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alisly\Desktop\PAGRINDINIS\Krantas\Ataskaitos 2025-12-31\"/>
    </mc:Choice>
  </mc:AlternateContent>
  <xr:revisionPtr revIDLastSave="0" documentId="13_ncr:1_{0E5A309C-754D-47C7-B1BB-B92FB3F8D3D9}" xr6:coauthVersionLast="47" xr6:coauthVersionMax="47" xr10:uidLastSave="{00000000-0000-0000-0000-000000000000}"/>
  <bookViews>
    <workbookView xWindow="-28920" yWindow="-120" windowWidth="29040" windowHeight="15840" firstSheet="13" activeTab="18" xr2:uid="{00000000-000D-0000-FFFF-FFFF00000000}"/>
  </bookViews>
  <sheets>
    <sheet name="F2-suvestinė" sheetId="1" r:id="rId1"/>
    <sheet name="F2-SB_suvestinė" sheetId="2" r:id="rId2"/>
    <sheet name="F2-SB_1.1.1.8" sheetId="4" r:id="rId3"/>
    <sheet name="F2-SB_1.4.4.28" sheetId="6" r:id="rId4"/>
    <sheet name=" F2 ML suvestinė" sheetId="10" r:id="rId5"/>
    <sheet name="F2 ML 1.1.1.27" sheetId="29" r:id="rId6"/>
    <sheet name="F2 ML 1.1.1.8" sheetId="30" r:id="rId7"/>
    <sheet name="F2_ML(UK)" sheetId="32" r:id="rId8"/>
    <sheet name="F2_VBD" sheetId="28" r:id="rId9"/>
    <sheet name="F2-S" sheetId="12" r:id="rId10"/>
    <sheet name="Gautų FS pažyma" sheetId="15" r:id="rId11"/>
    <sheet name="Gautų FS pažyma pagal šalt" sheetId="16" r:id="rId12"/>
    <sheet name="Sukauptų FS pažyma" sheetId="17" r:id="rId13"/>
    <sheet name="Sukauptų FS pažyma pagal šalt" sheetId="18" r:id="rId14"/>
    <sheet name="9 priedas" sheetId="19" r:id="rId15"/>
    <sheet name="Pažyma prie 9 priedo" sheetId="20" r:id="rId16"/>
    <sheet name="Forma S7" sheetId="21" r:id="rId17"/>
    <sheet name="Pažyma apie pajamas" sheetId="22" r:id="rId18"/>
    <sheet name="Tikslines lesos" sheetId="33" r:id="rId19"/>
    <sheet name="Kontingentai" sheetId="34"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39" i="34" l="1"/>
  <c r="Q39" i="34"/>
  <c r="P39" i="34"/>
  <c r="S39" i="34" s="1"/>
  <c r="O39" i="34"/>
  <c r="N39" i="34"/>
  <c r="M39" i="34"/>
  <c r="K39" i="34"/>
  <c r="J39" i="34"/>
  <c r="I39" i="34"/>
  <c r="H39" i="34"/>
  <c r="L39" i="34" s="1"/>
  <c r="G39" i="34"/>
  <c r="F39" i="34"/>
  <c r="E39" i="34"/>
  <c r="D39" i="34"/>
  <c r="C39" i="34"/>
  <c r="B39" i="34"/>
  <c r="R38" i="34"/>
  <c r="Q38" i="34"/>
  <c r="P38" i="34"/>
  <c r="O38" i="34"/>
  <c r="N38" i="34"/>
  <c r="M38" i="34"/>
  <c r="S38" i="34" s="1"/>
  <c r="K38" i="34"/>
  <c r="J38" i="34"/>
  <c r="L38" i="34" s="1"/>
  <c r="I38" i="34"/>
  <c r="H38" i="34"/>
  <c r="G38" i="34"/>
  <c r="F38" i="34"/>
  <c r="E38" i="34"/>
  <c r="D38" i="34"/>
  <c r="C38" i="34"/>
  <c r="B38" i="34"/>
  <c r="R37" i="34"/>
  <c r="Q37" i="34"/>
  <c r="P37" i="34"/>
  <c r="S37" i="34" s="1"/>
  <c r="O37" i="34"/>
  <c r="N37" i="34"/>
  <c r="M37" i="34"/>
  <c r="K37" i="34"/>
  <c r="J37" i="34"/>
  <c r="I37" i="34"/>
  <c r="H37" i="34"/>
  <c r="L37" i="34" s="1"/>
  <c r="G37" i="34"/>
  <c r="F37" i="34"/>
  <c r="E37" i="34"/>
  <c r="D37" i="34"/>
  <c r="C37" i="34"/>
  <c r="B37" i="34"/>
  <c r="R36" i="34"/>
  <c r="Q36" i="34"/>
  <c r="P36" i="34"/>
  <c r="O36" i="34"/>
  <c r="N36" i="34"/>
  <c r="M36" i="34"/>
  <c r="S36" i="34" s="1"/>
  <c r="K36" i="34"/>
  <c r="J36" i="34"/>
  <c r="L36" i="34" s="1"/>
  <c r="I36" i="34"/>
  <c r="H36" i="34"/>
  <c r="G36" i="34"/>
  <c r="F36" i="34"/>
  <c r="E36" i="34"/>
  <c r="D36" i="34"/>
  <c r="C36" i="34"/>
  <c r="B36" i="34"/>
  <c r="R35" i="34"/>
  <c r="Q35" i="34"/>
  <c r="P35" i="34"/>
  <c r="S35" i="34" s="1"/>
  <c r="O35" i="34"/>
  <c r="N35" i="34"/>
  <c r="M35" i="34"/>
  <c r="K35" i="34"/>
  <c r="J35" i="34"/>
  <c r="I35" i="34"/>
  <c r="H35" i="34"/>
  <c r="L35" i="34" s="1"/>
  <c r="G35" i="34"/>
  <c r="F35" i="34"/>
  <c r="E35" i="34"/>
  <c r="D35" i="34"/>
  <c r="C35" i="34"/>
  <c r="B35" i="34"/>
  <c r="R34" i="34"/>
  <c r="Q34" i="34"/>
  <c r="P34" i="34"/>
  <c r="O34" i="34"/>
  <c r="N34" i="34"/>
  <c r="M34" i="34"/>
  <c r="S34" i="34" s="1"/>
  <c r="K34" i="34"/>
  <c r="J34" i="34"/>
  <c r="I34" i="34"/>
  <c r="H34" i="34"/>
  <c r="G34" i="34"/>
  <c r="F34" i="34"/>
  <c r="E34" i="34"/>
  <c r="D34" i="34"/>
  <c r="C34" i="34"/>
  <c r="B34" i="34"/>
  <c r="S33" i="34"/>
  <c r="L33" i="34"/>
  <c r="S32" i="34"/>
  <c r="L32" i="34"/>
  <c r="S31" i="34"/>
  <c r="L31" i="34"/>
  <c r="S30" i="34"/>
  <c r="L30" i="34"/>
  <c r="S29" i="34"/>
  <c r="L29" i="34"/>
  <c r="S28" i="34"/>
  <c r="L28" i="34"/>
  <c r="S27" i="34"/>
  <c r="L27" i="34"/>
  <c r="S26" i="34"/>
  <c r="L26" i="34"/>
  <c r="S25" i="34"/>
  <c r="L25" i="34"/>
  <c r="S24" i="34"/>
  <c r="L24" i="34"/>
  <c r="S23" i="34"/>
  <c r="L23" i="34"/>
  <c r="S22" i="34"/>
  <c r="L22" i="34"/>
  <c r="S21" i="34"/>
  <c r="L21" i="34"/>
  <c r="S20" i="34"/>
  <c r="L20" i="34"/>
  <c r="L34" i="34" s="1"/>
  <c r="H31" i="16" l="1"/>
  <c r="H32" i="16" s="1"/>
  <c r="H26" i="16"/>
  <c r="H24" i="16"/>
  <c r="H20" i="16"/>
  <c r="H18" i="16"/>
  <c r="H31" i="15"/>
  <c r="H32" i="15" s="1"/>
  <c r="H26" i="15"/>
  <c r="H24" i="15"/>
  <c r="H20" i="15"/>
  <c r="H18" i="15"/>
  <c r="E28" i="33" l="1"/>
  <c r="E27" i="33"/>
  <c r="C37" i="33"/>
  <c r="D37" i="33"/>
  <c r="B37" i="33"/>
  <c r="E35" i="33"/>
  <c r="E34" i="33"/>
  <c r="E33" i="33"/>
  <c r="E32" i="33"/>
  <c r="E31" i="33"/>
  <c r="E30" i="33"/>
  <c r="E29" i="33"/>
  <c r="E26" i="33"/>
  <c r="E25" i="33"/>
  <c r="E24" i="33"/>
  <c r="E23" i="33"/>
  <c r="E21" i="33"/>
  <c r="E20" i="33"/>
  <c r="E19" i="33"/>
  <c r="E18" i="33"/>
  <c r="E17" i="33"/>
  <c r="E16" i="33"/>
  <c r="E15" i="33"/>
  <c r="E22" i="33" l="1"/>
  <c r="E37" i="33" s="1"/>
  <c r="H25" i="17" l="1"/>
  <c r="H20" i="17"/>
  <c r="H25" i="18"/>
  <c r="H20" i="18"/>
  <c r="H26" i="18" s="1"/>
  <c r="K83" i="19"/>
  <c r="J83" i="19"/>
  <c r="I83" i="19"/>
  <c r="K82" i="19"/>
  <c r="J82" i="19"/>
  <c r="I82" i="19"/>
  <c r="K76" i="19"/>
  <c r="K75" i="19" s="1"/>
  <c r="J76" i="19"/>
  <c r="J75" i="19" s="1"/>
  <c r="I76" i="19"/>
  <c r="I75" i="19" s="1"/>
  <c r="K70" i="19"/>
  <c r="J70" i="19"/>
  <c r="I70" i="19"/>
  <c r="K67" i="19"/>
  <c r="J67" i="19"/>
  <c r="I67" i="19"/>
  <c r="K66" i="19"/>
  <c r="J66" i="19"/>
  <c r="I66" i="19"/>
  <c r="K59" i="19"/>
  <c r="J59" i="19"/>
  <c r="I59" i="19"/>
  <c r="K54" i="19"/>
  <c r="J54" i="19"/>
  <c r="I54" i="19"/>
  <c r="K51" i="19"/>
  <c r="J51" i="19"/>
  <c r="I51" i="19"/>
  <c r="K48" i="19"/>
  <c r="K47" i="19" s="1"/>
  <c r="J48" i="19"/>
  <c r="J47" i="19" s="1"/>
  <c r="I48" i="19"/>
  <c r="I47" i="19" s="1"/>
  <c r="K43" i="19"/>
  <c r="J43" i="19"/>
  <c r="I43" i="19"/>
  <c r="K42" i="19"/>
  <c r="J42" i="19"/>
  <c r="I42" i="19"/>
  <c r="K39" i="19"/>
  <c r="J39" i="19"/>
  <c r="I39" i="19"/>
  <c r="K37" i="19"/>
  <c r="J37" i="19"/>
  <c r="I37" i="19"/>
  <c r="K32" i="19"/>
  <c r="J32" i="19"/>
  <c r="I32" i="19"/>
  <c r="K31" i="19"/>
  <c r="J31" i="19"/>
  <c r="I31" i="19"/>
  <c r="L367" i="12"/>
  <c r="K367" i="12"/>
  <c r="J367" i="12"/>
  <c r="I367" i="12"/>
  <c r="L366" i="12"/>
  <c r="K366" i="12"/>
  <c r="J366" i="12"/>
  <c r="I366" i="12"/>
  <c r="L364" i="12"/>
  <c r="K364" i="12"/>
  <c r="J364" i="12"/>
  <c r="I364" i="12"/>
  <c r="L363" i="12"/>
  <c r="K363" i="12"/>
  <c r="J363" i="12"/>
  <c r="I363" i="12"/>
  <c r="L361" i="12"/>
  <c r="L360" i="12" s="1"/>
  <c r="K361" i="12"/>
  <c r="K360" i="12" s="1"/>
  <c r="J361" i="12"/>
  <c r="J360" i="12" s="1"/>
  <c r="I361" i="12"/>
  <c r="I360" i="12" s="1"/>
  <c r="L357" i="12"/>
  <c r="K357" i="12"/>
  <c r="J357" i="12"/>
  <c r="I357" i="12"/>
  <c r="L356" i="12"/>
  <c r="K356" i="12"/>
  <c r="J356" i="12"/>
  <c r="I356" i="12"/>
  <c r="L353" i="12"/>
  <c r="K353" i="12"/>
  <c r="J353" i="12"/>
  <c r="I353" i="12"/>
  <c r="L352" i="12"/>
  <c r="K352" i="12"/>
  <c r="J352" i="12"/>
  <c r="I352" i="12"/>
  <c r="L349" i="12"/>
  <c r="L348" i="12" s="1"/>
  <c r="K349" i="12"/>
  <c r="K348" i="12" s="1"/>
  <c r="J349" i="12"/>
  <c r="J348" i="12" s="1"/>
  <c r="I349" i="12"/>
  <c r="I348" i="12" s="1"/>
  <c r="L345" i="12"/>
  <c r="K345" i="12"/>
  <c r="J345" i="12"/>
  <c r="I345" i="12"/>
  <c r="L342" i="12"/>
  <c r="K342" i="12"/>
  <c r="J342" i="12"/>
  <c r="I342" i="12"/>
  <c r="P340" i="12"/>
  <c r="O340" i="12"/>
  <c r="N340" i="12"/>
  <c r="M340" i="12"/>
  <c r="L340" i="12"/>
  <c r="K340" i="12"/>
  <c r="J340" i="12"/>
  <c r="I340" i="12"/>
  <c r="L339" i="12"/>
  <c r="L338" i="12" s="1"/>
  <c r="K339" i="12"/>
  <c r="K338" i="12" s="1"/>
  <c r="J339" i="12"/>
  <c r="J338" i="12" s="1"/>
  <c r="I339" i="12"/>
  <c r="I338" i="12" s="1"/>
  <c r="L335" i="12"/>
  <c r="K335" i="12"/>
  <c r="J335" i="12"/>
  <c r="I335" i="12"/>
  <c r="L334" i="12"/>
  <c r="K334" i="12"/>
  <c r="J334" i="12"/>
  <c r="I334" i="12"/>
  <c r="L332" i="12"/>
  <c r="K332" i="12"/>
  <c r="J332" i="12"/>
  <c r="I332" i="12"/>
  <c r="L331" i="12"/>
  <c r="K331" i="12"/>
  <c r="J331" i="12"/>
  <c r="I331" i="12"/>
  <c r="L329" i="12"/>
  <c r="L328" i="12" s="1"/>
  <c r="K329" i="12"/>
  <c r="K328" i="12" s="1"/>
  <c r="J329" i="12"/>
  <c r="J328" i="12" s="1"/>
  <c r="I329" i="12"/>
  <c r="I328" i="12" s="1"/>
  <c r="L325" i="12"/>
  <c r="K325" i="12"/>
  <c r="J325" i="12"/>
  <c r="I325" i="12"/>
  <c r="L324" i="12"/>
  <c r="K324" i="12"/>
  <c r="J324" i="12"/>
  <c r="I324" i="12"/>
  <c r="L321" i="12"/>
  <c r="K321" i="12"/>
  <c r="J321" i="12"/>
  <c r="I321" i="12"/>
  <c r="L320" i="12"/>
  <c r="K320" i="12"/>
  <c r="J320" i="12"/>
  <c r="I320" i="12"/>
  <c r="L317" i="12"/>
  <c r="L316" i="12" s="1"/>
  <c r="K317" i="12"/>
  <c r="K316" i="12" s="1"/>
  <c r="J317" i="12"/>
  <c r="J316" i="12" s="1"/>
  <c r="I317" i="12"/>
  <c r="I316" i="12" s="1"/>
  <c r="L313" i="12"/>
  <c r="K313" i="12"/>
  <c r="J313" i="12"/>
  <c r="I313" i="12"/>
  <c r="L310" i="12"/>
  <c r="L307" i="12" s="1"/>
  <c r="L306" i="12" s="1"/>
  <c r="L305" i="12" s="1"/>
  <c r="K310" i="12"/>
  <c r="K307" i="12" s="1"/>
  <c r="K306" i="12" s="1"/>
  <c r="K305" i="12" s="1"/>
  <c r="J310" i="12"/>
  <c r="J307" i="12" s="1"/>
  <c r="J306" i="12" s="1"/>
  <c r="J305" i="12" s="1"/>
  <c r="I310" i="12"/>
  <c r="I307" i="12" s="1"/>
  <c r="I306" i="12" s="1"/>
  <c r="I305" i="12" s="1"/>
  <c r="L308" i="12"/>
  <c r="K308" i="12"/>
  <c r="J308" i="12"/>
  <c r="I308" i="12"/>
  <c r="L302" i="12"/>
  <c r="K302" i="12"/>
  <c r="J302" i="12"/>
  <c r="I302" i="12"/>
  <c r="L301" i="12"/>
  <c r="K301" i="12"/>
  <c r="J301" i="12"/>
  <c r="I301" i="12"/>
  <c r="L299" i="12"/>
  <c r="K299" i="12"/>
  <c r="J299" i="12"/>
  <c r="I299" i="12"/>
  <c r="L298" i="12"/>
  <c r="K298" i="12"/>
  <c r="J298" i="12"/>
  <c r="I298" i="12"/>
  <c r="L296" i="12"/>
  <c r="L295" i="12" s="1"/>
  <c r="K296" i="12"/>
  <c r="K295" i="12" s="1"/>
  <c r="J296" i="12"/>
  <c r="J295" i="12" s="1"/>
  <c r="I296" i="12"/>
  <c r="I295" i="12" s="1"/>
  <c r="L292" i="12"/>
  <c r="K292" i="12"/>
  <c r="J292" i="12"/>
  <c r="I292" i="12"/>
  <c r="L291" i="12"/>
  <c r="K291" i="12"/>
  <c r="J291" i="12"/>
  <c r="I291" i="12"/>
  <c r="L288" i="12"/>
  <c r="K288" i="12"/>
  <c r="J288" i="12"/>
  <c r="I288" i="12"/>
  <c r="L287" i="12"/>
  <c r="K287" i="12"/>
  <c r="J287" i="12"/>
  <c r="I287" i="12"/>
  <c r="L284" i="12"/>
  <c r="L283" i="12" s="1"/>
  <c r="K284" i="12"/>
  <c r="K283" i="12" s="1"/>
  <c r="J284" i="12"/>
  <c r="J283" i="12" s="1"/>
  <c r="J273" i="12" s="1"/>
  <c r="I284" i="12"/>
  <c r="I283" i="12" s="1"/>
  <c r="I273" i="12" s="1"/>
  <c r="L280" i="12"/>
  <c r="K280" i="12"/>
  <c r="J280" i="12"/>
  <c r="I280" i="12"/>
  <c r="L277" i="12"/>
  <c r="K277" i="12"/>
  <c r="J277" i="12"/>
  <c r="I277" i="12"/>
  <c r="L275" i="12"/>
  <c r="K275" i="12"/>
  <c r="J275" i="12"/>
  <c r="I275" i="12"/>
  <c r="L274" i="12"/>
  <c r="K274" i="12"/>
  <c r="J274" i="12"/>
  <c r="I274" i="12"/>
  <c r="L270" i="12"/>
  <c r="K270" i="12"/>
  <c r="J270" i="12"/>
  <c r="I270" i="12"/>
  <c r="L269" i="12"/>
  <c r="K269" i="12"/>
  <c r="J269" i="12"/>
  <c r="I269" i="12"/>
  <c r="L267" i="12"/>
  <c r="L266" i="12" s="1"/>
  <c r="K267" i="12"/>
  <c r="K266" i="12" s="1"/>
  <c r="J267" i="12"/>
  <c r="J266" i="12" s="1"/>
  <c r="I267" i="12"/>
  <c r="I266" i="12" s="1"/>
  <c r="L264" i="12"/>
  <c r="K264" i="12"/>
  <c r="J264" i="12"/>
  <c r="I264" i="12"/>
  <c r="L263" i="12"/>
  <c r="K263" i="12"/>
  <c r="J263" i="12"/>
  <c r="I263" i="12"/>
  <c r="L260" i="12"/>
  <c r="K260" i="12"/>
  <c r="J260" i="12"/>
  <c r="I260" i="12"/>
  <c r="L259" i="12"/>
  <c r="K259" i="12"/>
  <c r="J259" i="12"/>
  <c r="I259" i="12"/>
  <c r="L256" i="12"/>
  <c r="L255" i="12" s="1"/>
  <c r="K256" i="12"/>
  <c r="K255" i="12" s="1"/>
  <c r="J256" i="12"/>
  <c r="J255" i="12" s="1"/>
  <c r="I256" i="12"/>
  <c r="I255" i="12" s="1"/>
  <c r="L252" i="12"/>
  <c r="K252" i="12"/>
  <c r="J252" i="12"/>
  <c r="I252" i="12"/>
  <c r="L251" i="12"/>
  <c r="K251" i="12"/>
  <c r="J251" i="12"/>
  <c r="I251" i="12"/>
  <c r="L248" i="12"/>
  <c r="K248" i="12"/>
  <c r="J248" i="12"/>
  <c r="I248" i="12"/>
  <c r="L245" i="12"/>
  <c r="K245" i="12"/>
  <c r="J245" i="12"/>
  <c r="I245" i="12"/>
  <c r="L243" i="12"/>
  <c r="L242" i="12" s="1"/>
  <c r="K243" i="12"/>
  <c r="K242" i="12" s="1"/>
  <c r="J243" i="12"/>
  <c r="J242" i="12" s="1"/>
  <c r="I243" i="12"/>
  <c r="I242" i="12" s="1"/>
  <c r="L236" i="12"/>
  <c r="K236" i="12"/>
  <c r="J236" i="12"/>
  <c r="I236" i="12"/>
  <c r="L235" i="12"/>
  <c r="K235" i="12"/>
  <c r="J235" i="12"/>
  <c r="I235" i="12"/>
  <c r="L234" i="12"/>
  <c r="K234" i="12"/>
  <c r="J234" i="12"/>
  <c r="I234" i="12"/>
  <c r="L232" i="12"/>
  <c r="K232" i="12"/>
  <c r="J232" i="12"/>
  <c r="I232" i="12"/>
  <c r="L231" i="12"/>
  <c r="K231" i="12"/>
  <c r="J231" i="12"/>
  <c r="I231" i="12"/>
  <c r="L230" i="12"/>
  <c r="K230" i="12"/>
  <c r="J230" i="12"/>
  <c r="I230" i="12"/>
  <c r="P223" i="12"/>
  <c r="O223" i="12"/>
  <c r="N223" i="12"/>
  <c r="M223" i="12"/>
  <c r="L223" i="12"/>
  <c r="K223" i="12"/>
  <c r="J223" i="12"/>
  <c r="I223" i="12"/>
  <c r="L222" i="12"/>
  <c r="K222" i="12"/>
  <c r="J222" i="12"/>
  <c r="I222" i="12"/>
  <c r="I218" i="12" s="1"/>
  <c r="L220" i="12"/>
  <c r="K220" i="12"/>
  <c r="J220" i="12"/>
  <c r="I220" i="12"/>
  <c r="L219" i="12"/>
  <c r="K219" i="12"/>
  <c r="J219" i="12"/>
  <c r="I219" i="12"/>
  <c r="L218" i="12"/>
  <c r="K218" i="12"/>
  <c r="J218" i="12"/>
  <c r="L213" i="12"/>
  <c r="K213" i="12"/>
  <c r="J213" i="12"/>
  <c r="I213" i="12"/>
  <c r="L212" i="12"/>
  <c r="K212" i="12"/>
  <c r="J212" i="12"/>
  <c r="I212" i="12"/>
  <c r="L211" i="12"/>
  <c r="K211" i="12"/>
  <c r="J211" i="12"/>
  <c r="I211" i="12"/>
  <c r="L209" i="12"/>
  <c r="K209" i="12"/>
  <c r="J209" i="12"/>
  <c r="I209" i="12"/>
  <c r="L208" i="12"/>
  <c r="K208" i="12"/>
  <c r="J208" i="12"/>
  <c r="I208" i="12"/>
  <c r="L204" i="12"/>
  <c r="L203" i="12" s="1"/>
  <c r="K204" i="12"/>
  <c r="K203" i="12" s="1"/>
  <c r="J204" i="12"/>
  <c r="J203" i="12" s="1"/>
  <c r="I204" i="12"/>
  <c r="I203" i="12" s="1"/>
  <c r="L198" i="12"/>
  <c r="K198" i="12"/>
  <c r="J198" i="12"/>
  <c r="I198" i="12"/>
  <c r="L197" i="12"/>
  <c r="K197" i="12"/>
  <c r="J197" i="12"/>
  <c r="I197" i="12"/>
  <c r="L193" i="12"/>
  <c r="K193" i="12"/>
  <c r="J193" i="12"/>
  <c r="I193" i="12"/>
  <c r="L192" i="12"/>
  <c r="K192" i="12"/>
  <c r="J192" i="12"/>
  <c r="I192" i="12"/>
  <c r="L190" i="12"/>
  <c r="L189" i="12" s="1"/>
  <c r="K190" i="12"/>
  <c r="K189" i="12" s="1"/>
  <c r="J190" i="12"/>
  <c r="J189" i="12" s="1"/>
  <c r="I190" i="12"/>
  <c r="I189" i="12" s="1"/>
  <c r="L182" i="12"/>
  <c r="K182" i="12"/>
  <c r="J182" i="12"/>
  <c r="I182" i="12"/>
  <c r="L181" i="12"/>
  <c r="L175" i="12" s="1"/>
  <c r="K181" i="12"/>
  <c r="J181" i="12"/>
  <c r="J175" i="12" s="1"/>
  <c r="I181" i="12"/>
  <c r="L177" i="12"/>
  <c r="K177" i="12"/>
  <c r="J177" i="12"/>
  <c r="I177" i="12"/>
  <c r="L176" i="12"/>
  <c r="K176" i="12"/>
  <c r="J176" i="12"/>
  <c r="I176" i="12"/>
  <c r="K175" i="12"/>
  <c r="I175" i="12"/>
  <c r="L173" i="12"/>
  <c r="K173" i="12"/>
  <c r="J173" i="12"/>
  <c r="I173" i="12"/>
  <c r="L172" i="12"/>
  <c r="K172" i="12"/>
  <c r="J172" i="12"/>
  <c r="I172" i="12"/>
  <c r="L171" i="12"/>
  <c r="K171" i="12"/>
  <c r="K170" i="12" s="1"/>
  <c r="J171" i="12"/>
  <c r="I171" i="12"/>
  <c r="I170" i="12" s="1"/>
  <c r="L168" i="12"/>
  <c r="K168" i="12"/>
  <c r="J168" i="12"/>
  <c r="I168" i="12"/>
  <c r="L167" i="12"/>
  <c r="K167" i="12"/>
  <c r="J167" i="12"/>
  <c r="I167" i="12"/>
  <c r="I161" i="12" s="1"/>
  <c r="I160" i="12" s="1"/>
  <c r="L163" i="12"/>
  <c r="K163" i="12"/>
  <c r="J163" i="12"/>
  <c r="I163" i="12"/>
  <c r="L162" i="12"/>
  <c r="K162" i="12"/>
  <c r="J162" i="12"/>
  <c r="I162" i="12"/>
  <c r="L161" i="12"/>
  <c r="L160" i="12" s="1"/>
  <c r="K161" i="12"/>
  <c r="K160" i="12" s="1"/>
  <c r="J161" i="12"/>
  <c r="J160" i="12" s="1"/>
  <c r="L157" i="12"/>
  <c r="K157" i="12"/>
  <c r="J157" i="12"/>
  <c r="I157" i="12"/>
  <c r="L156" i="12"/>
  <c r="L155" i="12" s="1"/>
  <c r="K156" i="12"/>
  <c r="K155" i="12" s="1"/>
  <c r="J156" i="12"/>
  <c r="J155" i="12" s="1"/>
  <c r="I156" i="12"/>
  <c r="I155" i="12" s="1"/>
  <c r="L153" i="12"/>
  <c r="K153" i="12"/>
  <c r="J153" i="12"/>
  <c r="I153" i="12"/>
  <c r="L152" i="12"/>
  <c r="K152" i="12"/>
  <c r="J152" i="12"/>
  <c r="I152" i="12"/>
  <c r="L149" i="12"/>
  <c r="K149" i="12"/>
  <c r="J149" i="12"/>
  <c r="I149" i="12"/>
  <c r="L148" i="12"/>
  <c r="K148" i="12"/>
  <c r="J148" i="12"/>
  <c r="I148" i="12"/>
  <c r="L147" i="12"/>
  <c r="K147" i="12"/>
  <c r="J147" i="12"/>
  <c r="I147" i="12"/>
  <c r="L144" i="12"/>
  <c r="K144" i="12"/>
  <c r="J144" i="12"/>
  <c r="I144" i="12"/>
  <c r="L143" i="12"/>
  <c r="K143" i="12"/>
  <c r="J143" i="12"/>
  <c r="I143" i="12"/>
  <c r="L142" i="12"/>
  <c r="L141" i="12" s="1"/>
  <c r="K142" i="12"/>
  <c r="K141" i="12" s="1"/>
  <c r="J142" i="12"/>
  <c r="I142" i="12"/>
  <c r="L139" i="12"/>
  <c r="K139" i="12"/>
  <c r="J139" i="12"/>
  <c r="I139" i="12"/>
  <c r="L138" i="12"/>
  <c r="L137" i="12" s="1"/>
  <c r="K138" i="12"/>
  <c r="K137" i="12" s="1"/>
  <c r="J138" i="12"/>
  <c r="J137" i="12" s="1"/>
  <c r="I138" i="12"/>
  <c r="I137" i="12" s="1"/>
  <c r="L135" i="12"/>
  <c r="K135" i="12"/>
  <c r="J135" i="12"/>
  <c r="I135" i="12"/>
  <c r="L134" i="12"/>
  <c r="L133" i="12" s="1"/>
  <c r="K134" i="12"/>
  <c r="K133" i="12" s="1"/>
  <c r="J134" i="12"/>
  <c r="J133" i="12" s="1"/>
  <c r="I134" i="12"/>
  <c r="I133" i="12" s="1"/>
  <c r="L131" i="12"/>
  <c r="K131" i="12"/>
  <c r="J131" i="12"/>
  <c r="I131" i="12"/>
  <c r="L130" i="12"/>
  <c r="L129" i="12" s="1"/>
  <c r="K130" i="12"/>
  <c r="K129" i="12" s="1"/>
  <c r="J130" i="12"/>
  <c r="J129" i="12" s="1"/>
  <c r="I130" i="12"/>
  <c r="I129" i="12" s="1"/>
  <c r="L127" i="12"/>
  <c r="K127" i="12"/>
  <c r="J127" i="12"/>
  <c r="I127" i="12"/>
  <c r="L126" i="12"/>
  <c r="L125" i="12" s="1"/>
  <c r="K126" i="12"/>
  <c r="K125" i="12" s="1"/>
  <c r="J126" i="12"/>
  <c r="J125" i="12" s="1"/>
  <c r="I126" i="12"/>
  <c r="I125" i="12" s="1"/>
  <c r="L123" i="12"/>
  <c r="K123" i="12"/>
  <c r="J123" i="12"/>
  <c r="I123" i="12"/>
  <c r="L122" i="12"/>
  <c r="L121" i="12" s="1"/>
  <c r="K122" i="12"/>
  <c r="K121" i="12" s="1"/>
  <c r="J122" i="12"/>
  <c r="J121" i="12" s="1"/>
  <c r="I122" i="12"/>
  <c r="I121" i="12" s="1"/>
  <c r="L118" i="12"/>
  <c r="K118" i="12"/>
  <c r="J118" i="12"/>
  <c r="I118" i="12"/>
  <c r="L117" i="12"/>
  <c r="L116" i="12" s="1"/>
  <c r="L115" i="12" s="1"/>
  <c r="K117" i="12"/>
  <c r="K116" i="12" s="1"/>
  <c r="K115" i="12" s="1"/>
  <c r="J117" i="12"/>
  <c r="J116" i="12" s="1"/>
  <c r="I117" i="12"/>
  <c r="I116" i="12" s="1"/>
  <c r="L112" i="12"/>
  <c r="L111" i="12" s="1"/>
  <c r="K112" i="12"/>
  <c r="K111" i="12" s="1"/>
  <c r="J112" i="12"/>
  <c r="J111" i="12" s="1"/>
  <c r="I112" i="12"/>
  <c r="I111" i="12" s="1"/>
  <c r="L108" i="12"/>
  <c r="K108" i="12"/>
  <c r="J108" i="12"/>
  <c r="I108" i="12"/>
  <c r="L107" i="12"/>
  <c r="L106" i="12" s="1"/>
  <c r="K107" i="12"/>
  <c r="K106" i="12" s="1"/>
  <c r="J107" i="12"/>
  <c r="I107" i="12"/>
  <c r="L103" i="12"/>
  <c r="K103" i="12"/>
  <c r="J103" i="12"/>
  <c r="I103" i="12"/>
  <c r="L102" i="12"/>
  <c r="L101" i="12" s="1"/>
  <c r="K102" i="12"/>
  <c r="K101" i="12" s="1"/>
  <c r="J102" i="12"/>
  <c r="J101" i="12" s="1"/>
  <c r="I102" i="12"/>
  <c r="I101" i="12" s="1"/>
  <c r="L98" i="12"/>
  <c r="K98" i="12"/>
  <c r="J98" i="12"/>
  <c r="I98" i="12"/>
  <c r="L97" i="12"/>
  <c r="L96" i="12" s="1"/>
  <c r="K97" i="12"/>
  <c r="K96" i="12" s="1"/>
  <c r="J97" i="12"/>
  <c r="J96" i="12" s="1"/>
  <c r="I97" i="12"/>
  <c r="I96" i="12" s="1"/>
  <c r="L91" i="12"/>
  <c r="L90" i="12" s="1"/>
  <c r="L89" i="12" s="1"/>
  <c r="L88" i="12" s="1"/>
  <c r="K91" i="12"/>
  <c r="K90" i="12" s="1"/>
  <c r="K89" i="12" s="1"/>
  <c r="K88" i="12" s="1"/>
  <c r="J91" i="12"/>
  <c r="J90" i="12" s="1"/>
  <c r="J89" i="12" s="1"/>
  <c r="I91" i="12"/>
  <c r="I90" i="12" s="1"/>
  <c r="I89" i="12" s="1"/>
  <c r="J88" i="12"/>
  <c r="I88" i="12"/>
  <c r="L86" i="12"/>
  <c r="L85" i="12" s="1"/>
  <c r="L84" i="12" s="1"/>
  <c r="K86" i="12"/>
  <c r="J86" i="12"/>
  <c r="I86" i="12"/>
  <c r="K85" i="12"/>
  <c r="J85" i="12"/>
  <c r="I85" i="12"/>
  <c r="K84" i="12"/>
  <c r="J84" i="12"/>
  <c r="I84" i="12"/>
  <c r="L80" i="12"/>
  <c r="L79" i="12" s="1"/>
  <c r="K80" i="12"/>
  <c r="J80" i="12"/>
  <c r="I80" i="12"/>
  <c r="K79" i="12"/>
  <c r="J79" i="12"/>
  <c r="I79" i="12"/>
  <c r="L75" i="12"/>
  <c r="K75" i="12"/>
  <c r="K74" i="12" s="1"/>
  <c r="J75" i="12"/>
  <c r="J74" i="12" s="1"/>
  <c r="I75" i="12"/>
  <c r="I74" i="12" s="1"/>
  <c r="L74" i="12"/>
  <c r="L68" i="12" s="1"/>
  <c r="L67" i="12" s="1"/>
  <c r="L70" i="12"/>
  <c r="K70" i="12"/>
  <c r="J70" i="12"/>
  <c r="I70" i="12"/>
  <c r="L69" i="12"/>
  <c r="K69" i="12"/>
  <c r="J69" i="12"/>
  <c r="I69" i="12"/>
  <c r="L50" i="12"/>
  <c r="K50" i="12"/>
  <c r="K49" i="12" s="1"/>
  <c r="K48" i="12" s="1"/>
  <c r="K47" i="12" s="1"/>
  <c r="J50" i="12"/>
  <c r="J49" i="12" s="1"/>
  <c r="J48" i="12" s="1"/>
  <c r="J47" i="12" s="1"/>
  <c r="I50" i="12"/>
  <c r="I49" i="12" s="1"/>
  <c r="I48" i="12" s="1"/>
  <c r="I47" i="12" s="1"/>
  <c r="L49" i="12"/>
  <c r="L48" i="12" s="1"/>
  <c r="L47" i="12" s="1"/>
  <c r="L45" i="12"/>
  <c r="L44" i="12" s="1"/>
  <c r="L43" i="12" s="1"/>
  <c r="K45" i="12"/>
  <c r="J45" i="12"/>
  <c r="I45" i="12"/>
  <c r="K44" i="12"/>
  <c r="J44" i="12"/>
  <c r="I44" i="12"/>
  <c r="K43" i="12"/>
  <c r="J43" i="12"/>
  <c r="I43" i="12"/>
  <c r="L41" i="12"/>
  <c r="L38" i="12" s="1"/>
  <c r="K41" i="12"/>
  <c r="J41" i="12"/>
  <c r="I41" i="12"/>
  <c r="L39" i="12"/>
  <c r="K39" i="12"/>
  <c r="J39" i="12"/>
  <c r="I39" i="12"/>
  <c r="K38" i="12"/>
  <c r="K37" i="12" s="1"/>
  <c r="K36" i="12" s="1"/>
  <c r="J38" i="12"/>
  <c r="J37" i="12" s="1"/>
  <c r="I38" i="12"/>
  <c r="I37" i="12" s="1"/>
  <c r="L37" i="12"/>
  <c r="L36" i="12" s="1"/>
  <c r="L367" i="28"/>
  <c r="K367" i="28"/>
  <c r="J367" i="28"/>
  <c r="I367" i="28"/>
  <c r="L366" i="28"/>
  <c r="K366" i="28"/>
  <c r="J366" i="28"/>
  <c r="I366" i="28"/>
  <c r="L364" i="28"/>
  <c r="K364" i="28"/>
  <c r="J364" i="28"/>
  <c r="I364" i="28"/>
  <c r="L363" i="28"/>
  <c r="K363" i="28"/>
  <c r="J363" i="28"/>
  <c r="I363" i="28"/>
  <c r="L361" i="28"/>
  <c r="L360" i="28" s="1"/>
  <c r="K361" i="28"/>
  <c r="K360" i="28" s="1"/>
  <c r="J361" i="28"/>
  <c r="J360" i="28" s="1"/>
  <c r="I361" i="28"/>
  <c r="I360" i="28" s="1"/>
  <c r="L357" i="28"/>
  <c r="K357" i="28"/>
  <c r="J357" i="28"/>
  <c r="I357" i="28"/>
  <c r="L356" i="28"/>
  <c r="K356" i="28"/>
  <c r="J356" i="28"/>
  <c r="I356" i="28"/>
  <c r="L353" i="28"/>
  <c r="K353" i="28"/>
  <c r="J353" i="28"/>
  <c r="I353" i="28"/>
  <c r="L352" i="28"/>
  <c r="K352" i="28"/>
  <c r="J352" i="28"/>
  <c r="I352" i="28"/>
  <c r="L349" i="28"/>
  <c r="L348" i="28" s="1"/>
  <c r="K349" i="28"/>
  <c r="K348" i="28" s="1"/>
  <c r="J349" i="28"/>
  <c r="J348" i="28" s="1"/>
  <c r="I349" i="28"/>
  <c r="I348" i="28" s="1"/>
  <c r="L345" i="28"/>
  <c r="K345" i="28"/>
  <c r="J345" i="28"/>
  <c r="I345" i="28"/>
  <c r="L342" i="28"/>
  <c r="K342" i="28"/>
  <c r="J342" i="28"/>
  <c r="I342" i="28"/>
  <c r="P340" i="28"/>
  <c r="O340" i="28"/>
  <c r="N340" i="28"/>
  <c r="M340" i="28"/>
  <c r="L340" i="28"/>
  <c r="K340" i="28"/>
  <c r="J340" i="28"/>
  <c r="I340" i="28"/>
  <c r="L339" i="28"/>
  <c r="L338" i="28" s="1"/>
  <c r="K339" i="28"/>
  <c r="K338" i="28" s="1"/>
  <c r="J339" i="28"/>
  <c r="J338" i="28" s="1"/>
  <c r="I339" i="28"/>
  <c r="I338" i="28" s="1"/>
  <c r="L335" i="28"/>
  <c r="K335" i="28"/>
  <c r="J335" i="28"/>
  <c r="I335" i="28"/>
  <c r="L334" i="28"/>
  <c r="K334" i="28"/>
  <c r="J334" i="28"/>
  <c r="I334" i="28"/>
  <c r="L332" i="28"/>
  <c r="K332" i="28"/>
  <c r="J332" i="28"/>
  <c r="I332" i="28"/>
  <c r="L331" i="28"/>
  <c r="K331" i="28"/>
  <c r="J331" i="28"/>
  <c r="I331" i="28"/>
  <c r="L329" i="28"/>
  <c r="L328" i="28" s="1"/>
  <c r="K329" i="28"/>
  <c r="K328" i="28" s="1"/>
  <c r="J329" i="28"/>
  <c r="J328" i="28" s="1"/>
  <c r="I329" i="28"/>
  <c r="I328" i="28" s="1"/>
  <c r="L325" i="28"/>
  <c r="K325" i="28"/>
  <c r="J325" i="28"/>
  <c r="I325" i="28"/>
  <c r="L324" i="28"/>
  <c r="K324" i="28"/>
  <c r="J324" i="28"/>
  <c r="I324" i="28"/>
  <c r="L321" i="28"/>
  <c r="K321" i="28"/>
  <c r="J321" i="28"/>
  <c r="I321" i="28"/>
  <c r="L320" i="28"/>
  <c r="K320" i="28"/>
  <c r="J320" i="28"/>
  <c r="I320" i="28"/>
  <c r="L317" i="28"/>
  <c r="L316" i="28" s="1"/>
  <c r="K317" i="28"/>
  <c r="K316" i="28" s="1"/>
  <c r="J317" i="28"/>
  <c r="J316" i="28" s="1"/>
  <c r="I317" i="28"/>
  <c r="I316" i="28" s="1"/>
  <c r="L313" i="28"/>
  <c r="K313" i="28"/>
  <c r="J313" i="28"/>
  <c r="I313" i="28"/>
  <c r="L310" i="28"/>
  <c r="L307" i="28" s="1"/>
  <c r="L306" i="28" s="1"/>
  <c r="L305" i="28" s="1"/>
  <c r="K310" i="28"/>
  <c r="K307" i="28" s="1"/>
  <c r="K306" i="28" s="1"/>
  <c r="K305" i="28" s="1"/>
  <c r="J310" i="28"/>
  <c r="J307" i="28" s="1"/>
  <c r="J306" i="28" s="1"/>
  <c r="J305" i="28" s="1"/>
  <c r="I310" i="28"/>
  <c r="I307" i="28" s="1"/>
  <c r="I306" i="28" s="1"/>
  <c r="I305" i="28" s="1"/>
  <c r="L308" i="28"/>
  <c r="K308" i="28"/>
  <c r="J308" i="28"/>
  <c r="I308" i="28"/>
  <c r="L302" i="28"/>
  <c r="K302" i="28"/>
  <c r="J302" i="28"/>
  <c r="I302" i="28"/>
  <c r="L301" i="28"/>
  <c r="K301" i="28"/>
  <c r="J301" i="28"/>
  <c r="I301" i="28"/>
  <c r="L299" i="28"/>
  <c r="K299" i="28"/>
  <c r="J299" i="28"/>
  <c r="I299" i="28"/>
  <c r="L298" i="28"/>
  <c r="K298" i="28"/>
  <c r="J298" i="28"/>
  <c r="I298" i="28"/>
  <c r="L296" i="28"/>
  <c r="L295" i="28" s="1"/>
  <c r="K296" i="28"/>
  <c r="K295" i="28" s="1"/>
  <c r="J296" i="28"/>
  <c r="J295" i="28" s="1"/>
  <c r="I296" i="28"/>
  <c r="I295" i="28" s="1"/>
  <c r="L292" i="28"/>
  <c r="K292" i="28"/>
  <c r="J292" i="28"/>
  <c r="I292" i="28"/>
  <c r="L291" i="28"/>
  <c r="K291" i="28"/>
  <c r="J291" i="28"/>
  <c r="I291" i="28"/>
  <c r="L288" i="28"/>
  <c r="K288" i="28"/>
  <c r="J288" i="28"/>
  <c r="I288" i="28"/>
  <c r="L287" i="28"/>
  <c r="K287" i="28"/>
  <c r="J287" i="28"/>
  <c r="I287" i="28"/>
  <c r="L284" i="28"/>
  <c r="L283" i="28" s="1"/>
  <c r="K284" i="28"/>
  <c r="K283" i="28" s="1"/>
  <c r="J284" i="28"/>
  <c r="J283" i="28" s="1"/>
  <c r="I284" i="28"/>
  <c r="I283" i="28" s="1"/>
  <c r="L280" i="28"/>
  <c r="K280" i="28"/>
  <c r="J280" i="28"/>
  <c r="I280" i="28"/>
  <c r="L277" i="28"/>
  <c r="K277" i="28"/>
  <c r="J277" i="28"/>
  <c r="I277" i="28"/>
  <c r="L275" i="28"/>
  <c r="K275" i="28"/>
  <c r="J275" i="28"/>
  <c r="I275" i="28"/>
  <c r="L274" i="28"/>
  <c r="K274" i="28"/>
  <c r="J274" i="28"/>
  <c r="I274" i="28"/>
  <c r="L270" i="28"/>
  <c r="K270" i="28"/>
  <c r="J270" i="28"/>
  <c r="I270" i="28"/>
  <c r="L269" i="28"/>
  <c r="K269" i="28"/>
  <c r="J269" i="28"/>
  <c r="I269" i="28"/>
  <c r="L267" i="28"/>
  <c r="L266" i="28" s="1"/>
  <c r="K267" i="28"/>
  <c r="K266" i="28" s="1"/>
  <c r="J267" i="28"/>
  <c r="J266" i="28" s="1"/>
  <c r="I267" i="28"/>
  <c r="I266" i="28" s="1"/>
  <c r="L264" i="28"/>
  <c r="K264" i="28"/>
  <c r="J264" i="28"/>
  <c r="I264" i="28"/>
  <c r="L263" i="28"/>
  <c r="K263" i="28"/>
  <c r="J263" i="28"/>
  <c r="I263" i="28"/>
  <c r="L260" i="28"/>
  <c r="K260" i="28"/>
  <c r="J260" i="28"/>
  <c r="I260" i="28"/>
  <c r="L259" i="28"/>
  <c r="K259" i="28"/>
  <c r="J259" i="28"/>
  <c r="I259" i="28"/>
  <c r="L256" i="28"/>
  <c r="L255" i="28" s="1"/>
  <c r="K256" i="28"/>
  <c r="K255" i="28" s="1"/>
  <c r="J256" i="28"/>
  <c r="J255" i="28" s="1"/>
  <c r="I256" i="28"/>
  <c r="I255" i="28" s="1"/>
  <c r="L252" i="28"/>
  <c r="K252" i="28"/>
  <c r="J252" i="28"/>
  <c r="I252" i="28"/>
  <c r="L251" i="28"/>
  <c r="K251" i="28"/>
  <c r="J251" i="28"/>
  <c r="I251" i="28"/>
  <c r="L248" i="28"/>
  <c r="K248" i="28"/>
  <c r="J248" i="28"/>
  <c r="I248" i="28"/>
  <c r="L245" i="28"/>
  <c r="K245" i="28"/>
  <c r="J245" i="28"/>
  <c r="I245" i="28"/>
  <c r="L243" i="28"/>
  <c r="L242" i="28" s="1"/>
  <c r="K243" i="28"/>
  <c r="K242" i="28" s="1"/>
  <c r="J243" i="28"/>
  <c r="J242" i="28" s="1"/>
  <c r="I243" i="28"/>
  <c r="I242" i="28" s="1"/>
  <c r="L236" i="28"/>
  <c r="K236" i="28"/>
  <c r="J236" i="28"/>
  <c r="I236" i="28"/>
  <c r="L235" i="28"/>
  <c r="K235" i="28"/>
  <c r="J235" i="28"/>
  <c r="I235" i="28"/>
  <c r="L234" i="28"/>
  <c r="K234" i="28"/>
  <c r="J234" i="28"/>
  <c r="I234" i="28"/>
  <c r="L232" i="28"/>
  <c r="K232" i="28"/>
  <c r="J232" i="28"/>
  <c r="I232" i="28"/>
  <c r="L231" i="28"/>
  <c r="K231" i="28"/>
  <c r="J231" i="28"/>
  <c r="I231" i="28"/>
  <c r="L230" i="28"/>
  <c r="K230" i="28"/>
  <c r="J230" i="28"/>
  <c r="I230" i="28"/>
  <c r="P223" i="28"/>
  <c r="O223" i="28"/>
  <c r="N223" i="28"/>
  <c r="M223" i="28"/>
  <c r="L223" i="28"/>
  <c r="K223" i="28"/>
  <c r="J223" i="28"/>
  <c r="I223" i="28"/>
  <c r="L222" i="28"/>
  <c r="K222" i="28"/>
  <c r="J222" i="28"/>
  <c r="I222" i="28"/>
  <c r="I218" i="28" s="1"/>
  <c r="L220" i="28"/>
  <c r="K220" i="28"/>
  <c r="J220" i="28"/>
  <c r="I220" i="28"/>
  <c r="L219" i="28"/>
  <c r="K219" i="28"/>
  <c r="J219" i="28"/>
  <c r="I219" i="28"/>
  <c r="L218" i="28"/>
  <c r="K218" i="28"/>
  <c r="J218" i="28"/>
  <c r="L213" i="28"/>
  <c r="K213" i="28"/>
  <c r="J213" i="28"/>
  <c r="I213" i="28"/>
  <c r="L212" i="28"/>
  <c r="K212" i="28"/>
  <c r="J212" i="28"/>
  <c r="I212" i="28"/>
  <c r="L211" i="28"/>
  <c r="K211" i="28"/>
  <c r="J211" i="28"/>
  <c r="I211" i="28"/>
  <c r="L209" i="28"/>
  <c r="K209" i="28"/>
  <c r="J209" i="28"/>
  <c r="I209" i="28"/>
  <c r="L208" i="28"/>
  <c r="K208" i="28"/>
  <c r="J208" i="28"/>
  <c r="I208" i="28"/>
  <c r="L204" i="28"/>
  <c r="L203" i="28" s="1"/>
  <c r="K204" i="28"/>
  <c r="K203" i="28" s="1"/>
  <c r="J204" i="28"/>
  <c r="J203" i="28" s="1"/>
  <c r="I204" i="28"/>
  <c r="I203" i="28" s="1"/>
  <c r="L198" i="28"/>
  <c r="K198" i="28"/>
  <c r="J198" i="28"/>
  <c r="I198" i="28"/>
  <c r="L197" i="28"/>
  <c r="K197" i="28"/>
  <c r="J197" i="28"/>
  <c r="I197" i="28"/>
  <c r="L193" i="28"/>
  <c r="K193" i="28"/>
  <c r="J193" i="28"/>
  <c r="I193" i="28"/>
  <c r="L192" i="28"/>
  <c r="K192" i="28"/>
  <c r="J192" i="28"/>
  <c r="I192" i="28"/>
  <c r="L190" i="28"/>
  <c r="L189" i="28" s="1"/>
  <c r="K190" i="28"/>
  <c r="K189" i="28" s="1"/>
  <c r="K188" i="28" s="1"/>
  <c r="K187" i="28" s="1"/>
  <c r="J190" i="28"/>
  <c r="J189" i="28" s="1"/>
  <c r="J188" i="28" s="1"/>
  <c r="J187" i="28" s="1"/>
  <c r="I190" i="28"/>
  <c r="I189" i="28" s="1"/>
  <c r="I188" i="28" s="1"/>
  <c r="I187" i="28" s="1"/>
  <c r="L182" i="28"/>
  <c r="K182" i="28"/>
  <c r="J182" i="28"/>
  <c r="I182" i="28"/>
  <c r="L181" i="28"/>
  <c r="K181" i="28"/>
  <c r="J181" i="28"/>
  <c r="J175" i="28" s="1"/>
  <c r="I181" i="28"/>
  <c r="L177" i="28"/>
  <c r="K177" i="28"/>
  <c r="J177" i="28"/>
  <c r="I177" i="28"/>
  <c r="L176" i="28"/>
  <c r="K176" i="28"/>
  <c r="J176" i="28"/>
  <c r="I176" i="28"/>
  <c r="L175" i="28"/>
  <c r="K175" i="28"/>
  <c r="I175" i="28"/>
  <c r="L173" i="28"/>
  <c r="K173" i="28"/>
  <c r="J173" i="28"/>
  <c r="I173" i="28"/>
  <c r="L172" i="28"/>
  <c r="K172" i="28"/>
  <c r="J172" i="28"/>
  <c r="I172" i="28"/>
  <c r="L171" i="28"/>
  <c r="L170" i="28" s="1"/>
  <c r="K171" i="28"/>
  <c r="K170" i="28" s="1"/>
  <c r="J171" i="28"/>
  <c r="I171" i="28"/>
  <c r="I170" i="28" s="1"/>
  <c r="L168" i="28"/>
  <c r="K168" i="28"/>
  <c r="J168" i="28"/>
  <c r="I168" i="28"/>
  <c r="L167" i="28"/>
  <c r="K167" i="28"/>
  <c r="J167" i="28"/>
  <c r="I167" i="28"/>
  <c r="L163" i="28"/>
  <c r="K163" i="28"/>
  <c r="J163" i="28"/>
  <c r="I163" i="28"/>
  <c r="L162" i="28"/>
  <c r="K162" i="28"/>
  <c r="J162" i="28"/>
  <c r="I162" i="28"/>
  <c r="L161" i="28"/>
  <c r="L160" i="28" s="1"/>
  <c r="K161" i="28"/>
  <c r="K160" i="28" s="1"/>
  <c r="J161" i="28"/>
  <c r="J160" i="28" s="1"/>
  <c r="I161" i="28"/>
  <c r="I160" i="28" s="1"/>
  <c r="L157" i="28"/>
  <c r="K157" i="28"/>
  <c r="J157" i="28"/>
  <c r="I157" i="28"/>
  <c r="L156" i="28"/>
  <c r="L155" i="28" s="1"/>
  <c r="K156" i="28"/>
  <c r="K155" i="28" s="1"/>
  <c r="J156" i="28"/>
  <c r="J155" i="28" s="1"/>
  <c r="I156" i="28"/>
  <c r="I155" i="28" s="1"/>
  <c r="L153" i="28"/>
  <c r="K153" i="28"/>
  <c r="J153" i="28"/>
  <c r="I153" i="28"/>
  <c r="L152" i="28"/>
  <c r="K152" i="28"/>
  <c r="J152" i="28"/>
  <c r="I152" i="28"/>
  <c r="L149" i="28"/>
  <c r="K149" i="28"/>
  <c r="J149" i="28"/>
  <c r="I149" i="28"/>
  <c r="L148" i="28"/>
  <c r="K148" i="28"/>
  <c r="J148" i="28"/>
  <c r="I148" i="28"/>
  <c r="L147" i="28"/>
  <c r="K147" i="28"/>
  <c r="J147" i="28"/>
  <c r="I147" i="28"/>
  <c r="L144" i="28"/>
  <c r="K144" i="28"/>
  <c r="J144" i="28"/>
  <c r="I144" i="28"/>
  <c r="L143" i="28"/>
  <c r="K143" i="28"/>
  <c r="J143" i="28"/>
  <c r="I143" i="28"/>
  <c r="L142" i="28"/>
  <c r="K142" i="28"/>
  <c r="J142" i="28"/>
  <c r="I142" i="28"/>
  <c r="L139" i="28"/>
  <c r="K139" i="28"/>
  <c r="J139" i="28"/>
  <c r="I139" i="28"/>
  <c r="L138" i="28"/>
  <c r="L137" i="28" s="1"/>
  <c r="K138" i="28"/>
  <c r="K137" i="28" s="1"/>
  <c r="J138" i="28"/>
  <c r="J137" i="28" s="1"/>
  <c r="I138" i="28"/>
  <c r="I137" i="28" s="1"/>
  <c r="L135" i="28"/>
  <c r="K135" i="28"/>
  <c r="J135" i="28"/>
  <c r="I135" i="28"/>
  <c r="L134" i="28"/>
  <c r="L133" i="28" s="1"/>
  <c r="K134" i="28"/>
  <c r="K133" i="28" s="1"/>
  <c r="J134" i="28"/>
  <c r="J133" i="28" s="1"/>
  <c r="I134" i="28"/>
  <c r="I133" i="28" s="1"/>
  <c r="L131" i="28"/>
  <c r="K131" i="28"/>
  <c r="J131" i="28"/>
  <c r="I131" i="28"/>
  <c r="L130" i="28"/>
  <c r="L129" i="28" s="1"/>
  <c r="K130" i="28"/>
  <c r="K129" i="28" s="1"/>
  <c r="J130" i="28"/>
  <c r="J129" i="28" s="1"/>
  <c r="I130" i="28"/>
  <c r="I129" i="28" s="1"/>
  <c r="L127" i="28"/>
  <c r="K127" i="28"/>
  <c r="J127" i="28"/>
  <c r="I127" i="28"/>
  <c r="L126" i="28"/>
  <c r="L125" i="28" s="1"/>
  <c r="K126" i="28"/>
  <c r="K125" i="28" s="1"/>
  <c r="J126" i="28"/>
  <c r="J125" i="28" s="1"/>
  <c r="I126" i="28"/>
  <c r="I125" i="28" s="1"/>
  <c r="L123" i="28"/>
  <c r="K123" i="28"/>
  <c r="J123" i="28"/>
  <c r="I123" i="28"/>
  <c r="L122" i="28"/>
  <c r="L121" i="28" s="1"/>
  <c r="K122" i="28"/>
  <c r="K121" i="28" s="1"/>
  <c r="J122" i="28"/>
  <c r="J121" i="28" s="1"/>
  <c r="I122" i="28"/>
  <c r="I121" i="28" s="1"/>
  <c r="L118" i="28"/>
  <c r="K118" i="28"/>
  <c r="J118" i="28"/>
  <c r="I118" i="28"/>
  <c r="L117" i="28"/>
  <c r="L116" i="28" s="1"/>
  <c r="K117" i="28"/>
  <c r="K116" i="28" s="1"/>
  <c r="J117" i="28"/>
  <c r="J116" i="28" s="1"/>
  <c r="I117" i="28"/>
  <c r="I116" i="28" s="1"/>
  <c r="L112" i="28"/>
  <c r="L111" i="28" s="1"/>
  <c r="K112" i="28"/>
  <c r="K111" i="28" s="1"/>
  <c r="J112" i="28"/>
  <c r="J111" i="28" s="1"/>
  <c r="I112" i="28"/>
  <c r="I111" i="28" s="1"/>
  <c r="L108" i="28"/>
  <c r="K108" i="28"/>
  <c r="J108" i="28"/>
  <c r="I108" i="28"/>
  <c r="L107" i="28"/>
  <c r="K107" i="28"/>
  <c r="J107" i="28"/>
  <c r="I107" i="28"/>
  <c r="L103" i="28"/>
  <c r="K103" i="28"/>
  <c r="J103" i="28"/>
  <c r="I103" i="28"/>
  <c r="L102" i="28"/>
  <c r="L101" i="28" s="1"/>
  <c r="K102" i="28"/>
  <c r="K101" i="28" s="1"/>
  <c r="J102" i="28"/>
  <c r="J101" i="28" s="1"/>
  <c r="I102" i="28"/>
  <c r="I101" i="28" s="1"/>
  <c r="L98" i="28"/>
  <c r="K98" i="28"/>
  <c r="J98" i="28"/>
  <c r="I98" i="28"/>
  <c r="L97" i="28"/>
  <c r="L96" i="28" s="1"/>
  <c r="K97" i="28"/>
  <c r="K96" i="28" s="1"/>
  <c r="J97" i="28"/>
  <c r="J96" i="28" s="1"/>
  <c r="I97" i="28"/>
  <c r="I96" i="28" s="1"/>
  <c r="L91" i="28"/>
  <c r="L90" i="28" s="1"/>
  <c r="L89" i="28" s="1"/>
  <c r="L88" i="28" s="1"/>
  <c r="K91" i="28"/>
  <c r="K90" i="28" s="1"/>
  <c r="K89" i="28" s="1"/>
  <c r="K88" i="28" s="1"/>
  <c r="J91" i="28"/>
  <c r="J90" i="28" s="1"/>
  <c r="J89" i="28" s="1"/>
  <c r="J88" i="28" s="1"/>
  <c r="I91" i="28"/>
  <c r="I90" i="28" s="1"/>
  <c r="I89" i="28" s="1"/>
  <c r="I88" i="28" s="1"/>
  <c r="L86" i="28"/>
  <c r="K86" i="28"/>
  <c r="J86" i="28"/>
  <c r="I86" i="28"/>
  <c r="L85" i="28"/>
  <c r="K85" i="28"/>
  <c r="J85" i="28"/>
  <c r="I85" i="28"/>
  <c r="L84" i="28"/>
  <c r="K84" i="28"/>
  <c r="J84" i="28"/>
  <c r="I84" i="28"/>
  <c r="L80" i="28"/>
  <c r="K80" i="28"/>
  <c r="J80" i="28"/>
  <c r="I80" i="28"/>
  <c r="L79" i="28"/>
  <c r="K79" i="28"/>
  <c r="J79" i="28"/>
  <c r="I79" i="28"/>
  <c r="L75" i="28"/>
  <c r="L74" i="28" s="1"/>
  <c r="K75" i="28"/>
  <c r="K74" i="28" s="1"/>
  <c r="J75" i="28"/>
  <c r="J74" i="28" s="1"/>
  <c r="I75" i="28"/>
  <c r="I74" i="28" s="1"/>
  <c r="L70" i="28"/>
  <c r="K70" i="28"/>
  <c r="J70" i="28"/>
  <c r="I70" i="28"/>
  <c r="L69" i="28"/>
  <c r="K69" i="28"/>
  <c r="J69" i="28"/>
  <c r="J68" i="28" s="1"/>
  <c r="J67" i="28" s="1"/>
  <c r="I69" i="28"/>
  <c r="I68" i="28" s="1"/>
  <c r="I67" i="28" s="1"/>
  <c r="L50" i="28"/>
  <c r="L49" i="28" s="1"/>
  <c r="L48" i="28" s="1"/>
  <c r="L47" i="28" s="1"/>
  <c r="K50" i="28"/>
  <c r="K49" i="28" s="1"/>
  <c r="K48" i="28" s="1"/>
  <c r="K47" i="28" s="1"/>
  <c r="J50" i="28"/>
  <c r="J49" i="28" s="1"/>
  <c r="J48" i="28" s="1"/>
  <c r="J47" i="28" s="1"/>
  <c r="I50" i="28"/>
  <c r="I49" i="28" s="1"/>
  <c r="I48" i="28" s="1"/>
  <c r="I47" i="28" s="1"/>
  <c r="L45" i="28"/>
  <c r="K45" i="28"/>
  <c r="J45" i="28"/>
  <c r="I45" i="28"/>
  <c r="L44" i="28"/>
  <c r="K44" i="28"/>
  <c r="J44" i="28"/>
  <c r="I44" i="28"/>
  <c r="L43" i="28"/>
  <c r="K43" i="28"/>
  <c r="J43" i="28"/>
  <c r="I43" i="28"/>
  <c r="L41" i="28"/>
  <c r="K41" i="28"/>
  <c r="J41" i="28"/>
  <c r="I41" i="28"/>
  <c r="L39" i="28"/>
  <c r="K39" i="28"/>
  <c r="J39" i="28"/>
  <c r="I39" i="28"/>
  <c r="L38" i="28"/>
  <c r="L37" i="28" s="1"/>
  <c r="L36" i="28" s="1"/>
  <c r="K38" i="28"/>
  <c r="K37" i="28" s="1"/>
  <c r="K36" i="28" s="1"/>
  <c r="J38" i="28"/>
  <c r="J37" i="28" s="1"/>
  <c r="J36" i="28" s="1"/>
  <c r="I38" i="28"/>
  <c r="I37" i="28" s="1"/>
  <c r="I36" i="28" s="1"/>
  <c r="L367" i="32"/>
  <c r="K367" i="32"/>
  <c r="J367" i="32"/>
  <c r="I367" i="32"/>
  <c r="L366" i="32"/>
  <c r="K366" i="32"/>
  <c r="J366" i="32"/>
  <c r="I366" i="32"/>
  <c r="L364" i="32"/>
  <c r="K364" i="32"/>
  <c r="J364" i="32"/>
  <c r="I364" i="32"/>
  <c r="L363" i="32"/>
  <c r="K363" i="32"/>
  <c r="J363" i="32"/>
  <c r="I363" i="32"/>
  <c r="L361" i="32"/>
  <c r="L360" i="32" s="1"/>
  <c r="K361" i="32"/>
  <c r="K360" i="32" s="1"/>
  <c r="J361" i="32"/>
  <c r="J360" i="32" s="1"/>
  <c r="I361" i="32"/>
  <c r="I360" i="32" s="1"/>
  <c r="L357" i="32"/>
  <c r="K357" i="32"/>
  <c r="J357" i="32"/>
  <c r="I357" i="32"/>
  <c r="L356" i="32"/>
  <c r="K356" i="32"/>
  <c r="J356" i="32"/>
  <c r="I356" i="32"/>
  <c r="L353" i="32"/>
  <c r="K353" i="32"/>
  <c r="J353" i="32"/>
  <c r="I353" i="32"/>
  <c r="L352" i="32"/>
  <c r="K352" i="32"/>
  <c r="J352" i="32"/>
  <c r="I352" i="32"/>
  <c r="L349" i="32"/>
  <c r="L348" i="32" s="1"/>
  <c r="K349" i="32"/>
  <c r="K348" i="32" s="1"/>
  <c r="J349" i="32"/>
  <c r="J348" i="32" s="1"/>
  <c r="I349" i="32"/>
  <c r="I348" i="32" s="1"/>
  <c r="L345" i="32"/>
  <c r="K345" i="32"/>
  <c r="J345" i="32"/>
  <c r="I345" i="32"/>
  <c r="L342" i="32"/>
  <c r="K342" i="32"/>
  <c r="J342" i="32"/>
  <c r="I342" i="32"/>
  <c r="P340" i="32"/>
  <c r="O340" i="32"/>
  <c r="N340" i="32"/>
  <c r="M340" i="32"/>
  <c r="L340" i="32"/>
  <c r="K340" i="32"/>
  <c r="J340" i="32"/>
  <c r="I340" i="32"/>
  <c r="L339" i="32"/>
  <c r="L338" i="32" s="1"/>
  <c r="K339" i="32"/>
  <c r="K338" i="32" s="1"/>
  <c r="J339" i="32"/>
  <c r="J338" i="32" s="1"/>
  <c r="I339" i="32"/>
  <c r="I338" i="32" s="1"/>
  <c r="L335" i="32"/>
  <c r="K335" i="32"/>
  <c r="J335" i="32"/>
  <c r="I335" i="32"/>
  <c r="L334" i="32"/>
  <c r="K334" i="32"/>
  <c r="J334" i="32"/>
  <c r="I334" i="32"/>
  <c r="L332" i="32"/>
  <c r="K332" i="32"/>
  <c r="J332" i="32"/>
  <c r="I332" i="32"/>
  <c r="L331" i="32"/>
  <c r="K331" i="32"/>
  <c r="J331" i="32"/>
  <c r="I331" i="32"/>
  <c r="L329" i="32"/>
  <c r="L328" i="32" s="1"/>
  <c r="K329" i="32"/>
  <c r="K328" i="32" s="1"/>
  <c r="J329" i="32"/>
  <c r="J328" i="32" s="1"/>
  <c r="I329" i="32"/>
  <c r="I328" i="32" s="1"/>
  <c r="L325" i="32"/>
  <c r="K325" i="32"/>
  <c r="J325" i="32"/>
  <c r="I325" i="32"/>
  <c r="L324" i="32"/>
  <c r="K324" i="32"/>
  <c r="J324" i="32"/>
  <c r="I324" i="32"/>
  <c r="L321" i="32"/>
  <c r="K321" i="32"/>
  <c r="J321" i="32"/>
  <c r="I321" i="32"/>
  <c r="L320" i="32"/>
  <c r="K320" i="32"/>
  <c r="J320" i="32"/>
  <c r="I320" i="32"/>
  <c r="L317" i="32"/>
  <c r="L316" i="32" s="1"/>
  <c r="K317" i="32"/>
  <c r="K316" i="32" s="1"/>
  <c r="J317" i="32"/>
  <c r="J316" i="32" s="1"/>
  <c r="I317" i="32"/>
  <c r="I316" i="32" s="1"/>
  <c r="L313" i="32"/>
  <c r="K313" i="32"/>
  <c r="J313" i="32"/>
  <c r="I313" i="32"/>
  <c r="L310" i="32"/>
  <c r="L307" i="32" s="1"/>
  <c r="L306" i="32" s="1"/>
  <c r="L305" i="32" s="1"/>
  <c r="K310" i="32"/>
  <c r="K307" i="32" s="1"/>
  <c r="K306" i="32" s="1"/>
  <c r="K305" i="32" s="1"/>
  <c r="J310" i="32"/>
  <c r="J307" i="32" s="1"/>
  <c r="J306" i="32" s="1"/>
  <c r="J305" i="32" s="1"/>
  <c r="I310" i="32"/>
  <c r="I307" i="32" s="1"/>
  <c r="I306" i="32" s="1"/>
  <c r="I305" i="32" s="1"/>
  <c r="L308" i="32"/>
  <c r="K308" i="32"/>
  <c r="J308" i="32"/>
  <c r="I308" i="32"/>
  <c r="L302" i="32"/>
  <c r="K302" i="32"/>
  <c r="J302" i="32"/>
  <c r="I302" i="32"/>
  <c r="L301" i="32"/>
  <c r="K301" i="32"/>
  <c r="J301" i="32"/>
  <c r="I301" i="32"/>
  <c r="L299" i="32"/>
  <c r="K299" i="32"/>
  <c r="J299" i="32"/>
  <c r="I299" i="32"/>
  <c r="L298" i="32"/>
  <c r="K298" i="32"/>
  <c r="J298" i="32"/>
  <c r="I298" i="32"/>
  <c r="L296" i="32"/>
  <c r="L295" i="32" s="1"/>
  <c r="K296" i="32"/>
  <c r="K295" i="32" s="1"/>
  <c r="J296" i="32"/>
  <c r="J295" i="32" s="1"/>
  <c r="I296" i="32"/>
  <c r="I295" i="32" s="1"/>
  <c r="L292" i="32"/>
  <c r="K292" i="32"/>
  <c r="J292" i="32"/>
  <c r="I292" i="32"/>
  <c r="L291" i="32"/>
  <c r="K291" i="32"/>
  <c r="J291" i="32"/>
  <c r="I291" i="32"/>
  <c r="L288" i="32"/>
  <c r="K288" i="32"/>
  <c r="J288" i="32"/>
  <c r="I288" i="32"/>
  <c r="L287" i="32"/>
  <c r="K287" i="32"/>
  <c r="J287" i="32"/>
  <c r="I287" i="32"/>
  <c r="L284" i="32"/>
  <c r="L283" i="32" s="1"/>
  <c r="K284" i="32"/>
  <c r="K283" i="32" s="1"/>
  <c r="J284" i="32"/>
  <c r="J283" i="32" s="1"/>
  <c r="I284" i="32"/>
  <c r="I283" i="32" s="1"/>
  <c r="L280" i="32"/>
  <c r="K280" i="32"/>
  <c r="J280" i="32"/>
  <c r="I280" i="32"/>
  <c r="L277" i="32"/>
  <c r="K277" i="32"/>
  <c r="J277" i="32"/>
  <c r="I277" i="32"/>
  <c r="L275" i="32"/>
  <c r="K275" i="32"/>
  <c r="J275" i="32"/>
  <c r="I275" i="32"/>
  <c r="L274" i="32"/>
  <c r="K274" i="32"/>
  <c r="J274" i="32"/>
  <c r="I274" i="32"/>
  <c r="L270" i="32"/>
  <c r="K270" i="32"/>
  <c r="J270" i="32"/>
  <c r="I270" i="32"/>
  <c r="L269" i="32"/>
  <c r="K269" i="32"/>
  <c r="J269" i="32"/>
  <c r="I269" i="32"/>
  <c r="L267" i="32"/>
  <c r="L266" i="32" s="1"/>
  <c r="K267" i="32"/>
  <c r="K266" i="32" s="1"/>
  <c r="J267" i="32"/>
  <c r="J266" i="32" s="1"/>
  <c r="I267" i="32"/>
  <c r="I266" i="32" s="1"/>
  <c r="L264" i="32"/>
  <c r="K264" i="32"/>
  <c r="J264" i="32"/>
  <c r="I264" i="32"/>
  <c r="L263" i="32"/>
  <c r="K263" i="32"/>
  <c r="J263" i="32"/>
  <c r="I263" i="32"/>
  <c r="L260" i="32"/>
  <c r="K260" i="32"/>
  <c r="J260" i="32"/>
  <c r="I260" i="32"/>
  <c r="L259" i="32"/>
  <c r="K259" i="32"/>
  <c r="J259" i="32"/>
  <c r="I259" i="32"/>
  <c r="L256" i="32"/>
  <c r="L255" i="32" s="1"/>
  <c r="K256" i="32"/>
  <c r="K255" i="32" s="1"/>
  <c r="J256" i="32"/>
  <c r="J255" i="32" s="1"/>
  <c r="I256" i="32"/>
  <c r="I255" i="32" s="1"/>
  <c r="L252" i="32"/>
  <c r="K252" i="32"/>
  <c r="J252" i="32"/>
  <c r="I252" i="32"/>
  <c r="L251" i="32"/>
  <c r="K251" i="32"/>
  <c r="J251" i="32"/>
  <c r="I251" i="32"/>
  <c r="L248" i="32"/>
  <c r="K248" i="32"/>
  <c r="J248" i="32"/>
  <c r="I248" i="32"/>
  <c r="L245" i="32"/>
  <c r="K245" i="32"/>
  <c r="J245" i="32"/>
  <c r="I245" i="32"/>
  <c r="L243" i="32"/>
  <c r="L242" i="32" s="1"/>
  <c r="K243" i="32"/>
  <c r="K242" i="32" s="1"/>
  <c r="J243" i="32"/>
  <c r="J242" i="32" s="1"/>
  <c r="I243" i="32"/>
  <c r="I242" i="32" s="1"/>
  <c r="L236" i="32"/>
  <c r="K236" i="32"/>
  <c r="J236" i="32"/>
  <c r="I236" i="32"/>
  <c r="L235" i="32"/>
  <c r="K235" i="32"/>
  <c r="J235" i="32"/>
  <c r="I235" i="32"/>
  <c r="L234" i="32"/>
  <c r="K234" i="32"/>
  <c r="J234" i="32"/>
  <c r="I234" i="32"/>
  <c r="L232" i="32"/>
  <c r="K232" i="32"/>
  <c r="J232" i="32"/>
  <c r="I232" i="32"/>
  <c r="L231" i="32"/>
  <c r="K231" i="32"/>
  <c r="J231" i="32"/>
  <c r="I231" i="32"/>
  <c r="L230" i="32"/>
  <c r="K230" i="32"/>
  <c r="J230" i="32"/>
  <c r="I230" i="32"/>
  <c r="P223" i="32"/>
  <c r="O223" i="32"/>
  <c r="N223" i="32"/>
  <c r="M223" i="32"/>
  <c r="L223" i="32"/>
  <c r="K223" i="32"/>
  <c r="J223" i="32"/>
  <c r="I223" i="32"/>
  <c r="L222" i="32"/>
  <c r="K222" i="32"/>
  <c r="J222" i="32"/>
  <c r="I222" i="32"/>
  <c r="L220" i="32"/>
  <c r="K220" i="32"/>
  <c r="J220" i="32"/>
  <c r="I220" i="32"/>
  <c r="L219" i="32"/>
  <c r="K219" i="32"/>
  <c r="J219" i="32"/>
  <c r="I219" i="32"/>
  <c r="L218" i="32"/>
  <c r="K218" i="32"/>
  <c r="J218" i="32"/>
  <c r="I218" i="32"/>
  <c r="L213" i="32"/>
  <c r="K213" i="32"/>
  <c r="J213" i="32"/>
  <c r="I213" i="32"/>
  <c r="L212" i="32"/>
  <c r="K212" i="32"/>
  <c r="J212" i="32"/>
  <c r="I212" i="32"/>
  <c r="L211" i="32"/>
  <c r="K211" i="32"/>
  <c r="J211" i="32"/>
  <c r="I211" i="32"/>
  <c r="L209" i="32"/>
  <c r="K209" i="32"/>
  <c r="J209" i="32"/>
  <c r="I209" i="32"/>
  <c r="L208" i="32"/>
  <c r="K208" i="32"/>
  <c r="J208" i="32"/>
  <c r="I208" i="32"/>
  <c r="L204" i="32"/>
  <c r="L203" i="32" s="1"/>
  <c r="K204" i="32"/>
  <c r="K203" i="32" s="1"/>
  <c r="J204" i="32"/>
  <c r="J203" i="32" s="1"/>
  <c r="I204" i="32"/>
  <c r="I203" i="32" s="1"/>
  <c r="L198" i="32"/>
  <c r="K198" i="32"/>
  <c r="J198" i="32"/>
  <c r="I198" i="32"/>
  <c r="L197" i="32"/>
  <c r="K197" i="32"/>
  <c r="J197" i="32"/>
  <c r="I197" i="32"/>
  <c r="L193" i="32"/>
  <c r="K193" i="32"/>
  <c r="J193" i="32"/>
  <c r="I193" i="32"/>
  <c r="L192" i="32"/>
  <c r="K192" i="32"/>
  <c r="J192" i="32"/>
  <c r="I192" i="32"/>
  <c r="L190" i="32"/>
  <c r="L189" i="32" s="1"/>
  <c r="L188" i="32" s="1"/>
  <c r="L187" i="32" s="1"/>
  <c r="K190" i="32"/>
  <c r="K189" i="32" s="1"/>
  <c r="K188" i="32" s="1"/>
  <c r="K187" i="32" s="1"/>
  <c r="J190" i="32"/>
  <c r="J189" i="32" s="1"/>
  <c r="J188" i="32" s="1"/>
  <c r="J187" i="32" s="1"/>
  <c r="I190" i="32"/>
  <c r="I189" i="32" s="1"/>
  <c r="I188" i="32" s="1"/>
  <c r="I187" i="32" s="1"/>
  <c r="L182" i="32"/>
  <c r="K182" i="32"/>
  <c r="J182" i="32"/>
  <c r="I182" i="32"/>
  <c r="L181" i="32"/>
  <c r="K181" i="32"/>
  <c r="J181" i="32"/>
  <c r="I181" i="32"/>
  <c r="L177" i="32"/>
  <c r="K177" i="32"/>
  <c r="J177" i="32"/>
  <c r="I177" i="32"/>
  <c r="L176" i="32"/>
  <c r="K176" i="32"/>
  <c r="J176" i="32"/>
  <c r="I176" i="32"/>
  <c r="L175" i="32"/>
  <c r="K175" i="32"/>
  <c r="J175" i="32"/>
  <c r="I175" i="32"/>
  <c r="L173" i="32"/>
  <c r="K173" i="32"/>
  <c r="J173" i="32"/>
  <c r="I173" i="32"/>
  <c r="L172" i="32"/>
  <c r="K172" i="32"/>
  <c r="J172" i="32"/>
  <c r="I172" i="32"/>
  <c r="L171" i="32"/>
  <c r="L170" i="32" s="1"/>
  <c r="K171" i="32"/>
  <c r="K170" i="32" s="1"/>
  <c r="J171" i="32"/>
  <c r="J170" i="32" s="1"/>
  <c r="I171" i="32"/>
  <c r="I170" i="32" s="1"/>
  <c r="L168" i="32"/>
  <c r="K168" i="32"/>
  <c r="J168" i="32"/>
  <c r="I168" i="32"/>
  <c r="L167" i="32"/>
  <c r="K167" i="32"/>
  <c r="J167" i="32"/>
  <c r="I167" i="32"/>
  <c r="I161" i="32" s="1"/>
  <c r="I160" i="32" s="1"/>
  <c r="L163" i="32"/>
  <c r="K163" i="32"/>
  <c r="J163" i="32"/>
  <c r="I163" i="32"/>
  <c r="L162" i="32"/>
  <c r="K162" i="32"/>
  <c r="J162" i="32"/>
  <c r="I162" i="32"/>
  <c r="L161" i="32"/>
  <c r="L160" i="32" s="1"/>
  <c r="K161" i="32"/>
  <c r="K160" i="32" s="1"/>
  <c r="J161" i="32"/>
  <c r="J160" i="32" s="1"/>
  <c r="L157" i="32"/>
  <c r="K157" i="32"/>
  <c r="J157" i="32"/>
  <c r="I157" i="32"/>
  <c r="L156" i="32"/>
  <c r="L155" i="32" s="1"/>
  <c r="K156" i="32"/>
  <c r="K155" i="32" s="1"/>
  <c r="J156" i="32"/>
  <c r="J155" i="32" s="1"/>
  <c r="I156" i="32"/>
  <c r="I155" i="32" s="1"/>
  <c r="L153" i="32"/>
  <c r="K153" i="32"/>
  <c r="J153" i="32"/>
  <c r="I153" i="32"/>
  <c r="L152" i="32"/>
  <c r="K152" i="32"/>
  <c r="J152" i="32"/>
  <c r="I152" i="32"/>
  <c r="L149" i="32"/>
  <c r="K149" i="32"/>
  <c r="J149" i="32"/>
  <c r="I149" i="32"/>
  <c r="L148" i="32"/>
  <c r="K148" i="32"/>
  <c r="J148" i="32"/>
  <c r="I148" i="32"/>
  <c r="L147" i="32"/>
  <c r="K147" i="32"/>
  <c r="J147" i="32"/>
  <c r="I147" i="32"/>
  <c r="L144" i="32"/>
  <c r="K144" i="32"/>
  <c r="J144" i="32"/>
  <c r="I144" i="32"/>
  <c r="L143" i="32"/>
  <c r="K143" i="32"/>
  <c r="J143" i="32"/>
  <c r="I143" i="32"/>
  <c r="L142" i="32"/>
  <c r="K142" i="32"/>
  <c r="J142" i="32"/>
  <c r="I142" i="32"/>
  <c r="L139" i="32"/>
  <c r="K139" i="32"/>
  <c r="J139" i="32"/>
  <c r="I139" i="32"/>
  <c r="L138" i="32"/>
  <c r="L137" i="32" s="1"/>
  <c r="K138" i="32"/>
  <c r="K137" i="32" s="1"/>
  <c r="J138" i="32"/>
  <c r="J137" i="32" s="1"/>
  <c r="I138" i="32"/>
  <c r="I137" i="32" s="1"/>
  <c r="L135" i="32"/>
  <c r="K135" i="32"/>
  <c r="J135" i="32"/>
  <c r="I135" i="32"/>
  <c r="L134" i="32"/>
  <c r="L133" i="32" s="1"/>
  <c r="K134" i="32"/>
  <c r="K133" i="32" s="1"/>
  <c r="J134" i="32"/>
  <c r="J133" i="32" s="1"/>
  <c r="I134" i="32"/>
  <c r="I133" i="32" s="1"/>
  <c r="L131" i="32"/>
  <c r="K131" i="32"/>
  <c r="J131" i="32"/>
  <c r="I131" i="32"/>
  <c r="L130" i="32"/>
  <c r="L129" i="32" s="1"/>
  <c r="K130" i="32"/>
  <c r="K129" i="32" s="1"/>
  <c r="J130" i="32"/>
  <c r="J129" i="32" s="1"/>
  <c r="I130" i="32"/>
  <c r="I129" i="32" s="1"/>
  <c r="L127" i="32"/>
  <c r="K127" i="32"/>
  <c r="J127" i="32"/>
  <c r="I127" i="32"/>
  <c r="L126" i="32"/>
  <c r="L125" i="32" s="1"/>
  <c r="K126" i="32"/>
  <c r="K125" i="32" s="1"/>
  <c r="J126" i="32"/>
  <c r="J125" i="32" s="1"/>
  <c r="I126" i="32"/>
  <c r="I125" i="32" s="1"/>
  <c r="L123" i="32"/>
  <c r="K123" i="32"/>
  <c r="J123" i="32"/>
  <c r="I123" i="32"/>
  <c r="L122" i="32"/>
  <c r="L121" i="32" s="1"/>
  <c r="K122" i="32"/>
  <c r="K121" i="32" s="1"/>
  <c r="J122" i="32"/>
  <c r="J121" i="32" s="1"/>
  <c r="I122" i="32"/>
  <c r="I121" i="32" s="1"/>
  <c r="L118" i="32"/>
  <c r="K118" i="32"/>
  <c r="J118" i="32"/>
  <c r="I118" i="32"/>
  <c r="L117" i="32"/>
  <c r="L116" i="32" s="1"/>
  <c r="K117" i="32"/>
  <c r="K116" i="32" s="1"/>
  <c r="J117" i="32"/>
  <c r="J116" i="32" s="1"/>
  <c r="I117" i="32"/>
  <c r="I116" i="32" s="1"/>
  <c r="L112" i="32"/>
  <c r="L111" i="32" s="1"/>
  <c r="K112" i="32"/>
  <c r="K111" i="32" s="1"/>
  <c r="J112" i="32"/>
  <c r="J111" i="32" s="1"/>
  <c r="I112" i="32"/>
  <c r="I111" i="32" s="1"/>
  <c r="L108" i="32"/>
  <c r="K108" i="32"/>
  <c r="J108" i="32"/>
  <c r="I108" i="32"/>
  <c r="L107" i="32"/>
  <c r="K107" i="32"/>
  <c r="J107" i="32"/>
  <c r="I107" i="32"/>
  <c r="L103" i="32"/>
  <c r="K103" i="32"/>
  <c r="J103" i="32"/>
  <c r="I103" i="32"/>
  <c r="L102" i="32"/>
  <c r="L101" i="32" s="1"/>
  <c r="K102" i="32"/>
  <c r="K101" i="32" s="1"/>
  <c r="J102" i="32"/>
  <c r="J101" i="32" s="1"/>
  <c r="I102" i="32"/>
  <c r="I101" i="32" s="1"/>
  <c r="L98" i="32"/>
  <c r="K98" i="32"/>
  <c r="J98" i="32"/>
  <c r="I98" i="32"/>
  <c r="L97" i="32"/>
  <c r="L96" i="32" s="1"/>
  <c r="K97" i="32"/>
  <c r="K96" i="32" s="1"/>
  <c r="J97" i="32"/>
  <c r="J96" i="32" s="1"/>
  <c r="I97" i="32"/>
  <c r="I96" i="32" s="1"/>
  <c r="L91" i="32"/>
  <c r="L90" i="32" s="1"/>
  <c r="L89" i="32" s="1"/>
  <c r="L88" i="32" s="1"/>
  <c r="K91" i="32"/>
  <c r="K90" i="32" s="1"/>
  <c r="K89" i="32" s="1"/>
  <c r="K88" i="32" s="1"/>
  <c r="J91" i="32"/>
  <c r="J90" i="32" s="1"/>
  <c r="J89" i="32" s="1"/>
  <c r="J88" i="32" s="1"/>
  <c r="I91" i="32"/>
  <c r="I90" i="32" s="1"/>
  <c r="I89" i="32" s="1"/>
  <c r="I88" i="32" s="1"/>
  <c r="L86" i="32"/>
  <c r="K86" i="32"/>
  <c r="J86" i="32"/>
  <c r="I86" i="32"/>
  <c r="L85" i="32"/>
  <c r="K85" i="32"/>
  <c r="J85" i="32"/>
  <c r="I85" i="32"/>
  <c r="L84" i="32"/>
  <c r="K84" i="32"/>
  <c r="J84" i="32"/>
  <c r="I84" i="32"/>
  <c r="L80" i="32"/>
  <c r="K80" i="32"/>
  <c r="J80" i="32"/>
  <c r="I80" i="32"/>
  <c r="L79" i="32"/>
  <c r="K79" i="32"/>
  <c r="J79" i="32"/>
  <c r="I79" i="32"/>
  <c r="L75" i="32"/>
  <c r="L74" i="32" s="1"/>
  <c r="K75" i="32"/>
  <c r="K74" i="32" s="1"/>
  <c r="J75" i="32"/>
  <c r="J74" i="32" s="1"/>
  <c r="I75" i="32"/>
  <c r="I74" i="32" s="1"/>
  <c r="L70" i="32"/>
  <c r="K70" i="32"/>
  <c r="J70" i="32"/>
  <c r="I70" i="32"/>
  <c r="L69" i="32"/>
  <c r="K69" i="32"/>
  <c r="K68" i="32" s="1"/>
  <c r="K67" i="32" s="1"/>
  <c r="J69" i="32"/>
  <c r="J68" i="32" s="1"/>
  <c r="J67" i="32" s="1"/>
  <c r="I69" i="32"/>
  <c r="I68" i="32" s="1"/>
  <c r="I67" i="32" s="1"/>
  <c r="L50" i="32"/>
  <c r="L49" i="32" s="1"/>
  <c r="L48" i="32" s="1"/>
  <c r="L47" i="32" s="1"/>
  <c r="K50" i="32"/>
  <c r="K49" i="32" s="1"/>
  <c r="K48" i="32" s="1"/>
  <c r="K47" i="32" s="1"/>
  <c r="J50" i="32"/>
  <c r="J49" i="32" s="1"/>
  <c r="J48" i="32" s="1"/>
  <c r="J47" i="32" s="1"/>
  <c r="I50" i="32"/>
  <c r="I49" i="32" s="1"/>
  <c r="I48" i="32" s="1"/>
  <c r="I47" i="32" s="1"/>
  <c r="L45" i="32"/>
  <c r="K45" i="32"/>
  <c r="J45" i="32"/>
  <c r="I45" i="32"/>
  <c r="L44" i="32"/>
  <c r="K44" i="32"/>
  <c r="J44" i="32"/>
  <c r="I44" i="32"/>
  <c r="L43" i="32"/>
  <c r="K43" i="32"/>
  <c r="J43" i="32"/>
  <c r="I43" i="32"/>
  <c r="L41" i="32"/>
  <c r="K41" i="32"/>
  <c r="J41" i="32"/>
  <c r="I41" i="32"/>
  <c r="L39" i="32"/>
  <c r="K39" i="32"/>
  <c r="J39" i="32"/>
  <c r="I39" i="32"/>
  <c r="L38" i="32"/>
  <c r="L37" i="32" s="1"/>
  <c r="L36" i="32" s="1"/>
  <c r="K38" i="32"/>
  <c r="K37" i="32" s="1"/>
  <c r="K36" i="32" s="1"/>
  <c r="J38" i="32"/>
  <c r="J37" i="32" s="1"/>
  <c r="J36" i="32" s="1"/>
  <c r="I38" i="32"/>
  <c r="I37" i="32" s="1"/>
  <c r="I36" i="32" s="1"/>
  <c r="L366" i="30"/>
  <c r="K366" i="30"/>
  <c r="J366" i="30"/>
  <c r="I366" i="30"/>
  <c r="L365" i="30"/>
  <c r="K365" i="30"/>
  <c r="J365" i="30"/>
  <c r="I365" i="30"/>
  <c r="L363" i="30"/>
  <c r="L362" i="30" s="1"/>
  <c r="K363" i="30"/>
  <c r="K362" i="30" s="1"/>
  <c r="J363" i="30"/>
  <c r="J362" i="30" s="1"/>
  <c r="I363" i="30"/>
  <c r="I362" i="30" s="1"/>
  <c r="L360" i="30"/>
  <c r="L359" i="30" s="1"/>
  <c r="K360" i="30"/>
  <c r="K359" i="30" s="1"/>
  <c r="J360" i="30"/>
  <c r="J359" i="30" s="1"/>
  <c r="I360" i="30"/>
  <c r="I359" i="30" s="1"/>
  <c r="L356" i="30"/>
  <c r="L355" i="30" s="1"/>
  <c r="K356" i="30"/>
  <c r="K355" i="30" s="1"/>
  <c r="J356" i="30"/>
  <c r="J355" i="30" s="1"/>
  <c r="I356" i="30"/>
  <c r="I355" i="30" s="1"/>
  <c r="L352" i="30"/>
  <c r="K352" i="30"/>
  <c r="J352" i="30"/>
  <c r="I352" i="30"/>
  <c r="L351" i="30"/>
  <c r="K351" i="30"/>
  <c r="J351" i="30"/>
  <c r="I351" i="30"/>
  <c r="L348" i="30"/>
  <c r="L347" i="30" s="1"/>
  <c r="K348" i="30"/>
  <c r="K347" i="30" s="1"/>
  <c r="J348" i="30"/>
  <c r="J347" i="30" s="1"/>
  <c r="I348" i="30"/>
  <c r="I347" i="30" s="1"/>
  <c r="L344" i="30"/>
  <c r="K344" i="30"/>
  <c r="J344" i="30"/>
  <c r="I344" i="30"/>
  <c r="L341" i="30"/>
  <c r="K341" i="30"/>
  <c r="J341" i="30"/>
  <c r="I341" i="30"/>
  <c r="P339" i="30"/>
  <c r="O339" i="30"/>
  <c r="N339" i="30"/>
  <c r="M339" i="30"/>
  <c r="L339" i="30"/>
  <c r="K339" i="30"/>
  <c r="J339" i="30"/>
  <c r="I339" i="30"/>
  <c r="L338" i="30"/>
  <c r="K338" i="30"/>
  <c r="J338" i="30"/>
  <c r="I338" i="30"/>
  <c r="L334" i="30"/>
  <c r="L333" i="30" s="1"/>
  <c r="K334" i="30"/>
  <c r="K333" i="30" s="1"/>
  <c r="J334" i="30"/>
  <c r="I334" i="30"/>
  <c r="J333" i="30"/>
  <c r="I333" i="30"/>
  <c r="L331" i="30"/>
  <c r="K331" i="30"/>
  <c r="J331" i="30"/>
  <c r="J330" i="30" s="1"/>
  <c r="I331" i="30"/>
  <c r="I330" i="30" s="1"/>
  <c r="L330" i="30"/>
  <c r="K330" i="30"/>
  <c r="L328" i="30"/>
  <c r="L327" i="30" s="1"/>
  <c r="K328" i="30"/>
  <c r="K327" i="30" s="1"/>
  <c r="J328" i="30"/>
  <c r="J327" i="30" s="1"/>
  <c r="I328" i="30"/>
  <c r="I327" i="30" s="1"/>
  <c r="L324" i="30"/>
  <c r="K324" i="30"/>
  <c r="J324" i="30"/>
  <c r="J323" i="30" s="1"/>
  <c r="I324" i="30"/>
  <c r="I323" i="30" s="1"/>
  <c r="L323" i="30"/>
  <c r="K323" i="30"/>
  <c r="L320" i="30"/>
  <c r="K320" i="30"/>
  <c r="J320" i="30"/>
  <c r="I320" i="30"/>
  <c r="L319" i="30"/>
  <c r="K319" i="30"/>
  <c r="J319" i="30"/>
  <c r="I319" i="30"/>
  <c r="L316" i="30"/>
  <c r="L315" i="30" s="1"/>
  <c r="K316" i="30"/>
  <c r="K315" i="30" s="1"/>
  <c r="J316" i="30"/>
  <c r="J315" i="30" s="1"/>
  <c r="I316" i="30"/>
  <c r="I315" i="30" s="1"/>
  <c r="L312" i="30"/>
  <c r="K312" i="30"/>
  <c r="J312" i="30"/>
  <c r="I312" i="30"/>
  <c r="L309" i="30"/>
  <c r="K309" i="30"/>
  <c r="J309" i="30"/>
  <c r="I309" i="30"/>
  <c r="L307" i="30"/>
  <c r="K307" i="30"/>
  <c r="J307" i="30"/>
  <c r="I307" i="30"/>
  <c r="L301" i="30"/>
  <c r="K301" i="30"/>
  <c r="J301" i="30"/>
  <c r="I301" i="30"/>
  <c r="L300" i="30"/>
  <c r="K300" i="30"/>
  <c r="J300" i="30"/>
  <c r="I300" i="30"/>
  <c r="L298" i="30"/>
  <c r="L297" i="30" s="1"/>
  <c r="K298" i="30"/>
  <c r="K297" i="30" s="1"/>
  <c r="J298" i="30"/>
  <c r="J297" i="30" s="1"/>
  <c r="I298" i="30"/>
  <c r="I297" i="30" s="1"/>
  <c r="L295" i="30"/>
  <c r="L294" i="30" s="1"/>
  <c r="K295" i="30"/>
  <c r="K294" i="30" s="1"/>
  <c r="J295" i="30"/>
  <c r="J294" i="30" s="1"/>
  <c r="I295" i="30"/>
  <c r="I294" i="30" s="1"/>
  <c r="L291" i="30"/>
  <c r="L290" i="30" s="1"/>
  <c r="K291" i="30"/>
  <c r="K290" i="30" s="1"/>
  <c r="J291" i="30"/>
  <c r="J290" i="30" s="1"/>
  <c r="I291" i="30"/>
  <c r="I290" i="30" s="1"/>
  <c r="L287" i="30"/>
  <c r="K287" i="30"/>
  <c r="J287" i="30"/>
  <c r="I287" i="30"/>
  <c r="L286" i="30"/>
  <c r="K286" i="30"/>
  <c r="J286" i="30"/>
  <c r="I286" i="30"/>
  <c r="L283" i="30"/>
  <c r="L282" i="30" s="1"/>
  <c r="K283" i="30"/>
  <c r="K282" i="30" s="1"/>
  <c r="J283" i="30"/>
  <c r="J282" i="30" s="1"/>
  <c r="I283" i="30"/>
  <c r="I282" i="30" s="1"/>
  <c r="L279" i="30"/>
  <c r="K279" i="30"/>
  <c r="J279" i="30"/>
  <c r="I279" i="30"/>
  <c r="L276" i="30"/>
  <c r="K276" i="30"/>
  <c r="J276" i="30"/>
  <c r="I276" i="30"/>
  <c r="L274" i="30"/>
  <c r="L273" i="30" s="1"/>
  <c r="K274" i="30"/>
  <c r="K273" i="30" s="1"/>
  <c r="J274" i="30"/>
  <c r="I274" i="30"/>
  <c r="J273" i="30"/>
  <c r="I273" i="30"/>
  <c r="L269" i="30"/>
  <c r="K269" i="30"/>
  <c r="J269" i="30"/>
  <c r="J268" i="30" s="1"/>
  <c r="I269" i="30"/>
  <c r="I268" i="30" s="1"/>
  <c r="L268" i="30"/>
  <c r="K268" i="30"/>
  <c r="L266" i="30"/>
  <c r="L265" i="30" s="1"/>
  <c r="K266" i="30"/>
  <c r="K265" i="30" s="1"/>
  <c r="J266" i="30"/>
  <c r="J265" i="30" s="1"/>
  <c r="I266" i="30"/>
  <c r="I265" i="30" s="1"/>
  <c r="L263" i="30"/>
  <c r="K263" i="30"/>
  <c r="J263" i="30"/>
  <c r="J262" i="30" s="1"/>
  <c r="I263" i="30"/>
  <c r="I262" i="30" s="1"/>
  <c r="L262" i="30"/>
  <c r="K262" i="30"/>
  <c r="L259" i="30"/>
  <c r="K259" i="30"/>
  <c r="J259" i="30"/>
  <c r="I259" i="30"/>
  <c r="L258" i="30"/>
  <c r="K258" i="30"/>
  <c r="J258" i="30"/>
  <c r="I258" i="30"/>
  <c r="L255" i="30"/>
  <c r="L254" i="30" s="1"/>
  <c r="K255" i="30"/>
  <c r="K254" i="30" s="1"/>
  <c r="J255" i="30"/>
  <c r="J254" i="30" s="1"/>
  <c r="I255" i="30"/>
  <c r="I254" i="30" s="1"/>
  <c r="L251" i="30"/>
  <c r="K251" i="30"/>
  <c r="J251" i="30"/>
  <c r="J250" i="30" s="1"/>
  <c r="I251" i="30"/>
  <c r="I250" i="30" s="1"/>
  <c r="L250" i="30"/>
  <c r="K250" i="30"/>
  <c r="L247" i="30"/>
  <c r="K247" i="30"/>
  <c r="J247" i="30"/>
  <c r="I247" i="30"/>
  <c r="L244" i="30"/>
  <c r="K244" i="30"/>
  <c r="J244" i="30"/>
  <c r="I244" i="30"/>
  <c r="L242" i="30"/>
  <c r="L241" i="30" s="1"/>
  <c r="K242" i="30"/>
  <c r="K241" i="30" s="1"/>
  <c r="J242" i="30"/>
  <c r="J241" i="30" s="1"/>
  <c r="I242" i="30"/>
  <c r="I241" i="30" s="1"/>
  <c r="L235" i="30"/>
  <c r="L234" i="30" s="1"/>
  <c r="L233" i="30" s="1"/>
  <c r="K235" i="30"/>
  <c r="K234" i="30" s="1"/>
  <c r="K233" i="30" s="1"/>
  <c r="J235" i="30"/>
  <c r="J234" i="30" s="1"/>
  <c r="J233" i="30" s="1"/>
  <c r="I235" i="30"/>
  <c r="I234" i="30" s="1"/>
  <c r="I233" i="30" s="1"/>
  <c r="L231" i="30"/>
  <c r="L230" i="30" s="1"/>
  <c r="L229" i="30" s="1"/>
  <c r="K231" i="30"/>
  <c r="K230" i="30" s="1"/>
  <c r="K229" i="30" s="1"/>
  <c r="J231" i="30"/>
  <c r="J230" i="30" s="1"/>
  <c r="J229" i="30" s="1"/>
  <c r="I231" i="30"/>
  <c r="I230" i="30" s="1"/>
  <c r="I229" i="30" s="1"/>
  <c r="P222" i="30"/>
  <c r="O222" i="30"/>
  <c r="N222" i="30"/>
  <c r="M222" i="30"/>
  <c r="L222" i="30"/>
  <c r="K222" i="30"/>
  <c r="J222" i="30"/>
  <c r="I222" i="30"/>
  <c r="L221" i="30"/>
  <c r="K221" i="30"/>
  <c r="J221" i="30"/>
  <c r="I221" i="30"/>
  <c r="L219" i="30"/>
  <c r="L218" i="30" s="1"/>
  <c r="L217" i="30" s="1"/>
  <c r="K219" i="30"/>
  <c r="K218" i="30" s="1"/>
  <c r="K217" i="30" s="1"/>
  <c r="J219" i="30"/>
  <c r="J218" i="30" s="1"/>
  <c r="J217" i="30" s="1"/>
  <c r="I219" i="30"/>
  <c r="I218" i="30" s="1"/>
  <c r="I217" i="30" s="1"/>
  <c r="L212" i="30"/>
  <c r="L211" i="30" s="1"/>
  <c r="L210" i="30" s="1"/>
  <c r="K212" i="30"/>
  <c r="K211" i="30" s="1"/>
  <c r="K210" i="30" s="1"/>
  <c r="J212" i="30"/>
  <c r="J211" i="30" s="1"/>
  <c r="J210" i="30" s="1"/>
  <c r="I212" i="30"/>
  <c r="I211" i="30" s="1"/>
  <c r="I210" i="30" s="1"/>
  <c r="L208" i="30"/>
  <c r="L207" i="30" s="1"/>
  <c r="K208" i="30"/>
  <c r="K207" i="30" s="1"/>
  <c r="J208" i="30"/>
  <c r="J207" i="30" s="1"/>
  <c r="I208" i="30"/>
  <c r="I207" i="30" s="1"/>
  <c r="L203" i="30"/>
  <c r="L202" i="30" s="1"/>
  <c r="K203" i="30"/>
  <c r="K202" i="30" s="1"/>
  <c r="J203" i="30"/>
  <c r="J202" i="30" s="1"/>
  <c r="I203" i="30"/>
  <c r="I202" i="30" s="1"/>
  <c r="L197" i="30"/>
  <c r="L196" i="30" s="1"/>
  <c r="K197" i="30"/>
  <c r="K196" i="30" s="1"/>
  <c r="J197" i="30"/>
  <c r="J196" i="30" s="1"/>
  <c r="I197" i="30"/>
  <c r="I196" i="30" s="1"/>
  <c r="L192" i="30"/>
  <c r="K192" i="30"/>
  <c r="J192" i="30"/>
  <c r="I192" i="30"/>
  <c r="L191" i="30"/>
  <c r="K191" i="30"/>
  <c r="J191" i="30"/>
  <c r="I191" i="30"/>
  <c r="L189" i="30"/>
  <c r="L188" i="30" s="1"/>
  <c r="K189" i="30"/>
  <c r="K188" i="30" s="1"/>
  <c r="J189" i="30"/>
  <c r="J188" i="30" s="1"/>
  <c r="I189" i="30"/>
  <c r="I188" i="30" s="1"/>
  <c r="L181" i="30"/>
  <c r="K181" i="30"/>
  <c r="J181" i="30"/>
  <c r="I181" i="30"/>
  <c r="L180" i="30"/>
  <c r="K180" i="30"/>
  <c r="J180" i="30"/>
  <c r="I180" i="30"/>
  <c r="L176" i="30"/>
  <c r="L175" i="30" s="1"/>
  <c r="L174" i="30" s="1"/>
  <c r="K176" i="30"/>
  <c r="K175" i="30" s="1"/>
  <c r="K174" i="30" s="1"/>
  <c r="J176" i="30"/>
  <c r="I176" i="30"/>
  <c r="J175" i="30"/>
  <c r="I175" i="30"/>
  <c r="J174" i="30"/>
  <c r="I174" i="30"/>
  <c r="L172" i="30"/>
  <c r="L171" i="30" s="1"/>
  <c r="L170" i="30" s="1"/>
  <c r="K172" i="30"/>
  <c r="K171" i="30" s="1"/>
  <c r="K170" i="30" s="1"/>
  <c r="J172" i="30"/>
  <c r="I172" i="30"/>
  <c r="J171" i="30"/>
  <c r="I171" i="30"/>
  <c r="J170" i="30"/>
  <c r="I170" i="30"/>
  <c r="L167" i="30"/>
  <c r="L166" i="30" s="1"/>
  <c r="K167" i="30"/>
  <c r="K166" i="30" s="1"/>
  <c r="J167" i="30"/>
  <c r="J166" i="30" s="1"/>
  <c r="I167" i="30"/>
  <c r="I166" i="30" s="1"/>
  <c r="L162" i="30"/>
  <c r="K162" i="30"/>
  <c r="J162" i="30"/>
  <c r="I162" i="30"/>
  <c r="L161" i="30"/>
  <c r="L160" i="30" s="1"/>
  <c r="L159" i="30" s="1"/>
  <c r="K161" i="30"/>
  <c r="K160" i="30" s="1"/>
  <c r="K159" i="30" s="1"/>
  <c r="J161" i="30"/>
  <c r="J160" i="30" s="1"/>
  <c r="J159" i="30" s="1"/>
  <c r="I161" i="30"/>
  <c r="I160" i="30" s="1"/>
  <c r="I159" i="30" s="1"/>
  <c r="L156" i="30"/>
  <c r="K156" i="30"/>
  <c r="J156" i="30"/>
  <c r="I156" i="30"/>
  <c r="L155" i="30"/>
  <c r="L154" i="30" s="1"/>
  <c r="K155" i="30"/>
  <c r="K154" i="30" s="1"/>
  <c r="J155" i="30"/>
  <c r="J154" i="30" s="1"/>
  <c r="I155" i="30"/>
  <c r="I154" i="30" s="1"/>
  <c r="L152" i="30"/>
  <c r="L151" i="30" s="1"/>
  <c r="K152" i="30"/>
  <c r="K151" i="30" s="1"/>
  <c r="J152" i="30"/>
  <c r="I152" i="30"/>
  <c r="J151" i="30"/>
  <c r="I151" i="30"/>
  <c r="L148" i="30"/>
  <c r="K148" i="30"/>
  <c r="J148" i="30"/>
  <c r="J147" i="30" s="1"/>
  <c r="J146" i="30" s="1"/>
  <c r="I148" i="30"/>
  <c r="I147" i="30" s="1"/>
  <c r="I146" i="30" s="1"/>
  <c r="L147" i="30"/>
  <c r="L146" i="30" s="1"/>
  <c r="K147" i="30"/>
  <c r="K146" i="30" s="1"/>
  <c r="L143" i="30"/>
  <c r="K143" i="30"/>
  <c r="J143" i="30"/>
  <c r="J142" i="30" s="1"/>
  <c r="J141" i="30" s="1"/>
  <c r="I143" i="30"/>
  <c r="I142" i="30" s="1"/>
  <c r="I141" i="30" s="1"/>
  <c r="L142" i="30"/>
  <c r="L141" i="30" s="1"/>
  <c r="K142" i="30"/>
  <c r="K141" i="30" s="1"/>
  <c r="L138" i="30"/>
  <c r="K138" i="30"/>
  <c r="J138" i="30"/>
  <c r="J137" i="30" s="1"/>
  <c r="J136" i="30" s="1"/>
  <c r="I138" i="30"/>
  <c r="I137" i="30" s="1"/>
  <c r="I136" i="30" s="1"/>
  <c r="L137" i="30"/>
  <c r="L136" i="30" s="1"/>
  <c r="K137" i="30"/>
  <c r="K136" i="30" s="1"/>
  <c r="L134" i="30"/>
  <c r="K134" i="30"/>
  <c r="J134" i="30"/>
  <c r="I134" i="30"/>
  <c r="L133" i="30"/>
  <c r="L132" i="30" s="1"/>
  <c r="K133" i="30"/>
  <c r="K132" i="30" s="1"/>
  <c r="J133" i="30"/>
  <c r="J132" i="30" s="1"/>
  <c r="I133" i="30"/>
  <c r="I132" i="30" s="1"/>
  <c r="L130" i="30"/>
  <c r="L129" i="30" s="1"/>
  <c r="L128" i="30" s="1"/>
  <c r="K130" i="30"/>
  <c r="K129" i="30" s="1"/>
  <c r="K128" i="30" s="1"/>
  <c r="J130" i="30"/>
  <c r="J129" i="30" s="1"/>
  <c r="J128" i="30" s="1"/>
  <c r="I130" i="30"/>
  <c r="I129" i="30" s="1"/>
  <c r="I128" i="30" s="1"/>
  <c r="L126" i="30"/>
  <c r="K126" i="30"/>
  <c r="J126" i="30"/>
  <c r="J125" i="30" s="1"/>
  <c r="J124" i="30" s="1"/>
  <c r="I126" i="30"/>
  <c r="I125" i="30" s="1"/>
  <c r="I124" i="30" s="1"/>
  <c r="L125" i="30"/>
  <c r="L124" i="30" s="1"/>
  <c r="K125" i="30"/>
  <c r="K124" i="30" s="1"/>
  <c r="L122" i="30"/>
  <c r="L121" i="30" s="1"/>
  <c r="L120" i="30" s="1"/>
  <c r="K122" i="30"/>
  <c r="K121" i="30" s="1"/>
  <c r="K120" i="30" s="1"/>
  <c r="J122" i="30"/>
  <c r="I122" i="30"/>
  <c r="J121" i="30"/>
  <c r="J120" i="30" s="1"/>
  <c r="I121" i="30"/>
  <c r="I120" i="30" s="1"/>
  <c r="L117" i="30"/>
  <c r="K117" i="30"/>
  <c r="J117" i="30"/>
  <c r="J116" i="30" s="1"/>
  <c r="J115" i="30" s="1"/>
  <c r="I117" i="30"/>
  <c r="I116" i="30" s="1"/>
  <c r="I115" i="30" s="1"/>
  <c r="L116" i="30"/>
  <c r="L115" i="30" s="1"/>
  <c r="K116" i="30"/>
  <c r="K115" i="30" s="1"/>
  <c r="L111" i="30"/>
  <c r="L110" i="30" s="1"/>
  <c r="K111" i="30"/>
  <c r="K110" i="30" s="1"/>
  <c r="J111" i="30"/>
  <c r="J110" i="30" s="1"/>
  <c r="I111" i="30"/>
  <c r="I110" i="30" s="1"/>
  <c r="L107" i="30"/>
  <c r="K107" i="30"/>
  <c r="J107" i="30"/>
  <c r="J106" i="30" s="1"/>
  <c r="I107" i="30"/>
  <c r="I106" i="30" s="1"/>
  <c r="L106" i="30"/>
  <c r="K106" i="30"/>
  <c r="L102" i="30"/>
  <c r="K102" i="30"/>
  <c r="J102" i="30"/>
  <c r="J101" i="30" s="1"/>
  <c r="J100" i="30" s="1"/>
  <c r="I102" i="30"/>
  <c r="I101" i="30" s="1"/>
  <c r="I100" i="30" s="1"/>
  <c r="L101" i="30"/>
  <c r="L100" i="30" s="1"/>
  <c r="K101" i="30"/>
  <c r="K100" i="30" s="1"/>
  <c r="L97" i="30"/>
  <c r="L96" i="30" s="1"/>
  <c r="L95" i="30" s="1"/>
  <c r="K97" i="30"/>
  <c r="K96" i="30" s="1"/>
  <c r="K95" i="30" s="1"/>
  <c r="J97" i="30"/>
  <c r="J96" i="30" s="1"/>
  <c r="J95" i="30" s="1"/>
  <c r="I97" i="30"/>
  <c r="I96" i="30" s="1"/>
  <c r="I95" i="30" s="1"/>
  <c r="L90" i="30"/>
  <c r="L89" i="30" s="1"/>
  <c r="L88" i="30" s="1"/>
  <c r="K90" i="30"/>
  <c r="K89" i="30" s="1"/>
  <c r="K88" i="30" s="1"/>
  <c r="J90" i="30"/>
  <c r="J89" i="30" s="1"/>
  <c r="I90" i="30"/>
  <c r="I89" i="30" s="1"/>
  <c r="J88" i="30"/>
  <c r="J87" i="30" s="1"/>
  <c r="I88" i="30"/>
  <c r="I87" i="30" s="1"/>
  <c r="L87" i="30"/>
  <c r="K87" i="30"/>
  <c r="L85" i="30"/>
  <c r="K85" i="30"/>
  <c r="J85" i="30"/>
  <c r="I85" i="30"/>
  <c r="L84" i="30"/>
  <c r="K84" i="30"/>
  <c r="J84" i="30"/>
  <c r="J83" i="30" s="1"/>
  <c r="I84" i="30"/>
  <c r="I83" i="30" s="1"/>
  <c r="L83" i="30"/>
  <c r="K83" i="30"/>
  <c r="L79" i="30"/>
  <c r="K79" i="30"/>
  <c r="J79" i="30"/>
  <c r="I79" i="30"/>
  <c r="L78" i="30"/>
  <c r="K78" i="30"/>
  <c r="J78" i="30"/>
  <c r="I78" i="30"/>
  <c r="L74" i="30"/>
  <c r="L73" i="30" s="1"/>
  <c r="K74" i="30"/>
  <c r="K73" i="30" s="1"/>
  <c r="J74" i="30"/>
  <c r="J73" i="30" s="1"/>
  <c r="I74" i="30"/>
  <c r="I73" i="30" s="1"/>
  <c r="L69" i="30"/>
  <c r="K69" i="30"/>
  <c r="J69" i="30"/>
  <c r="I69" i="30"/>
  <c r="L68" i="30"/>
  <c r="K68" i="30"/>
  <c r="J68" i="30"/>
  <c r="I68" i="30"/>
  <c r="L49" i="30"/>
  <c r="L48" i="30" s="1"/>
  <c r="L47" i="30" s="1"/>
  <c r="L46" i="30" s="1"/>
  <c r="K49" i="30"/>
  <c r="K48" i="30" s="1"/>
  <c r="K47" i="30" s="1"/>
  <c r="K46" i="30" s="1"/>
  <c r="J49" i="30"/>
  <c r="J48" i="30" s="1"/>
  <c r="I49" i="30"/>
  <c r="I48" i="30" s="1"/>
  <c r="J47" i="30"/>
  <c r="I47" i="30"/>
  <c r="J46" i="30"/>
  <c r="I46" i="30"/>
  <c r="L44" i="30"/>
  <c r="K44" i="30"/>
  <c r="J44" i="30"/>
  <c r="J43" i="30" s="1"/>
  <c r="J42" i="30" s="1"/>
  <c r="I44" i="30"/>
  <c r="I43" i="30" s="1"/>
  <c r="I42" i="30" s="1"/>
  <c r="L43" i="30"/>
  <c r="L42" i="30" s="1"/>
  <c r="K43" i="30"/>
  <c r="K42" i="30" s="1"/>
  <c r="L40" i="30"/>
  <c r="K40" i="30"/>
  <c r="J40" i="30"/>
  <c r="J37" i="30" s="1"/>
  <c r="J36" i="30" s="1"/>
  <c r="J35" i="30" s="1"/>
  <c r="I40" i="30"/>
  <c r="I37" i="30" s="1"/>
  <c r="I36" i="30" s="1"/>
  <c r="I35" i="30" s="1"/>
  <c r="L38" i="30"/>
  <c r="L37" i="30" s="1"/>
  <c r="L36" i="30" s="1"/>
  <c r="L35" i="30" s="1"/>
  <c r="K38" i="30"/>
  <c r="K37" i="30" s="1"/>
  <c r="K36" i="30" s="1"/>
  <c r="K35" i="30" s="1"/>
  <c r="J38" i="30"/>
  <c r="I38" i="30"/>
  <c r="L367" i="29"/>
  <c r="L366" i="29" s="1"/>
  <c r="K367" i="29"/>
  <c r="K366" i="29" s="1"/>
  <c r="J367" i="29"/>
  <c r="I367" i="29"/>
  <c r="J366" i="29"/>
  <c r="I366" i="29"/>
  <c r="L364" i="29"/>
  <c r="K364" i="29"/>
  <c r="J364" i="29"/>
  <c r="J363" i="29" s="1"/>
  <c r="I364" i="29"/>
  <c r="I363" i="29" s="1"/>
  <c r="L363" i="29"/>
  <c r="K363" i="29"/>
  <c r="L361" i="29"/>
  <c r="L360" i="29" s="1"/>
  <c r="K361" i="29"/>
  <c r="K360" i="29" s="1"/>
  <c r="J361" i="29"/>
  <c r="J360" i="29" s="1"/>
  <c r="I361" i="29"/>
  <c r="I360" i="29" s="1"/>
  <c r="L357" i="29"/>
  <c r="K357" i="29"/>
  <c r="J357" i="29"/>
  <c r="J356" i="29" s="1"/>
  <c r="I357" i="29"/>
  <c r="I356" i="29" s="1"/>
  <c r="L356" i="29"/>
  <c r="K356" i="29"/>
  <c r="L353" i="29"/>
  <c r="K353" i="29"/>
  <c r="J353" i="29"/>
  <c r="I353" i="29"/>
  <c r="L352" i="29"/>
  <c r="K352" i="29"/>
  <c r="J352" i="29"/>
  <c r="I352" i="29"/>
  <c r="L349" i="29"/>
  <c r="L348" i="29" s="1"/>
  <c r="K349" i="29"/>
  <c r="K348" i="29" s="1"/>
  <c r="J349" i="29"/>
  <c r="J348" i="29" s="1"/>
  <c r="I349" i="29"/>
  <c r="I348" i="29" s="1"/>
  <c r="L345" i="29"/>
  <c r="K345" i="29"/>
  <c r="J345" i="29"/>
  <c r="I345" i="29"/>
  <c r="L342" i="29"/>
  <c r="K342" i="29"/>
  <c r="J342" i="29"/>
  <c r="I342" i="29"/>
  <c r="P340" i="29"/>
  <c r="O340" i="29"/>
  <c r="N340" i="29"/>
  <c r="M340" i="29"/>
  <c r="L340" i="29"/>
  <c r="K340" i="29"/>
  <c r="J340" i="29"/>
  <c r="I340" i="29"/>
  <c r="L339" i="29"/>
  <c r="K339" i="29"/>
  <c r="J339" i="29"/>
  <c r="I339" i="29"/>
  <c r="L335" i="29"/>
  <c r="L334" i="29" s="1"/>
  <c r="K335" i="29"/>
  <c r="K334" i="29" s="1"/>
  <c r="J335" i="29"/>
  <c r="I335" i="29"/>
  <c r="J334" i="29"/>
  <c r="I334" i="29"/>
  <c r="L332" i="29"/>
  <c r="K332" i="29"/>
  <c r="J332" i="29"/>
  <c r="J331" i="29" s="1"/>
  <c r="I332" i="29"/>
  <c r="I331" i="29" s="1"/>
  <c r="L331" i="29"/>
  <c r="K331" i="29"/>
  <c r="L329" i="29"/>
  <c r="L328" i="29" s="1"/>
  <c r="K329" i="29"/>
  <c r="K328" i="29" s="1"/>
  <c r="J329" i="29"/>
  <c r="J328" i="29" s="1"/>
  <c r="I329" i="29"/>
  <c r="I328" i="29" s="1"/>
  <c r="L325" i="29"/>
  <c r="K325" i="29"/>
  <c r="J325" i="29"/>
  <c r="J324" i="29" s="1"/>
  <c r="I325" i="29"/>
  <c r="I324" i="29" s="1"/>
  <c r="L324" i="29"/>
  <c r="K324" i="29"/>
  <c r="L321" i="29"/>
  <c r="K321" i="29"/>
  <c r="J321" i="29"/>
  <c r="I321" i="29"/>
  <c r="L320" i="29"/>
  <c r="K320" i="29"/>
  <c r="J320" i="29"/>
  <c r="I320" i="29"/>
  <c r="L317" i="29"/>
  <c r="L316" i="29" s="1"/>
  <c r="K317" i="29"/>
  <c r="K316" i="29" s="1"/>
  <c r="J317" i="29"/>
  <c r="J316" i="29" s="1"/>
  <c r="I317" i="29"/>
  <c r="I316" i="29" s="1"/>
  <c r="L313" i="29"/>
  <c r="K313" i="29"/>
  <c r="J313" i="29"/>
  <c r="I313" i="29"/>
  <c r="L310" i="29"/>
  <c r="K310" i="29"/>
  <c r="J310" i="29"/>
  <c r="J307" i="29" s="1"/>
  <c r="I310" i="29"/>
  <c r="I307" i="29" s="1"/>
  <c r="L308" i="29"/>
  <c r="K308" i="29"/>
  <c r="J308" i="29"/>
  <c r="I308" i="29"/>
  <c r="L302" i="29"/>
  <c r="K302" i="29"/>
  <c r="J302" i="29"/>
  <c r="I302" i="29"/>
  <c r="L301" i="29"/>
  <c r="K301" i="29"/>
  <c r="J301" i="29"/>
  <c r="I301" i="29"/>
  <c r="L299" i="29"/>
  <c r="L298" i="29" s="1"/>
  <c r="K299" i="29"/>
  <c r="K298" i="29" s="1"/>
  <c r="J299" i="29"/>
  <c r="I299" i="29"/>
  <c r="J298" i="29"/>
  <c r="I298" i="29"/>
  <c r="L296" i="29"/>
  <c r="L295" i="29" s="1"/>
  <c r="K296" i="29"/>
  <c r="K295" i="29" s="1"/>
  <c r="J296" i="29"/>
  <c r="J295" i="29" s="1"/>
  <c r="I296" i="29"/>
  <c r="I295" i="29" s="1"/>
  <c r="L292" i="29"/>
  <c r="L291" i="29" s="1"/>
  <c r="K292" i="29"/>
  <c r="K291" i="29" s="1"/>
  <c r="J292" i="29"/>
  <c r="I292" i="29"/>
  <c r="J291" i="29"/>
  <c r="I291" i="29"/>
  <c r="L288" i="29"/>
  <c r="K288" i="29"/>
  <c r="J288" i="29"/>
  <c r="J287" i="29" s="1"/>
  <c r="I288" i="29"/>
  <c r="I287" i="29" s="1"/>
  <c r="L287" i="29"/>
  <c r="K287" i="29"/>
  <c r="L284" i="29"/>
  <c r="L283" i="29" s="1"/>
  <c r="K284" i="29"/>
  <c r="K283" i="29" s="1"/>
  <c r="J284" i="29"/>
  <c r="J283" i="29" s="1"/>
  <c r="I284" i="29"/>
  <c r="I283" i="29" s="1"/>
  <c r="L280" i="29"/>
  <c r="K280" i="29"/>
  <c r="J280" i="29"/>
  <c r="I280" i="29"/>
  <c r="L277" i="29"/>
  <c r="K277" i="29"/>
  <c r="J277" i="29"/>
  <c r="I277" i="29"/>
  <c r="L275" i="29"/>
  <c r="K275" i="29"/>
  <c r="J275" i="29"/>
  <c r="I275" i="29"/>
  <c r="L274" i="29"/>
  <c r="K274" i="29"/>
  <c r="J274" i="29"/>
  <c r="I274" i="29"/>
  <c r="L270" i="29"/>
  <c r="L269" i="29" s="1"/>
  <c r="K270" i="29"/>
  <c r="K269" i="29" s="1"/>
  <c r="J270" i="29"/>
  <c r="I270" i="29"/>
  <c r="J269" i="29"/>
  <c r="I269" i="29"/>
  <c r="L267" i="29"/>
  <c r="L266" i="29" s="1"/>
  <c r="K267" i="29"/>
  <c r="K266" i="29" s="1"/>
  <c r="J267" i="29"/>
  <c r="J266" i="29" s="1"/>
  <c r="I267" i="29"/>
  <c r="I266" i="29" s="1"/>
  <c r="L264" i="29"/>
  <c r="L263" i="29" s="1"/>
  <c r="K264" i="29"/>
  <c r="K263" i="29" s="1"/>
  <c r="J264" i="29"/>
  <c r="I264" i="29"/>
  <c r="J263" i="29"/>
  <c r="I263" i="29"/>
  <c r="L260" i="29"/>
  <c r="K260" i="29"/>
  <c r="J260" i="29"/>
  <c r="J259" i="29" s="1"/>
  <c r="I260" i="29"/>
  <c r="I259" i="29" s="1"/>
  <c r="L259" i="29"/>
  <c r="K259" i="29"/>
  <c r="L256" i="29"/>
  <c r="L255" i="29" s="1"/>
  <c r="K256" i="29"/>
  <c r="K255" i="29" s="1"/>
  <c r="J256" i="29"/>
  <c r="J255" i="29" s="1"/>
  <c r="I256" i="29"/>
  <c r="I255" i="29" s="1"/>
  <c r="L252" i="29"/>
  <c r="K252" i="29"/>
  <c r="J252" i="29"/>
  <c r="J251" i="29" s="1"/>
  <c r="I252" i="29"/>
  <c r="I251" i="29" s="1"/>
  <c r="L251" i="29"/>
  <c r="K251" i="29"/>
  <c r="L248" i="29"/>
  <c r="K248" i="29"/>
  <c r="J248" i="29"/>
  <c r="I248" i="29"/>
  <c r="L245" i="29"/>
  <c r="K245" i="29"/>
  <c r="J245" i="29"/>
  <c r="I245" i="29"/>
  <c r="L243" i="29"/>
  <c r="L242" i="29" s="1"/>
  <c r="K243" i="29"/>
  <c r="K242" i="29" s="1"/>
  <c r="J243" i="29"/>
  <c r="J242" i="29" s="1"/>
  <c r="I243" i="29"/>
  <c r="I242" i="29" s="1"/>
  <c r="L236" i="29"/>
  <c r="K236" i="29"/>
  <c r="J236" i="29"/>
  <c r="I236" i="29"/>
  <c r="L235" i="29"/>
  <c r="K235" i="29"/>
  <c r="J235" i="29"/>
  <c r="J234" i="29" s="1"/>
  <c r="I235" i="29"/>
  <c r="I234" i="29" s="1"/>
  <c r="L234" i="29"/>
  <c r="K234" i="29"/>
  <c r="L232" i="29"/>
  <c r="K232" i="29"/>
  <c r="J232" i="29"/>
  <c r="I232" i="29"/>
  <c r="L231" i="29"/>
  <c r="K231" i="29"/>
  <c r="J231" i="29"/>
  <c r="J230" i="29" s="1"/>
  <c r="I231" i="29"/>
  <c r="I230" i="29" s="1"/>
  <c r="L230" i="29"/>
  <c r="K230" i="29"/>
  <c r="P223" i="29"/>
  <c r="O223" i="29"/>
  <c r="N223" i="29"/>
  <c r="M223" i="29"/>
  <c r="L223" i="29"/>
  <c r="K223" i="29"/>
  <c r="J223" i="29"/>
  <c r="J222" i="29" s="1"/>
  <c r="J218" i="29" s="1"/>
  <c r="I223" i="29"/>
  <c r="I222" i="29" s="1"/>
  <c r="I218" i="29" s="1"/>
  <c r="L222" i="29"/>
  <c r="K222" i="29"/>
  <c r="L220" i="29"/>
  <c r="K220" i="29"/>
  <c r="J220" i="29"/>
  <c r="I220" i="29"/>
  <c r="L219" i="29"/>
  <c r="K219" i="29"/>
  <c r="J219" i="29"/>
  <c r="I219" i="29"/>
  <c r="L218" i="29"/>
  <c r="K218" i="29"/>
  <c r="L213" i="29"/>
  <c r="K213" i="29"/>
  <c r="J213" i="29"/>
  <c r="I213" i="29"/>
  <c r="L212" i="29"/>
  <c r="K212" i="29"/>
  <c r="J212" i="29"/>
  <c r="I212" i="29"/>
  <c r="L211" i="29"/>
  <c r="K211" i="29"/>
  <c r="J211" i="29"/>
  <c r="I211" i="29"/>
  <c r="L209" i="29"/>
  <c r="K209" i="29"/>
  <c r="J209" i="29"/>
  <c r="I209" i="29"/>
  <c r="L208" i="29"/>
  <c r="K208" i="29"/>
  <c r="J208" i="29"/>
  <c r="I208" i="29"/>
  <c r="L204" i="29"/>
  <c r="L203" i="29" s="1"/>
  <c r="K204" i="29"/>
  <c r="K203" i="29" s="1"/>
  <c r="J204" i="29"/>
  <c r="J203" i="29" s="1"/>
  <c r="I204" i="29"/>
  <c r="I203" i="29" s="1"/>
  <c r="L198" i="29"/>
  <c r="K198" i="29"/>
  <c r="J198" i="29"/>
  <c r="I198" i="29"/>
  <c r="L197" i="29"/>
  <c r="K197" i="29"/>
  <c r="J197" i="29"/>
  <c r="I197" i="29"/>
  <c r="L193" i="29"/>
  <c r="L192" i="29" s="1"/>
  <c r="K193" i="29"/>
  <c r="K192" i="29" s="1"/>
  <c r="J193" i="29"/>
  <c r="J192" i="29" s="1"/>
  <c r="I193" i="29"/>
  <c r="I192" i="29" s="1"/>
  <c r="L190" i="29"/>
  <c r="L189" i="29" s="1"/>
  <c r="K190" i="29"/>
  <c r="K189" i="29" s="1"/>
  <c r="J190" i="29"/>
  <c r="J189" i="29" s="1"/>
  <c r="I190" i="29"/>
  <c r="I189" i="29" s="1"/>
  <c r="L182" i="29"/>
  <c r="L181" i="29" s="1"/>
  <c r="K182" i="29"/>
  <c r="K181" i="29" s="1"/>
  <c r="J182" i="29"/>
  <c r="J181" i="29" s="1"/>
  <c r="I182" i="29"/>
  <c r="I181" i="29" s="1"/>
  <c r="L177" i="29"/>
  <c r="K177" i="29"/>
  <c r="J177" i="29"/>
  <c r="I177" i="29"/>
  <c r="L176" i="29"/>
  <c r="K176" i="29"/>
  <c r="J176" i="29"/>
  <c r="I176" i="29"/>
  <c r="L173" i="29"/>
  <c r="K173" i="29"/>
  <c r="J173" i="29"/>
  <c r="I173" i="29"/>
  <c r="L172" i="29"/>
  <c r="L171" i="29" s="1"/>
  <c r="K172" i="29"/>
  <c r="K171" i="29" s="1"/>
  <c r="J172" i="29"/>
  <c r="J171" i="29" s="1"/>
  <c r="I172" i="29"/>
  <c r="I171" i="29" s="1"/>
  <c r="L168" i="29"/>
  <c r="K168" i="29"/>
  <c r="J168" i="29"/>
  <c r="I168" i="29"/>
  <c r="L167" i="29"/>
  <c r="K167" i="29"/>
  <c r="K161" i="29" s="1"/>
  <c r="K160" i="29" s="1"/>
  <c r="J167" i="29"/>
  <c r="J161" i="29" s="1"/>
  <c r="J160" i="29" s="1"/>
  <c r="I167" i="29"/>
  <c r="I161" i="29" s="1"/>
  <c r="I160" i="29" s="1"/>
  <c r="L163" i="29"/>
  <c r="K163" i="29"/>
  <c r="J163" i="29"/>
  <c r="I163" i="29"/>
  <c r="L162" i="29"/>
  <c r="K162" i="29"/>
  <c r="J162" i="29"/>
  <c r="I162" i="29"/>
  <c r="L161" i="29"/>
  <c r="L160" i="29" s="1"/>
  <c r="L157" i="29"/>
  <c r="L156" i="29" s="1"/>
  <c r="L155" i="29" s="1"/>
  <c r="K157" i="29"/>
  <c r="J157" i="29"/>
  <c r="I157" i="29"/>
  <c r="K156" i="29"/>
  <c r="K155" i="29" s="1"/>
  <c r="J156" i="29"/>
  <c r="J155" i="29" s="1"/>
  <c r="I156" i="29"/>
  <c r="I155" i="29" s="1"/>
  <c r="L153" i="29"/>
  <c r="K153" i="29"/>
  <c r="K152" i="29" s="1"/>
  <c r="J153" i="29"/>
  <c r="J152" i="29" s="1"/>
  <c r="I153" i="29"/>
  <c r="I152" i="29" s="1"/>
  <c r="L152" i="29"/>
  <c r="L149" i="29"/>
  <c r="K149" i="29"/>
  <c r="J149" i="29"/>
  <c r="I149" i="29"/>
  <c r="L148" i="29"/>
  <c r="K148" i="29"/>
  <c r="K147" i="29" s="1"/>
  <c r="J148" i="29"/>
  <c r="J147" i="29" s="1"/>
  <c r="I148" i="29"/>
  <c r="I147" i="29" s="1"/>
  <c r="L147" i="29"/>
  <c r="L144" i="29"/>
  <c r="K144" i="29"/>
  <c r="J144" i="29"/>
  <c r="I144" i="29"/>
  <c r="L143" i="29"/>
  <c r="K143" i="29"/>
  <c r="K142" i="29" s="1"/>
  <c r="J143" i="29"/>
  <c r="J142" i="29" s="1"/>
  <c r="I143" i="29"/>
  <c r="I142" i="29" s="1"/>
  <c r="L142" i="29"/>
  <c r="L139" i="29"/>
  <c r="K139" i="29"/>
  <c r="J139" i="29"/>
  <c r="I139" i="29"/>
  <c r="L138" i="29"/>
  <c r="L137" i="29" s="1"/>
  <c r="K138" i="29"/>
  <c r="K137" i="29" s="1"/>
  <c r="J138" i="29"/>
  <c r="J137" i="29" s="1"/>
  <c r="I138" i="29"/>
  <c r="I137" i="29" s="1"/>
  <c r="L135" i="29"/>
  <c r="L134" i="29" s="1"/>
  <c r="L133" i="29" s="1"/>
  <c r="K135" i="29"/>
  <c r="J135" i="29"/>
  <c r="I135" i="29"/>
  <c r="K134" i="29"/>
  <c r="K133" i="29" s="1"/>
  <c r="J134" i="29"/>
  <c r="J133" i="29" s="1"/>
  <c r="I134" i="29"/>
  <c r="I133" i="29" s="1"/>
  <c r="L131" i="29"/>
  <c r="K131" i="29"/>
  <c r="K130" i="29" s="1"/>
  <c r="K129" i="29" s="1"/>
  <c r="J131" i="29"/>
  <c r="J130" i="29" s="1"/>
  <c r="J129" i="29" s="1"/>
  <c r="I131" i="29"/>
  <c r="I130" i="29" s="1"/>
  <c r="I129" i="29" s="1"/>
  <c r="L130" i="29"/>
  <c r="L129" i="29" s="1"/>
  <c r="L127" i="29"/>
  <c r="K127" i="29"/>
  <c r="J127" i="29"/>
  <c r="I127" i="29"/>
  <c r="L126" i="29"/>
  <c r="L125" i="29" s="1"/>
  <c r="K126" i="29"/>
  <c r="K125" i="29" s="1"/>
  <c r="J126" i="29"/>
  <c r="J125" i="29" s="1"/>
  <c r="I126" i="29"/>
  <c r="I125" i="29" s="1"/>
  <c r="L123" i="29"/>
  <c r="L122" i="29" s="1"/>
  <c r="L121" i="29" s="1"/>
  <c r="K123" i="29"/>
  <c r="J123" i="29"/>
  <c r="I123" i="29"/>
  <c r="K122" i="29"/>
  <c r="K121" i="29" s="1"/>
  <c r="J122" i="29"/>
  <c r="J121" i="29" s="1"/>
  <c r="I122" i="29"/>
  <c r="I121" i="29" s="1"/>
  <c r="L118" i="29"/>
  <c r="K118" i="29"/>
  <c r="K117" i="29" s="1"/>
  <c r="K116" i="29" s="1"/>
  <c r="J118" i="29"/>
  <c r="J117" i="29" s="1"/>
  <c r="J116" i="29" s="1"/>
  <c r="I118" i="29"/>
  <c r="I117" i="29" s="1"/>
  <c r="I116" i="29" s="1"/>
  <c r="L117" i="29"/>
  <c r="L116" i="29" s="1"/>
  <c r="L112" i="29"/>
  <c r="L111" i="29" s="1"/>
  <c r="K112" i="29"/>
  <c r="K111" i="29" s="1"/>
  <c r="J112" i="29"/>
  <c r="J111" i="29" s="1"/>
  <c r="I112" i="29"/>
  <c r="I111" i="29" s="1"/>
  <c r="L108" i="29"/>
  <c r="K108" i="29"/>
  <c r="K107" i="29" s="1"/>
  <c r="J108" i="29"/>
  <c r="J107" i="29" s="1"/>
  <c r="I108" i="29"/>
  <c r="I107" i="29" s="1"/>
  <c r="L107" i="29"/>
  <c r="L103" i="29"/>
  <c r="K103" i="29"/>
  <c r="J103" i="29"/>
  <c r="I103" i="29"/>
  <c r="L102" i="29"/>
  <c r="L101" i="29" s="1"/>
  <c r="K102" i="29"/>
  <c r="K101" i="29" s="1"/>
  <c r="J102" i="29"/>
  <c r="J101" i="29" s="1"/>
  <c r="I102" i="29"/>
  <c r="I101" i="29" s="1"/>
  <c r="L98" i="29"/>
  <c r="L97" i="29" s="1"/>
  <c r="L96" i="29" s="1"/>
  <c r="K98" i="29"/>
  <c r="J98" i="29"/>
  <c r="I98" i="29"/>
  <c r="K97" i="29"/>
  <c r="K96" i="29" s="1"/>
  <c r="J97" i="29"/>
  <c r="J96" i="29" s="1"/>
  <c r="I97" i="29"/>
  <c r="I96" i="29" s="1"/>
  <c r="L91" i="29"/>
  <c r="L90" i="29" s="1"/>
  <c r="L89" i="29" s="1"/>
  <c r="L88" i="29" s="1"/>
  <c r="K91" i="29"/>
  <c r="K90" i="29" s="1"/>
  <c r="K89" i="29" s="1"/>
  <c r="K88" i="29" s="1"/>
  <c r="J91" i="29"/>
  <c r="J90" i="29" s="1"/>
  <c r="J89" i="29" s="1"/>
  <c r="J88" i="29" s="1"/>
  <c r="I91" i="29"/>
  <c r="I90" i="29" s="1"/>
  <c r="I89" i="29" s="1"/>
  <c r="I88" i="29" s="1"/>
  <c r="L86" i="29"/>
  <c r="L85" i="29" s="1"/>
  <c r="L84" i="29" s="1"/>
  <c r="K86" i="29"/>
  <c r="J86" i="29"/>
  <c r="I86" i="29"/>
  <c r="K85" i="29"/>
  <c r="J85" i="29"/>
  <c r="I85" i="29"/>
  <c r="K84" i="29"/>
  <c r="J84" i="29"/>
  <c r="I84" i="29"/>
  <c r="L80" i="29"/>
  <c r="L79" i="29" s="1"/>
  <c r="K80" i="29"/>
  <c r="J80" i="29"/>
  <c r="I80" i="29"/>
  <c r="K79" i="29"/>
  <c r="J79" i="29"/>
  <c r="I79" i="29"/>
  <c r="L75" i="29"/>
  <c r="L74" i="29" s="1"/>
  <c r="K75" i="29"/>
  <c r="K74" i="29" s="1"/>
  <c r="J75" i="29"/>
  <c r="J74" i="29" s="1"/>
  <c r="I75" i="29"/>
  <c r="I74" i="29" s="1"/>
  <c r="L70" i="29"/>
  <c r="L69" i="29" s="1"/>
  <c r="K70" i="29"/>
  <c r="J70" i="29"/>
  <c r="I70" i="29"/>
  <c r="K69" i="29"/>
  <c r="J69" i="29"/>
  <c r="I69" i="29"/>
  <c r="L50" i="29"/>
  <c r="L49" i="29" s="1"/>
  <c r="L48" i="29" s="1"/>
  <c r="L47" i="29" s="1"/>
  <c r="K50" i="29"/>
  <c r="K49" i="29" s="1"/>
  <c r="K48" i="29" s="1"/>
  <c r="K47" i="29" s="1"/>
  <c r="J50" i="29"/>
  <c r="J49" i="29" s="1"/>
  <c r="J48" i="29" s="1"/>
  <c r="J47" i="29" s="1"/>
  <c r="I50" i="29"/>
  <c r="I49" i="29" s="1"/>
  <c r="I48" i="29" s="1"/>
  <c r="I47" i="29" s="1"/>
  <c r="L45" i="29"/>
  <c r="L44" i="29" s="1"/>
  <c r="L43" i="29" s="1"/>
  <c r="K45" i="29"/>
  <c r="J45" i="29"/>
  <c r="I45" i="29"/>
  <c r="K44" i="29"/>
  <c r="J44" i="29"/>
  <c r="I44" i="29"/>
  <c r="K43" i="29"/>
  <c r="J43" i="29"/>
  <c r="I43" i="29"/>
  <c r="L41" i="29"/>
  <c r="L38" i="29" s="1"/>
  <c r="L37" i="29" s="1"/>
  <c r="K41" i="29"/>
  <c r="J41" i="29"/>
  <c r="I41" i="29"/>
  <c r="L39" i="29"/>
  <c r="K39" i="29"/>
  <c r="J39" i="29"/>
  <c r="I39" i="29"/>
  <c r="K38" i="29"/>
  <c r="K37" i="29" s="1"/>
  <c r="K36" i="29" s="1"/>
  <c r="J38" i="29"/>
  <c r="J37" i="29" s="1"/>
  <c r="J36" i="29" s="1"/>
  <c r="I38" i="29"/>
  <c r="I37" i="29" s="1"/>
  <c r="I36" i="29" s="1"/>
  <c r="L367" i="10"/>
  <c r="K367" i="10"/>
  <c r="J367" i="10"/>
  <c r="I367" i="10"/>
  <c r="L366" i="10"/>
  <c r="K366" i="10"/>
  <c r="J366" i="10"/>
  <c r="I366" i="10"/>
  <c r="L364" i="10"/>
  <c r="L363" i="10" s="1"/>
  <c r="K364" i="10"/>
  <c r="K363" i="10" s="1"/>
  <c r="J364" i="10"/>
  <c r="J363" i="10" s="1"/>
  <c r="I364" i="10"/>
  <c r="I363" i="10" s="1"/>
  <c r="L361" i="10"/>
  <c r="L360" i="10" s="1"/>
  <c r="K361" i="10"/>
  <c r="K360" i="10" s="1"/>
  <c r="J361" i="10"/>
  <c r="J360" i="10" s="1"/>
  <c r="I361" i="10"/>
  <c r="I360" i="10" s="1"/>
  <c r="L357" i="10"/>
  <c r="L356" i="10" s="1"/>
  <c r="K357" i="10"/>
  <c r="K356" i="10" s="1"/>
  <c r="J357" i="10"/>
  <c r="J356" i="10" s="1"/>
  <c r="I357" i="10"/>
  <c r="I356" i="10" s="1"/>
  <c r="L353" i="10"/>
  <c r="K353" i="10"/>
  <c r="J353" i="10"/>
  <c r="I353" i="10"/>
  <c r="L352" i="10"/>
  <c r="K352" i="10"/>
  <c r="J352" i="10"/>
  <c r="I352" i="10"/>
  <c r="L349" i="10"/>
  <c r="L348" i="10" s="1"/>
  <c r="K349" i="10"/>
  <c r="K348" i="10" s="1"/>
  <c r="J349" i="10"/>
  <c r="J348" i="10" s="1"/>
  <c r="I349" i="10"/>
  <c r="I348" i="10" s="1"/>
  <c r="L345" i="10"/>
  <c r="K345" i="10"/>
  <c r="J345" i="10"/>
  <c r="I345" i="10"/>
  <c r="L342" i="10"/>
  <c r="K342" i="10"/>
  <c r="J342" i="10"/>
  <c r="I342" i="10"/>
  <c r="P340" i="10"/>
  <c r="O340" i="10"/>
  <c r="N340" i="10"/>
  <c r="M340" i="10"/>
  <c r="L340" i="10"/>
  <c r="K340" i="10"/>
  <c r="J340" i="10"/>
  <c r="I340" i="10"/>
  <c r="L339" i="10"/>
  <c r="K339" i="10"/>
  <c r="J339" i="10"/>
  <c r="I339" i="10"/>
  <c r="L335" i="10"/>
  <c r="K335" i="10"/>
  <c r="J335" i="10"/>
  <c r="I335" i="10"/>
  <c r="L334" i="10"/>
  <c r="K334" i="10"/>
  <c r="J334" i="10"/>
  <c r="I334" i="10"/>
  <c r="L332" i="10"/>
  <c r="L331" i="10" s="1"/>
  <c r="K332" i="10"/>
  <c r="K331" i="10" s="1"/>
  <c r="J332" i="10"/>
  <c r="J331" i="10" s="1"/>
  <c r="I332" i="10"/>
  <c r="I331" i="10" s="1"/>
  <c r="L329" i="10"/>
  <c r="L328" i="10" s="1"/>
  <c r="K329" i="10"/>
  <c r="K328" i="10" s="1"/>
  <c r="J329" i="10"/>
  <c r="J328" i="10" s="1"/>
  <c r="I329" i="10"/>
  <c r="I328" i="10" s="1"/>
  <c r="L325" i="10"/>
  <c r="L324" i="10" s="1"/>
  <c r="K325" i="10"/>
  <c r="K324" i="10" s="1"/>
  <c r="J325" i="10"/>
  <c r="J324" i="10" s="1"/>
  <c r="I325" i="10"/>
  <c r="I324" i="10" s="1"/>
  <c r="L321" i="10"/>
  <c r="K321" i="10"/>
  <c r="J321" i="10"/>
  <c r="I321" i="10"/>
  <c r="L320" i="10"/>
  <c r="K320" i="10"/>
  <c r="J320" i="10"/>
  <c r="I320" i="10"/>
  <c r="L317" i="10"/>
  <c r="L316" i="10" s="1"/>
  <c r="K317" i="10"/>
  <c r="K316" i="10" s="1"/>
  <c r="J317" i="10"/>
  <c r="J316" i="10" s="1"/>
  <c r="I317" i="10"/>
  <c r="I316" i="10" s="1"/>
  <c r="L313" i="10"/>
  <c r="K313" i="10"/>
  <c r="J313" i="10"/>
  <c r="I313" i="10"/>
  <c r="L310" i="10"/>
  <c r="L307" i="10" s="1"/>
  <c r="K310" i="10"/>
  <c r="K307" i="10" s="1"/>
  <c r="J310" i="10"/>
  <c r="J307" i="10" s="1"/>
  <c r="I310" i="10"/>
  <c r="I307" i="10" s="1"/>
  <c r="L308" i="10"/>
  <c r="K308" i="10"/>
  <c r="J308" i="10"/>
  <c r="I308" i="10"/>
  <c r="L302" i="10"/>
  <c r="K302" i="10"/>
  <c r="J302" i="10"/>
  <c r="I302" i="10"/>
  <c r="L301" i="10"/>
  <c r="K301" i="10"/>
  <c r="J301" i="10"/>
  <c r="I301" i="10"/>
  <c r="L299" i="10"/>
  <c r="K299" i="10"/>
  <c r="J299" i="10"/>
  <c r="I299" i="10"/>
  <c r="L298" i="10"/>
  <c r="K298" i="10"/>
  <c r="J298" i="10"/>
  <c r="I298" i="10"/>
  <c r="L296" i="10"/>
  <c r="L295" i="10" s="1"/>
  <c r="K296" i="10"/>
  <c r="K295" i="10" s="1"/>
  <c r="J296" i="10"/>
  <c r="J295" i="10" s="1"/>
  <c r="I296" i="10"/>
  <c r="I295" i="10" s="1"/>
  <c r="L292" i="10"/>
  <c r="K292" i="10"/>
  <c r="J292" i="10"/>
  <c r="I292" i="10"/>
  <c r="L291" i="10"/>
  <c r="K291" i="10"/>
  <c r="J291" i="10"/>
  <c r="I291" i="10"/>
  <c r="L288" i="10"/>
  <c r="L287" i="10" s="1"/>
  <c r="K288" i="10"/>
  <c r="K287" i="10" s="1"/>
  <c r="J288" i="10"/>
  <c r="J287" i="10" s="1"/>
  <c r="I288" i="10"/>
  <c r="I287" i="10" s="1"/>
  <c r="L284" i="10"/>
  <c r="L283" i="10" s="1"/>
  <c r="K284" i="10"/>
  <c r="K283" i="10" s="1"/>
  <c r="J284" i="10"/>
  <c r="J283" i="10" s="1"/>
  <c r="I284" i="10"/>
  <c r="I283" i="10" s="1"/>
  <c r="L280" i="10"/>
  <c r="K280" i="10"/>
  <c r="J280" i="10"/>
  <c r="I280" i="10"/>
  <c r="L277" i="10"/>
  <c r="K277" i="10"/>
  <c r="J277" i="10"/>
  <c r="I277" i="10"/>
  <c r="L275" i="10"/>
  <c r="K275" i="10"/>
  <c r="J275" i="10"/>
  <c r="I275" i="10"/>
  <c r="L274" i="10"/>
  <c r="K274" i="10"/>
  <c r="J274" i="10"/>
  <c r="I274" i="10"/>
  <c r="L270" i="10"/>
  <c r="K270" i="10"/>
  <c r="J270" i="10"/>
  <c r="I270" i="10"/>
  <c r="L269" i="10"/>
  <c r="K269" i="10"/>
  <c r="J269" i="10"/>
  <c r="I269" i="10"/>
  <c r="L267" i="10"/>
  <c r="L266" i="10" s="1"/>
  <c r="K267" i="10"/>
  <c r="K266" i="10" s="1"/>
  <c r="J267" i="10"/>
  <c r="J266" i="10" s="1"/>
  <c r="I267" i="10"/>
  <c r="I266" i="10" s="1"/>
  <c r="L264" i="10"/>
  <c r="K264" i="10"/>
  <c r="J264" i="10"/>
  <c r="I264" i="10"/>
  <c r="L263" i="10"/>
  <c r="K263" i="10"/>
  <c r="J263" i="10"/>
  <c r="I263" i="10"/>
  <c r="L260" i="10"/>
  <c r="L259" i="10" s="1"/>
  <c r="K260" i="10"/>
  <c r="K259" i="10" s="1"/>
  <c r="J260" i="10"/>
  <c r="J259" i="10" s="1"/>
  <c r="I260" i="10"/>
  <c r="I259" i="10" s="1"/>
  <c r="L256" i="10"/>
  <c r="L255" i="10" s="1"/>
  <c r="K256" i="10"/>
  <c r="K255" i="10" s="1"/>
  <c r="J256" i="10"/>
  <c r="J255" i="10" s="1"/>
  <c r="I256" i="10"/>
  <c r="I255" i="10" s="1"/>
  <c r="L252" i="10"/>
  <c r="L251" i="10" s="1"/>
  <c r="K252" i="10"/>
  <c r="K251" i="10" s="1"/>
  <c r="J252" i="10"/>
  <c r="J251" i="10" s="1"/>
  <c r="I252" i="10"/>
  <c r="I251" i="10" s="1"/>
  <c r="L248" i="10"/>
  <c r="K248" i="10"/>
  <c r="J248" i="10"/>
  <c r="I248" i="10"/>
  <c r="L245" i="10"/>
  <c r="K245" i="10"/>
  <c r="J245" i="10"/>
  <c r="I245" i="10"/>
  <c r="L243" i="10"/>
  <c r="L242" i="10" s="1"/>
  <c r="K243" i="10"/>
  <c r="K242" i="10" s="1"/>
  <c r="J243" i="10"/>
  <c r="J242" i="10" s="1"/>
  <c r="I243" i="10"/>
  <c r="I242" i="10" s="1"/>
  <c r="L236" i="10"/>
  <c r="K236" i="10"/>
  <c r="J236" i="10"/>
  <c r="I236" i="10"/>
  <c r="L235" i="10"/>
  <c r="L234" i="10" s="1"/>
  <c r="K235" i="10"/>
  <c r="K234" i="10" s="1"/>
  <c r="J235" i="10"/>
  <c r="J234" i="10" s="1"/>
  <c r="I235" i="10"/>
  <c r="I234" i="10" s="1"/>
  <c r="L232" i="10"/>
  <c r="K232" i="10"/>
  <c r="J232" i="10"/>
  <c r="I232" i="10"/>
  <c r="L231" i="10"/>
  <c r="L230" i="10" s="1"/>
  <c r="K231" i="10"/>
  <c r="K230" i="10" s="1"/>
  <c r="J231" i="10"/>
  <c r="J230" i="10" s="1"/>
  <c r="I231" i="10"/>
  <c r="I230" i="10" s="1"/>
  <c r="P223" i="10"/>
  <c r="O223" i="10"/>
  <c r="N223" i="10"/>
  <c r="M223" i="10"/>
  <c r="L223" i="10"/>
  <c r="L222" i="10" s="1"/>
  <c r="K223" i="10"/>
  <c r="K222" i="10" s="1"/>
  <c r="K218" i="10" s="1"/>
  <c r="J223" i="10"/>
  <c r="J222" i="10" s="1"/>
  <c r="I223" i="10"/>
  <c r="I222" i="10" s="1"/>
  <c r="L220" i="10"/>
  <c r="K220" i="10"/>
  <c r="J220" i="10"/>
  <c r="I220" i="10"/>
  <c r="L219" i="10"/>
  <c r="K219" i="10"/>
  <c r="J219" i="10"/>
  <c r="I219" i="10"/>
  <c r="L213" i="10"/>
  <c r="K213" i="10"/>
  <c r="J213" i="10"/>
  <c r="I213" i="10"/>
  <c r="L212" i="10"/>
  <c r="K212" i="10"/>
  <c r="K211" i="10" s="1"/>
  <c r="J212" i="10"/>
  <c r="J211" i="10" s="1"/>
  <c r="I212" i="10"/>
  <c r="I211" i="10" s="1"/>
  <c r="L211" i="10"/>
  <c r="L209" i="10"/>
  <c r="K209" i="10"/>
  <c r="J209" i="10"/>
  <c r="I209" i="10"/>
  <c r="L208" i="10"/>
  <c r="K208" i="10"/>
  <c r="J208" i="10"/>
  <c r="I208" i="10"/>
  <c r="L204" i="10"/>
  <c r="L203" i="10" s="1"/>
  <c r="K204" i="10"/>
  <c r="K203" i="10" s="1"/>
  <c r="J204" i="10"/>
  <c r="J203" i="10" s="1"/>
  <c r="I204" i="10"/>
  <c r="I203" i="10" s="1"/>
  <c r="L198" i="10"/>
  <c r="K198" i="10"/>
  <c r="J198" i="10"/>
  <c r="I198" i="10"/>
  <c r="L197" i="10"/>
  <c r="K197" i="10"/>
  <c r="J197" i="10"/>
  <c r="I197" i="10"/>
  <c r="L193" i="10"/>
  <c r="L192" i="10" s="1"/>
  <c r="K193" i="10"/>
  <c r="J193" i="10"/>
  <c r="I193" i="10"/>
  <c r="K192" i="10"/>
  <c r="J192" i="10"/>
  <c r="I192" i="10"/>
  <c r="L190" i="10"/>
  <c r="L189" i="10" s="1"/>
  <c r="K190" i="10"/>
  <c r="K189" i="10" s="1"/>
  <c r="K188" i="10" s="1"/>
  <c r="J190" i="10"/>
  <c r="J189" i="10" s="1"/>
  <c r="J188" i="10" s="1"/>
  <c r="I190" i="10"/>
  <c r="I189" i="10" s="1"/>
  <c r="I188" i="10" s="1"/>
  <c r="L182" i="10"/>
  <c r="L181" i="10" s="1"/>
  <c r="K182" i="10"/>
  <c r="J182" i="10"/>
  <c r="I182" i="10"/>
  <c r="K181" i="10"/>
  <c r="J181" i="10"/>
  <c r="I181" i="10"/>
  <c r="L177" i="10"/>
  <c r="K177" i="10"/>
  <c r="K176" i="10" s="1"/>
  <c r="K175" i="10" s="1"/>
  <c r="J177" i="10"/>
  <c r="J176" i="10" s="1"/>
  <c r="J175" i="10" s="1"/>
  <c r="I177" i="10"/>
  <c r="I176" i="10" s="1"/>
  <c r="I175" i="10" s="1"/>
  <c r="L176" i="10"/>
  <c r="L175" i="10" s="1"/>
  <c r="L173" i="10"/>
  <c r="K173" i="10"/>
  <c r="K172" i="10" s="1"/>
  <c r="K171" i="10" s="1"/>
  <c r="J173" i="10"/>
  <c r="J172" i="10" s="1"/>
  <c r="J171" i="10" s="1"/>
  <c r="I173" i="10"/>
  <c r="I172" i="10" s="1"/>
  <c r="I171" i="10" s="1"/>
  <c r="L172" i="10"/>
  <c r="L171" i="10" s="1"/>
  <c r="L168" i="10"/>
  <c r="K168" i="10"/>
  <c r="K167" i="10" s="1"/>
  <c r="J168" i="10"/>
  <c r="J167" i="10" s="1"/>
  <c r="I168" i="10"/>
  <c r="I167" i="10" s="1"/>
  <c r="L167" i="10"/>
  <c r="L161" i="10" s="1"/>
  <c r="L160" i="10" s="1"/>
  <c r="L163" i="10"/>
  <c r="K163" i="10"/>
  <c r="J163" i="10"/>
  <c r="I163" i="10"/>
  <c r="L162" i="10"/>
  <c r="K162" i="10"/>
  <c r="J162" i="10"/>
  <c r="I162" i="10"/>
  <c r="L157" i="10"/>
  <c r="K157" i="10"/>
  <c r="J157" i="10"/>
  <c r="I157" i="10"/>
  <c r="L156" i="10"/>
  <c r="L155" i="10" s="1"/>
  <c r="K156" i="10"/>
  <c r="K155" i="10" s="1"/>
  <c r="J156" i="10"/>
  <c r="J155" i="10" s="1"/>
  <c r="I156" i="10"/>
  <c r="I155" i="10" s="1"/>
  <c r="L153" i="10"/>
  <c r="L152" i="10" s="1"/>
  <c r="K153" i="10"/>
  <c r="J153" i="10"/>
  <c r="I153" i="10"/>
  <c r="K152" i="10"/>
  <c r="J152" i="10"/>
  <c r="I152" i="10"/>
  <c r="L149" i="10"/>
  <c r="K149" i="10"/>
  <c r="K148" i="10" s="1"/>
  <c r="K147" i="10" s="1"/>
  <c r="J149" i="10"/>
  <c r="J148" i="10" s="1"/>
  <c r="J147" i="10" s="1"/>
  <c r="I149" i="10"/>
  <c r="I148" i="10" s="1"/>
  <c r="I147" i="10" s="1"/>
  <c r="L148" i="10"/>
  <c r="L147" i="10" s="1"/>
  <c r="L144" i="10"/>
  <c r="K144" i="10"/>
  <c r="K143" i="10" s="1"/>
  <c r="K142" i="10" s="1"/>
  <c r="J144" i="10"/>
  <c r="J143" i="10" s="1"/>
  <c r="J142" i="10" s="1"/>
  <c r="I144" i="10"/>
  <c r="I143" i="10" s="1"/>
  <c r="I142" i="10" s="1"/>
  <c r="L143" i="10"/>
  <c r="L142" i="10" s="1"/>
  <c r="L139" i="10"/>
  <c r="K139" i="10"/>
  <c r="K138" i="10" s="1"/>
  <c r="K137" i="10" s="1"/>
  <c r="J139" i="10"/>
  <c r="J138" i="10" s="1"/>
  <c r="J137" i="10" s="1"/>
  <c r="I139" i="10"/>
  <c r="I138" i="10" s="1"/>
  <c r="I137" i="10" s="1"/>
  <c r="L138" i="10"/>
  <c r="L137" i="10" s="1"/>
  <c r="L135" i="10"/>
  <c r="K135" i="10"/>
  <c r="J135" i="10"/>
  <c r="I135" i="10"/>
  <c r="L134" i="10"/>
  <c r="L133" i="10" s="1"/>
  <c r="K134" i="10"/>
  <c r="K133" i="10" s="1"/>
  <c r="J134" i="10"/>
  <c r="J133" i="10" s="1"/>
  <c r="I134" i="10"/>
  <c r="I133" i="10" s="1"/>
  <c r="L131" i="10"/>
  <c r="L130" i="10" s="1"/>
  <c r="L129" i="10" s="1"/>
  <c r="K131" i="10"/>
  <c r="J131" i="10"/>
  <c r="I131" i="10"/>
  <c r="K130" i="10"/>
  <c r="K129" i="10" s="1"/>
  <c r="J130" i="10"/>
  <c r="J129" i="10" s="1"/>
  <c r="I130" i="10"/>
  <c r="I129" i="10" s="1"/>
  <c r="L127" i="10"/>
  <c r="K127" i="10"/>
  <c r="K126" i="10" s="1"/>
  <c r="K125" i="10" s="1"/>
  <c r="J127" i="10"/>
  <c r="J126" i="10" s="1"/>
  <c r="J125" i="10" s="1"/>
  <c r="I127" i="10"/>
  <c r="I126" i="10" s="1"/>
  <c r="I125" i="10" s="1"/>
  <c r="L126" i="10"/>
  <c r="L125" i="10" s="1"/>
  <c r="L123" i="10"/>
  <c r="K123" i="10"/>
  <c r="J123" i="10"/>
  <c r="I123" i="10"/>
  <c r="L122" i="10"/>
  <c r="L121" i="10" s="1"/>
  <c r="K122" i="10"/>
  <c r="K121" i="10" s="1"/>
  <c r="J122" i="10"/>
  <c r="J121" i="10" s="1"/>
  <c r="I122" i="10"/>
  <c r="I121" i="10" s="1"/>
  <c r="L118" i="10"/>
  <c r="L117" i="10" s="1"/>
  <c r="L116" i="10" s="1"/>
  <c r="K118" i="10"/>
  <c r="J118" i="10"/>
  <c r="I118" i="10"/>
  <c r="K117" i="10"/>
  <c r="K116" i="10" s="1"/>
  <c r="J117" i="10"/>
  <c r="J116" i="10" s="1"/>
  <c r="I117" i="10"/>
  <c r="I116" i="10" s="1"/>
  <c r="L112" i="10"/>
  <c r="L111" i="10" s="1"/>
  <c r="K112" i="10"/>
  <c r="K111" i="10" s="1"/>
  <c r="J112" i="10"/>
  <c r="J111" i="10" s="1"/>
  <c r="I112" i="10"/>
  <c r="I111" i="10" s="1"/>
  <c r="L108" i="10"/>
  <c r="L107" i="10" s="1"/>
  <c r="K108" i="10"/>
  <c r="J108" i="10"/>
  <c r="I108" i="10"/>
  <c r="K107" i="10"/>
  <c r="J107" i="10"/>
  <c r="I107" i="10"/>
  <c r="L103" i="10"/>
  <c r="K103" i="10"/>
  <c r="K102" i="10" s="1"/>
  <c r="K101" i="10" s="1"/>
  <c r="J103" i="10"/>
  <c r="J102" i="10" s="1"/>
  <c r="J101" i="10" s="1"/>
  <c r="I103" i="10"/>
  <c r="I102" i="10" s="1"/>
  <c r="I101" i="10" s="1"/>
  <c r="L102" i="10"/>
  <c r="L101" i="10" s="1"/>
  <c r="L98" i="10"/>
  <c r="K98" i="10"/>
  <c r="J98" i="10"/>
  <c r="I98" i="10"/>
  <c r="L97" i="10"/>
  <c r="L96" i="10" s="1"/>
  <c r="K97" i="10"/>
  <c r="K96" i="10" s="1"/>
  <c r="J97" i="10"/>
  <c r="J96" i="10" s="1"/>
  <c r="I97" i="10"/>
  <c r="I96" i="10" s="1"/>
  <c r="L91" i="10"/>
  <c r="L90" i="10" s="1"/>
  <c r="L89" i="10" s="1"/>
  <c r="L88" i="10" s="1"/>
  <c r="K91" i="10"/>
  <c r="K90" i="10" s="1"/>
  <c r="K89" i="10" s="1"/>
  <c r="K88" i="10" s="1"/>
  <c r="J91" i="10"/>
  <c r="J90" i="10" s="1"/>
  <c r="J89" i="10" s="1"/>
  <c r="J88" i="10" s="1"/>
  <c r="I91" i="10"/>
  <c r="I90" i="10" s="1"/>
  <c r="I89" i="10" s="1"/>
  <c r="I88" i="10" s="1"/>
  <c r="L86" i="10"/>
  <c r="K86" i="10"/>
  <c r="J86" i="10"/>
  <c r="I86" i="10"/>
  <c r="L85" i="10"/>
  <c r="K85" i="10"/>
  <c r="K84" i="10" s="1"/>
  <c r="J85" i="10"/>
  <c r="J84" i="10" s="1"/>
  <c r="I85" i="10"/>
  <c r="I84" i="10" s="1"/>
  <c r="L84" i="10"/>
  <c r="L80" i="10"/>
  <c r="K80" i="10"/>
  <c r="J80" i="10"/>
  <c r="I80" i="10"/>
  <c r="L79" i="10"/>
  <c r="K79" i="10"/>
  <c r="J79" i="10"/>
  <c r="I79" i="10"/>
  <c r="L75" i="10"/>
  <c r="L74" i="10" s="1"/>
  <c r="K75" i="10"/>
  <c r="K74" i="10" s="1"/>
  <c r="J75" i="10"/>
  <c r="J74" i="10" s="1"/>
  <c r="I75" i="10"/>
  <c r="I74" i="10" s="1"/>
  <c r="L70" i="10"/>
  <c r="K70" i="10"/>
  <c r="J70" i="10"/>
  <c r="I70" i="10"/>
  <c r="L69" i="10"/>
  <c r="K69" i="10"/>
  <c r="K68" i="10" s="1"/>
  <c r="K67" i="10" s="1"/>
  <c r="J69" i="10"/>
  <c r="J68" i="10" s="1"/>
  <c r="J67" i="10" s="1"/>
  <c r="I69" i="10"/>
  <c r="I68" i="10" s="1"/>
  <c r="I67" i="10" s="1"/>
  <c r="L50" i="10"/>
  <c r="L49" i="10" s="1"/>
  <c r="L48" i="10" s="1"/>
  <c r="L47" i="10" s="1"/>
  <c r="K50" i="10"/>
  <c r="K49" i="10" s="1"/>
  <c r="K48" i="10" s="1"/>
  <c r="K47" i="10" s="1"/>
  <c r="J50" i="10"/>
  <c r="J49" i="10" s="1"/>
  <c r="J48" i="10" s="1"/>
  <c r="J47" i="10" s="1"/>
  <c r="I50" i="10"/>
  <c r="I49" i="10" s="1"/>
  <c r="I48" i="10" s="1"/>
  <c r="I47" i="10" s="1"/>
  <c r="L45" i="10"/>
  <c r="K45" i="10"/>
  <c r="J45" i="10"/>
  <c r="I45" i="10"/>
  <c r="L44" i="10"/>
  <c r="K44" i="10"/>
  <c r="K43" i="10" s="1"/>
  <c r="J44" i="10"/>
  <c r="J43" i="10" s="1"/>
  <c r="I44" i="10"/>
  <c r="I43" i="10" s="1"/>
  <c r="L43" i="10"/>
  <c r="L41" i="10"/>
  <c r="K41" i="10"/>
  <c r="J41" i="10"/>
  <c r="I41" i="10"/>
  <c r="L39" i="10"/>
  <c r="K39" i="10"/>
  <c r="K38" i="10" s="1"/>
  <c r="K37" i="10" s="1"/>
  <c r="J39" i="10"/>
  <c r="J38" i="10" s="1"/>
  <c r="J37" i="10" s="1"/>
  <c r="I39" i="10"/>
  <c r="I38" i="10" s="1"/>
  <c r="I37" i="10" s="1"/>
  <c r="L38" i="10"/>
  <c r="L37" i="10" s="1"/>
  <c r="L36" i="10" s="1"/>
  <c r="L367" i="6"/>
  <c r="K367" i="6"/>
  <c r="J367" i="6"/>
  <c r="I367" i="6"/>
  <c r="L366" i="6"/>
  <c r="K366" i="6"/>
  <c r="J366" i="6"/>
  <c r="I366" i="6"/>
  <c r="L364" i="6"/>
  <c r="L363" i="6" s="1"/>
  <c r="K364" i="6"/>
  <c r="J364" i="6"/>
  <c r="I364" i="6"/>
  <c r="K363" i="6"/>
  <c r="J363" i="6"/>
  <c r="I363" i="6"/>
  <c r="L361" i="6"/>
  <c r="L360" i="6" s="1"/>
  <c r="K361" i="6"/>
  <c r="K360" i="6" s="1"/>
  <c r="J361" i="6"/>
  <c r="J360" i="6" s="1"/>
  <c r="I361" i="6"/>
  <c r="I360" i="6" s="1"/>
  <c r="L357" i="6"/>
  <c r="K357" i="6"/>
  <c r="J357" i="6"/>
  <c r="I357" i="6"/>
  <c r="L356" i="6"/>
  <c r="K356" i="6"/>
  <c r="J356" i="6"/>
  <c r="I356" i="6"/>
  <c r="L353" i="6"/>
  <c r="L352" i="6" s="1"/>
  <c r="K353" i="6"/>
  <c r="J353" i="6"/>
  <c r="J352" i="6" s="1"/>
  <c r="I353" i="6"/>
  <c r="K352" i="6"/>
  <c r="I352" i="6"/>
  <c r="L349" i="6"/>
  <c r="L348" i="6" s="1"/>
  <c r="K349" i="6"/>
  <c r="K348" i="6" s="1"/>
  <c r="J349" i="6"/>
  <c r="J348" i="6" s="1"/>
  <c r="I349" i="6"/>
  <c r="I348" i="6" s="1"/>
  <c r="L345" i="6"/>
  <c r="K345" i="6"/>
  <c r="J345" i="6"/>
  <c r="I345" i="6"/>
  <c r="L342" i="6"/>
  <c r="K342" i="6"/>
  <c r="J342" i="6"/>
  <c r="I342" i="6"/>
  <c r="P340" i="6"/>
  <c r="O340" i="6"/>
  <c r="N340" i="6"/>
  <c r="M340" i="6"/>
  <c r="L340" i="6"/>
  <c r="K340" i="6"/>
  <c r="J340" i="6"/>
  <c r="I340" i="6"/>
  <c r="L339" i="6"/>
  <c r="K339" i="6"/>
  <c r="J339" i="6"/>
  <c r="I339" i="6"/>
  <c r="I338" i="6" s="1"/>
  <c r="L335" i="6"/>
  <c r="K335" i="6"/>
  <c r="J335" i="6"/>
  <c r="I335" i="6"/>
  <c r="L334" i="6"/>
  <c r="K334" i="6"/>
  <c r="J334" i="6"/>
  <c r="I334" i="6"/>
  <c r="L332" i="6"/>
  <c r="L331" i="6" s="1"/>
  <c r="K332" i="6"/>
  <c r="J332" i="6"/>
  <c r="J331" i="6" s="1"/>
  <c r="I332" i="6"/>
  <c r="K331" i="6"/>
  <c r="I331" i="6"/>
  <c r="L329" i="6"/>
  <c r="L328" i="6" s="1"/>
  <c r="K329" i="6"/>
  <c r="K328" i="6" s="1"/>
  <c r="J329" i="6"/>
  <c r="J328" i="6" s="1"/>
  <c r="I329" i="6"/>
  <c r="I328" i="6" s="1"/>
  <c r="L325" i="6"/>
  <c r="K325" i="6"/>
  <c r="J325" i="6"/>
  <c r="I325" i="6"/>
  <c r="L324" i="6"/>
  <c r="K324" i="6"/>
  <c r="J324" i="6"/>
  <c r="I324" i="6"/>
  <c r="L321" i="6"/>
  <c r="L320" i="6" s="1"/>
  <c r="K321" i="6"/>
  <c r="J321" i="6"/>
  <c r="J320" i="6" s="1"/>
  <c r="I321" i="6"/>
  <c r="K320" i="6"/>
  <c r="I320" i="6"/>
  <c r="L317" i="6"/>
  <c r="L316" i="6" s="1"/>
  <c r="K317" i="6"/>
  <c r="K316" i="6" s="1"/>
  <c r="J317" i="6"/>
  <c r="J316" i="6" s="1"/>
  <c r="I317" i="6"/>
  <c r="I316" i="6" s="1"/>
  <c r="L313" i="6"/>
  <c r="K313" i="6"/>
  <c r="J313" i="6"/>
  <c r="I313" i="6"/>
  <c r="L310" i="6"/>
  <c r="K310" i="6"/>
  <c r="K307" i="6" s="1"/>
  <c r="J310" i="6"/>
  <c r="I310" i="6"/>
  <c r="I307" i="6" s="1"/>
  <c r="L308" i="6"/>
  <c r="L307" i="6" s="1"/>
  <c r="K308" i="6"/>
  <c r="J308" i="6"/>
  <c r="J307" i="6" s="1"/>
  <c r="J306" i="6" s="1"/>
  <c r="I308" i="6"/>
  <c r="L302" i="6"/>
  <c r="K302" i="6"/>
  <c r="J302" i="6"/>
  <c r="I302" i="6"/>
  <c r="L301" i="6"/>
  <c r="K301" i="6"/>
  <c r="J301" i="6"/>
  <c r="I301" i="6"/>
  <c r="L299" i="6"/>
  <c r="L298" i="6" s="1"/>
  <c r="K299" i="6"/>
  <c r="J299" i="6"/>
  <c r="J298" i="6" s="1"/>
  <c r="I299" i="6"/>
  <c r="K298" i="6"/>
  <c r="I298" i="6"/>
  <c r="L296" i="6"/>
  <c r="L295" i="6" s="1"/>
  <c r="K296" i="6"/>
  <c r="K295" i="6" s="1"/>
  <c r="J296" i="6"/>
  <c r="J295" i="6" s="1"/>
  <c r="I296" i="6"/>
  <c r="I295" i="6" s="1"/>
  <c r="L292" i="6"/>
  <c r="K292" i="6"/>
  <c r="J292" i="6"/>
  <c r="I292" i="6"/>
  <c r="L291" i="6"/>
  <c r="K291" i="6"/>
  <c r="J291" i="6"/>
  <c r="I291" i="6"/>
  <c r="L288" i="6"/>
  <c r="L287" i="6" s="1"/>
  <c r="K288" i="6"/>
  <c r="J288" i="6"/>
  <c r="J287" i="6" s="1"/>
  <c r="I288" i="6"/>
  <c r="K287" i="6"/>
  <c r="I287" i="6"/>
  <c r="L284" i="6"/>
  <c r="L283" i="6" s="1"/>
  <c r="K284" i="6"/>
  <c r="K283" i="6" s="1"/>
  <c r="K273" i="6" s="1"/>
  <c r="J284" i="6"/>
  <c r="J283" i="6" s="1"/>
  <c r="I284" i="6"/>
  <c r="I283" i="6" s="1"/>
  <c r="I273" i="6" s="1"/>
  <c r="L280" i="6"/>
  <c r="K280" i="6"/>
  <c r="J280" i="6"/>
  <c r="I280" i="6"/>
  <c r="L277" i="6"/>
  <c r="K277" i="6"/>
  <c r="J277" i="6"/>
  <c r="I277" i="6"/>
  <c r="L275" i="6"/>
  <c r="L274" i="6" s="1"/>
  <c r="K275" i="6"/>
  <c r="J275" i="6"/>
  <c r="J274" i="6" s="1"/>
  <c r="I275" i="6"/>
  <c r="K274" i="6"/>
  <c r="I274" i="6"/>
  <c r="L270" i="6"/>
  <c r="L269" i="6" s="1"/>
  <c r="K270" i="6"/>
  <c r="J270" i="6"/>
  <c r="J269" i="6" s="1"/>
  <c r="I270" i="6"/>
  <c r="K269" i="6"/>
  <c r="I269" i="6"/>
  <c r="L267" i="6"/>
  <c r="L266" i="6" s="1"/>
  <c r="K267" i="6"/>
  <c r="K266" i="6" s="1"/>
  <c r="J267" i="6"/>
  <c r="J266" i="6" s="1"/>
  <c r="I267" i="6"/>
  <c r="I266" i="6" s="1"/>
  <c r="L264" i="6"/>
  <c r="K264" i="6"/>
  <c r="J264" i="6"/>
  <c r="I264" i="6"/>
  <c r="L263" i="6"/>
  <c r="K263" i="6"/>
  <c r="J263" i="6"/>
  <c r="I263" i="6"/>
  <c r="L260" i="6"/>
  <c r="L259" i="6" s="1"/>
  <c r="K260" i="6"/>
  <c r="J260" i="6"/>
  <c r="J259" i="6" s="1"/>
  <c r="I260" i="6"/>
  <c r="K259" i="6"/>
  <c r="I259" i="6"/>
  <c r="L256" i="6"/>
  <c r="L255" i="6" s="1"/>
  <c r="K256" i="6"/>
  <c r="K255" i="6" s="1"/>
  <c r="J256" i="6"/>
  <c r="J255" i="6" s="1"/>
  <c r="I256" i="6"/>
  <c r="I255" i="6" s="1"/>
  <c r="L252" i="6"/>
  <c r="K252" i="6"/>
  <c r="J252" i="6"/>
  <c r="I252" i="6"/>
  <c r="L251" i="6"/>
  <c r="K251" i="6"/>
  <c r="J251" i="6"/>
  <c r="I251" i="6"/>
  <c r="L248" i="6"/>
  <c r="K248" i="6"/>
  <c r="J248" i="6"/>
  <c r="I248" i="6"/>
  <c r="L245" i="6"/>
  <c r="K245" i="6"/>
  <c r="J245" i="6"/>
  <c r="I245" i="6"/>
  <c r="L243" i="6"/>
  <c r="L242" i="6" s="1"/>
  <c r="K243" i="6"/>
  <c r="K242" i="6" s="1"/>
  <c r="K241" i="6" s="1"/>
  <c r="K240" i="6" s="1"/>
  <c r="J243" i="6"/>
  <c r="J242" i="6" s="1"/>
  <c r="J241" i="6" s="1"/>
  <c r="I243" i="6"/>
  <c r="I242" i="6" s="1"/>
  <c r="I241" i="6" s="1"/>
  <c r="I240" i="6" s="1"/>
  <c r="L236" i="6"/>
  <c r="L235" i="6" s="1"/>
  <c r="L234" i="6" s="1"/>
  <c r="K236" i="6"/>
  <c r="J236" i="6"/>
  <c r="J235" i="6" s="1"/>
  <c r="J234" i="6" s="1"/>
  <c r="I236" i="6"/>
  <c r="K235" i="6"/>
  <c r="I235" i="6"/>
  <c r="K234" i="6"/>
  <c r="I234" i="6"/>
  <c r="L232" i="6"/>
  <c r="L231" i="6" s="1"/>
  <c r="L230" i="6" s="1"/>
  <c r="K232" i="6"/>
  <c r="J232" i="6"/>
  <c r="I232" i="6"/>
  <c r="K231" i="6"/>
  <c r="J231" i="6"/>
  <c r="I231" i="6"/>
  <c r="K230" i="6"/>
  <c r="J230" i="6"/>
  <c r="I230" i="6"/>
  <c r="P223" i="6"/>
  <c r="O223" i="6"/>
  <c r="N223" i="6"/>
  <c r="M223" i="6"/>
  <c r="L223" i="6"/>
  <c r="K223" i="6"/>
  <c r="J223" i="6"/>
  <c r="I223" i="6"/>
  <c r="L222" i="6"/>
  <c r="K222" i="6"/>
  <c r="J222" i="6"/>
  <c r="I222" i="6"/>
  <c r="I218" i="6" s="1"/>
  <c r="L220" i="6"/>
  <c r="L219" i="6" s="1"/>
  <c r="L218" i="6" s="1"/>
  <c r="K220" i="6"/>
  <c r="J220" i="6"/>
  <c r="J219" i="6" s="1"/>
  <c r="J218" i="6" s="1"/>
  <c r="I220" i="6"/>
  <c r="K219" i="6"/>
  <c r="I219" i="6"/>
  <c r="K218" i="6"/>
  <c r="L213" i="6"/>
  <c r="L212" i="6" s="1"/>
  <c r="L211" i="6" s="1"/>
  <c r="K213" i="6"/>
  <c r="J213" i="6"/>
  <c r="J212" i="6" s="1"/>
  <c r="J211" i="6" s="1"/>
  <c r="I213" i="6"/>
  <c r="K212" i="6"/>
  <c r="I212" i="6"/>
  <c r="K211" i="6"/>
  <c r="I211" i="6"/>
  <c r="L209" i="6"/>
  <c r="L208" i="6" s="1"/>
  <c r="K209" i="6"/>
  <c r="J209" i="6"/>
  <c r="J208" i="6" s="1"/>
  <c r="I209" i="6"/>
  <c r="K208" i="6"/>
  <c r="I208" i="6"/>
  <c r="L204" i="6"/>
  <c r="L203" i="6" s="1"/>
  <c r="K204" i="6"/>
  <c r="K203" i="6" s="1"/>
  <c r="J204" i="6"/>
  <c r="J203" i="6" s="1"/>
  <c r="I204" i="6"/>
  <c r="I203" i="6" s="1"/>
  <c r="L198" i="6"/>
  <c r="K198" i="6"/>
  <c r="J198" i="6"/>
  <c r="I198" i="6"/>
  <c r="L197" i="6"/>
  <c r="K197" i="6"/>
  <c r="J197" i="6"/>
  <c r="I197" i="6"/>
  <c r="L193" i="6"/>
  <c r="L192" i="6" s="1"/>
  <c r="K193" i="6"/>
  <c r="J193" i="6"/>
  <c r="J192" i="6" s="1"/>
  <c r="I193" i="6"/>
  <c r="K192" i="6"/>
  <c r="I192" i="6"/>
  <c r="L190" i="6"/>
  <c r="L189" i="6" s="1"/>
  <c r="L188" i="6" s="1"/>
  <c r="K190" i="6"/>
  <c r="K189" i="6" s="1"/>
  <c r="K188" i="6" s="1"/>
  <c r="K187" i="6" s="1"/>
  <c r="J190" i="6"/>
  <c r="J189" i="6" s="1"/>
  <c r="J188" i="6" s="1"/>
  <c r="J187" i="6" s="1"/>
  <c r="I190" i="6"/>
  <c r="I189" i="6" s="1"/>
  <c r="I188" i="6" s="1"/>
  <c r="I187" i="6" s="1"/>
  <c r="L182" i="6"/>
  <c r="K182" i="6"/>
  <c r="J182" i="6"/>
  <c r="I182" i="6"/>
  <c r="L181" i="6"/>
  <c r="K181" i="6"/>
  <c r="K175" i="6" s="1"/>
  <c r="J181" i="6"/>
  <c r="I181" i="6"/>
  <c r="I175" i="6" s="1"/>
  <c r="L177" i="6"/>
  <c r="L176" i="6" s="1"/>
  <c r="L175" i="6" s="1"/>
  <c r="K177" i="6"/>
  <c r="J177" i="6"/>
  <c r="J176" i="6" s="1"/>
  <c r="J175" i="6" s="1"/>
  <c r="I177" i="6"/>
  <c r="K176" i="6"/>
  <c r="I176" i="6"/>
  <c r="L173" i="6"/>
  <c r="L172" i="6" s="1"/>
  <c r="L171" i="6" s="1"/>
  <c r="K173" i="6"/>
  <c r="J173" i="6"/>
  <c r="I173" i="6"/>
  <c r="K172" i="6"/>
  <c r="J172" i="6"/>
  <c r="I172" i="6"/>
  <c r="K171" i="6"/>
  <c r="K170" i="6" s="1"/>
  <c r="J171" i="6"/>
  <c r="I171" i="6"/>
  <c r="I170" i="6" s="1"/>
  <c r="L168" i="6"/>
  <c r="K168" i="6"/>
  <c r="J168" i="6"/>
  <c r="I168" i="6"/>
  <c r="L167" i="6"/>
  <c r="K167" i="6"/>
  <c r="J167" i="6"/>
  <c r="I167" i="6"/>
  <c r="I161" i="6" s="1"/>
  <c r="I160" i="6" s="1"/>
  <c r="L163" i="6"/>
  <c r="L162" i="6" s="1"/>
  <c r="L161" i="6" s="1"/>
  <c r="L160" i="6" s="1"/>
  <c r="K163" i="6"/>
  <c r="J163" i="6"/>
  <c r="J162" i="6" s="1"/>
  <c r="J161" i="6" s="1"/>
  <c r="J160" i="6" s="1"/>
  <c r="I163" i="6"/>
  <c r="K162" i="6"/>
  <c r="I162" i="6"/>
  <c r="K161" i="6"/>
  <c r="K160" i="6" s="1"/>
  <c r="L157" i="6"/>
  <c r="K157" i="6"/>
  <c r="J157" i="6"/>
  <c r="I157" i="6"/>
  <c r="L156" i="6"/>
  <c r="L155" i="6" s="1"/>
  <c r="K156" i="6"/>
  <c r="K155" i="6" s="1"/>
  <c r="J156" i="6"/>
  <c r="J155" i="6" s="1"/>
  <c r="I156" i="6"/>
  <c r="I155" i="6" s="1"/>
  <c r="L153" i="6"/>
  <c r="K153" i="6"/>
  <c r="J153" i="6"/>
  <c r="I153" i="6"/>
  <c r="L152" i="6"/>
  <c r="K152" i="6"/>
  <c r="J152" i="6"/>
  <c r="I152" i="6"/>
  <c r="L149" i="6"/>
  <c r="L148" i="6" s="1"/>
  <c r="L147" i="6" s="1"/>
  <c r="K149" i="6"/>
  <c r="J149" i="6"/>
  <c r="J148" i="6" s="1"/>
  <c r="J147" i="6" s="1"/>
  <c r="I149" i="6"/>
  <c r="K148" i="6"/>
  <c r="I148" i="6"/>
  <c r="K147" i="6"/>
  <c r="I147" i="6"/>
  <c r="L144" i="6"/>
  <c r="L143" i="6" s="1"/>
  <c r="L142" i="6" s="1"/>
  <c r="K144" i="6"/>
  <c r="J144" i="6"/>
  <c r="J143" i="6" s="1"/>
  <c r="J142" i="6" s="1"/>
  <c r="I144" i="6"/>
  <c r="K143" i="6"/>
  <c r="I143" i="6"/>
  <c r="K142" i="6"/>
  <c r="K141" i="6" s="1"/>
  <c r="I142" i="6"/>
  <c r="I141" i="6" s="1"/>
  <c r="L139" i="6"/>
  <c r="K139" i="6"/>
  <c r="J139" i="6"/>
  <c r="I139" i="6"/>
  <c r="L138" i="6"/>
  <c r="L137" i="6" s="1"/>
  <c r="K138" i="6"/>
  <c r="K137" i="6" s="1"/>
  <c r="J138" i="6"/>
  <c r="J137" i="6" s="1"/>
  <c r="I138" i="6"/>
  <c r="I137" i="6" s="1"/>
  <c r="L135" i="6"/>
  <c r="K135" i="6"/>
  <c r="J135" i="6"/>
  <c r="I135" i="6"/>
  <c r="L134" i="6"/>
  <c r="L133" i="6" s="1"/>
  <c r="K134" i="6"/>
  <c r="K133" i="6" s="1"/>
  <c r="J134" i="6"/>
  <c r="J133" i="6" s="1"/>
  <c r="I134" i="6"/>
  <c r="I133" i="6" s="1"/>
  <c r="L131" i="6"/>
  <c r="K131" i="6"/>
  <c r="J131" i="6"/>
  <c r="I131" i="6"/>
  <c r="L130" i="6"/>
  <c r="L129" i="6" s="1"/>
  <c r="K130" i="6"/>
  <c r="K129" i="6" s="1"/>
  <c r="J130" i="6"/>
  <c r="J129" i="6" s="1"/>
  <c r="I130" i="6"/>
  <c r="I129" i="6" s="1"/>
  <c r="L127" i="6"/>
  <c r="K127" i="6"/>
  <c r="J127" i="6"/>
  <c r="I127" i="6"/>
  <c r="L126" i="6"/>
  <c r="L125" i="6" s="1"/>
  <c r="K126" i="6"/>
  <c r="K125" i="6" s="1"/>
  <c r="J126" i="6"/>
  <c r="J125" i="6" s="1"/>
  <c r="I126" i="6"/>
  <c r="I125" i="6" s="1"/>
  <c r="L123" i="6"/>
  <c r="K123" i="6"/>
  <c r="J123" i="6"/>
  <c r="I123" i="6"/>
  <c r="L122" i="6"/>
  <c r="L121" i="6" s="1"/>
  <c r="K122" i="6"/>
  <c r="K121" i="6" s="1"/>
  <c r="J122" i="6"/>
  <c r="J121" i="6" s="1"/>
  <c r="I122" i="6"/>
  <c r="I121" i="6" s="1"/>
  <c r="L118" i="6"/>
  <c r="K118" i="6"/>
  <c r="J118" i="6"/>
  <c r="I118" i="6"/>
  <c r="L117" i="6"/>
  <c r="L116" i="6" s="1"/>
  <c r="K117" i="6"/>
  <c r="K116" i="6" s="1"/>
  <c r="K115" i="6" s="1"/>
  <c r="J117" i="6"/>
  <c r="J116" i="6" s="1"/>
  <c r="J115" i="6" s="1"/>
  <c r="I117" i="6"/>
  <c r="I116" i="6" s="1"/>
  <c r="I115" i="6" s="1"/>
  <c r="L112" i="6"/>
  <c r="L111" i="6" s="1"/>
  <c r="K112" i="6"/>
  <c r="K111" i="6" s="1"/>
  <c r="J112" i="6"/>
  <c r="J111" i="6" s="1"/>
  <c r="I112" i="6"/>
  <c r="I111" i="6" s="1"/>
  <c r="L108" i="6"/>
  <c r="K108" i="6"/>
  <c r="J108" i="6"/>
  <c r="I108" i="6"/>
  <c r="L107" i="6"/>
  <c r="K107" i="6"/>
  <c r="K106" i="6" s="1"/>
  <c r="J107" i="6"/>
  <c r="J106" i="6" s="1"/>
  <c r="I107" i="6"/>
  <c r="I106" i="6" s="1"/>
  <c r="L103" i="6"/>
  <c r="K103" i="6"/>
  <c r="J103" i="6"/>
  <c r="I103" i="6"/>
  <c r="L102" i="6"/>
  <c r="L101" i="6" s="1"/>
  <c r="K102" i="6"/>
  <c r="K101" i="6" s="1"/>
  <c r="J102" i="6"/>
  <c r="J101" i="6" s="1"/>
  <c r="I102" i="6"/>
  <c r="I101" i="6" s="1"/>
  <c r="L98" i="6"/>
  <c r="K98" i="6"/>
  <c r="J98" i="6"/>
  <c r="I98" i="6"/>
  <c r="L97" i="6"/>
  <c r="L96" i="6" s="1"/>
  <c r="K97" i="6"/>
  <c r="K96" i="6" s="1"/>
  <c r="J97" i="6"/>
  <c r="J96" i="6" s="1"/>
  <c r="I97" i="6"/>
  <c r="I96" i="6" s="1"/>
  <c r="L91" i="6"/>
  <c r="L90" i="6" s="1"/>
  <c r="L89" i="6" s="1"/>
  <c r="L88" i="6" s="1"/>
  <c r="K91" i="6"/>
  <c r="K90" i="6" s="1"/>
  <c r="K89" i="6" s="1"/>
  <c r="K88" i="6" s="1"/>
  <c r="J91" i="6"/>
  <c r="J90" i="6" s="1"/>
  <c r="J89" i="6" s="1"/>
  <c r="J88" i="6" s="1"/>
  <c r="I91" i="6"/>
  <c r="I90" i="6" s="1"/>
  <c r="I89" i="6" s="1"/>
  <c r="I88" i="6" s="1"/>
  <c r="L86" i="6"/>
  <c r="L85" i="6" s="1"/>
  <c r="L84" i="6" s="1"/>
  <c r="K86" i="6"/>
  <c r="J86" i="6"/>
  <c r="J85" i="6" s="1"/>
  <c r="J84" i="6" s="1"/>
  <c r="I86" i="6"/>
  <c r="K85" i="6"/>
  <c r="I85" i="6"/>
  <c r="K84" i="6"/>
  <c r="I84" i="6"/>
  <c r="L80" i="6"/>
  <c r="L79" i="6" s="1"/>
  <c r="K80" i="6"/>
  <c r="J80" i="6"/>
  <c r="I80" i="6"/>
  <c r="K79" i="6"/>
  <c r="J79" i="6"/>
  <c r="I79" i="6"/>
  <c r="L75" i="6"/>
  <c r="L74" i="6" s="1"/>
  <c r="K75" i="6"/>
  <c r="K74" i="6" s="1"/>
  <c r="J75" i="6"/>
  <c r="J74" i="6" s="1"/>
  <c r="I75" i="6"/>
  <c r="I74" i="6" s="1"/>
  <c r="L70" i="6"/>
  <c r="K70" i="6"/>
  <c r="J70" i="6"/>
  <c r="I70" i="6"/>
  <c r="L69" i="6"/>
  <c r="K69" i="6"/>
  <c r="J69" i="6"/>
  <c r="J68" i="6" s="1"/>
  <c r="J67" i="6" s="1"/>
  <c r="I69" i="6"/>
  <c r="I68" i="6" s="1"/>
  <c r="I67" i="6" s="1"/>
  <c r="L50" i="6"/>
  <c r="L49" i="6" s="1"/>
  <c r="L48" i="6" s="1"/>
  <c r="L47" i="6" s="1"/>
  <c r="K50" i="6"/>
  <c r="K49" i="6" s="1"/>
  <c r="K48" i="6" s="1"/>
  <c r="K47" i="6" s="1"/>
  <c r="J50" i="6"/>
  <c r="J49" i="6" s="1"/>
  <c r="J48" i="6" s="1"/>
  <c r="J47" i="6" s="1"/>
  <c r="I50" i="6"/>
  <c r="I49" i="6" s="1"/>
  <c r="I48" i="6" s="1"/>
  <c r="I47" i="6" s="1"/>
  <c r="L45" i="6"/>
  <c r="L44" i="6" s="1"/>
  <c r="L43" i="6" s="1"/>
  <c r="K45" i="6"/>
  <c r="J45" i="6"/>
  <c r="J44" i="6" s="1"/>
  <c r="J43" i="6" s="1"/>
  <c r="I45" i="6"/>
  <c r="K44" i="6"/>
  <c r="I44" i="6"/>
  <c r="K43" i="6"/>
  <c r="I43" i="6"/>
  <c r="L41" i="6"/>
  <c r="K41" i="6"/>
  <c r="J41" i="6"/>
  <c r="I41" i="6"/>
  <c r="L39" i="6"/>
  <c r="K39" i="6"/>
  <c r="J39" i="6"/>
  <c r="I39" i="6"/>
  <c r="L38" i="6"/>
  <c r="L37" i="6" s="1"/>
  <c r="L36" i="6" s="1"/>
  <c r="K38" i="6"/>
  <c r="K37" i="6" s="1"/>
  <c r="K36" i="6" s="1"/>
  <c r="J38" i="6"/>
  <c r="J37" i="6" s="1"/>
  <c r="J36" i="6" s="1"/>
  <c r="I38" i="6"/>
  <c r="I37" i="6" s="1"/>
  <c r="I36" i="6" s="1"/>
  <c r="L367" i="4"/>
  <c r="K367" i="4"/>
  <c r="J367" i="4"/>
  <c r="I367" i="4"/>
  <c r="L366" i="4"/>
  <c r="K366" i="4"/>
  <c r="J366" i="4"/>
  <c r="I366" i="4"/>
  <c r="L364" i="4"/>
  <c r="K364" i="4"/>
  <c r="J364" i="4"/>
  <c r="I364" i="4"/>
  <c r="L363" i="4"/>
  <c r="K363" i="4"/>
  <c r="J363" i="4"/>
  <c r="I363" i="4"/>
  <c r="L361" i="4"/>
  <c r="L360" i="4" s="1"/>
  <c r="K361" i="4"/>
  <c r="K360" i="4" s="1"/>
  <c r="J361" i="4"/>
  <c r="J360" i="4" s="1"/>
  <c r="I361" i="4"/>
  <c r="I360" i="4" s="1"/>
  <c r="L357" i="4"/>
  <c r="K357" i="4"/>
  <c r="J357" i="4"/>
  <c r="I357" i="4"/>
  <c r="L356" i="4"/>
  <c r="K356" i="4"/>
  <c r="J356" i="4"/>
  <c r="I356" i="4"/>
  <c r="L353" i="4"/>
  <c r="K353" i="4"/>
  <c r="J353" i="4"/>
  <c r="I353" i="4"/>
  <c r="L352" i="4"/>
  <c r="K352" i="4"/>
  <c r="J352" i="4"/>
  <c r="I352" i="4"/>
  <c r="L349" i="4"/>
  <c r="L348" i="4" s="1"/>
  <c r="K349" i="4"/>
  <c r="K348" i="4" s="1"/>
  <c r="J349" i="4"/>
  <c r="J348" i="4" s="1"/>
  <c r="I349" i="4"/>
  <c r="I348" i="4" s="1"/>
  <c r="L345" i="4"/>
  <c r="K345" i="4"/>
  <c r="J345" i="4"/>
  <c r="I345" i="4"/>
  <c r="L342" i="4"/>
  <c r="K342" i="4"/>
  <c r="J342" i="4"/>
  <c r="I342" i="4"/>
  <c r="P340" i="4"/>
  <c r="O340" i="4"/>
  <c r="N340" i="4"/>
  <c r="M340" i="4"/>
  <c r="L340" i="4"/>
  <c r="K340" i="4"/>
  <c r="J340" i="4"/>
  <c r="I340" i="4"/>
  <c r="L339" i="4"/>
  <c r="L338" i="4" s="1"/>
  <c r="K339" i="4"/>
  <c r="K338" i="4" s="1"/>
  <c r="J339" i="4"/>
  <c r="J338" i="4" s="1"/>
  <c r="I339" i="4"/>
  <c r="I338" i="4" s="1"/>
  <c r="L335" i="4"/>
  <c r="K335" i="4"/>
  <c r="J335" i="4"/>
  <c r="I335" i="4"/>
  <c r="L334" i="4"/>
  <c r="K334" i="4"/>
  <c r="J334" i="4"/>
  <c r="I334" i="4"/>
  <c r="L332" i="4"/>
  <c r="K332" i="4"/>
  <c r="J332" i="4"/>
  <c r="I332" i="4"/>
  <c r="L331" i="4"/>
  <c r="K331" i="4"/>
  <c r="J331" i="4"/>
  <c r="I331" i="4"/>
  <c r="L329" i="4"/>
  <c r="L328" i="4" s="1"/>
  <c r="K329" i="4"/>
  <c r="K328" i="4" s="1"/>
  <c r="J329" i="4"/>
  <c r="J328" i="4" s="1"/>
  <c r="I329" i="4"/>
  <c r="I328" i="4" s="1"/>
  <c r="L325" i="4"/>
  <c r="K325" i="4"/>
  <c r="J325" i="4"/>
  <c r="I325" i="4"/>
  <c r="L324" i="4"/>
  <c r="K324" i="4"/>
  <c r="J324" i="4"/>
  <c r="I324" i="4"/>
  <c r="L321" i="4"/>
  <c r="K321" i="4"/>
  <c r="J321" i="4"/>
  <c r="I321" i="4"/>
  <c r="L320" i="4"/>
  <c r="K320" i="4"/>
  <c r="J320" i="4"/>
  <c r="I320" i="4"/>
  <c r="L317" i="4"/>
  <c r="L316" i="4" s="1"/>
  <c r="K317" i="4"/>
  <c r="K316" i="4" s="1"/>
  <c r="J317" i="4"/>
  <c r="J316" i="4" s="1"/>
  <c r="I317" i="4"/>
  <c r="I316" i="4" s="1"/>
  <c r="L313" i="4"/>
  <c r="K313" i="4"/>
  <c r="J313" i="4"/>
  <c r="I313" i="4"/>
  <c r="L310" i="4"/>
  <c r="L307" i="4" s="1"/>
  <c r="L306" i="4" s="1"/>
  <c r="L305" i="4" s="1"/>
  <c r="K310" i="4"/>
  <c r="K307" i="4" s="1"/>
  <c r="K306" i="4" s="1"/>
  <c r="K305" i="4" s="1"/>
  <c r="J310" i="4"/>
  <c r="J307" i="4" s="1"/>
  <c r="J306" i="4" s="1"/>
  <c r="J305" i="4" s="1"/>
  <c r="I310" i="4"/>
  <c r="I307" i="4" s="1"/>
  <c r="I306" i="4" s="1"/>
  <c r="I305" i="4" s="1"/>
  <c r="L308" i="4"/>
  <c r="K308" i="4"/>
  <c r="J308" i="4"/>
  <c r="I308" i="4"/>
  <c r="L302" i="4"/>
  <c r="K302" i="4"/>
  <c r="J302" i="4"/>
  <c r="I302" i="4"/>
  <c r="L301" i="4"/>
  <c r="K301" i="4"/>
  <c r="J301" i="4"/>
  <c r="I301" i="4"/>
  <c r="L299" i="4"/>
  <c r="K299" i="4"/>
  <c r="J299" i="4"/>
  <c r="I299" i="4"/>
  <c r="L298" i="4"/>
  <c r="K298" i="4"/>
  <c r="J298" i="4"/>
  <c r="I298" i="4"/>
  <c r="L296" i="4"/>
  <c r="L295" i="4" s="1"/>
  <c r="K296" i="4"/>
  <c r="K295" i="4" s="1"/>
  <c r="J296" i="4"/>
  <c r="J295" i="4" s="1"/>
  <c r="I296" i="4"/>
  <c r="I295" i="4" s="1"/>
  <c r="L292" i="4"/>
  <c r="K292" i="4"/>
  <c r="J292" i="4"/>
  <c r="I292" i="4"/>
  <c r="L291" i="4"/>
  <c r="K291" i="4"/>
  <c r="J291" i="4"/>
  <c r="I291" i="4"/>
  <c r="L288" i="4"/>
  <c r="K288" i="4"/>
  <c r="J288" i="4"/>
  <c r="I288" i="4"/>
  <c r="L287" i="4"/>
  <c r="K287" i="4"/>
  <c r="J287" i="4"/>
  <c r="I287" i="4"/>
  <c r="L284" i="4"/>
  <c r="L283" i="4" s="1"/>
  <c r="K284" i="4"/>
  <c r="K283" i="4" s="1"/>
  <c r="J284" i="4"/>
  <c r="J283" i="4" s="1"/>
  <c r="I284" i="4"/>
  <c r="I283" i="4" s="1"/>
  <c r="L280" i="4"/>
  <c r="K280" i="4"/>
  <c r="J280" i="4"/>
  <c r="I280" i="4"/>
  <c r="L277" i="4"/>
  <c r="K277" i="4"/>
  <c r="J277" i="4"/>
  <c r="I277" i="4"/>
  <c r="L275" i="4"/>
  <c r="K275" i="4"/>
  <c r="J275" i="4"/>
  <c r="I275" i="4"/>
  <c r="L274" i="4"/>
  <c r="K274" i="4"/>
  <c r="J274" i="4"/>
  <c r="I274" i="4"/>
  <c r="L270" i="4"/>
  <c r="K270" i="4"/>
  <c r="J270" i="4"/>
  <c r="I270" i="4"/>
  <c r="L269" i="4"/>
  <c r="K269" i="4"/>
  <c r="J269" i="4"/>
  <c r="I269" i="4"/>
  <c r="L267" i="4"/>
  <c r="L266" i="4" s="1"/>
  <c r="K267" i="4"/>
  <c r="K266" i="4" s="1"/>
  <c r="J267" i="4"/>
  <c r="J266" i="4" s="1"/>
  <c r="I267" i="4"/>
  <c r="I266" i="4" s="1"/>
  <c r="L264" i="4"/>
  <c r="K264" i="4"/>
  <c r="J264" i="4"/>
  <c r="I264" i="4"/>
  <c r="L263" i="4"/>
  <c r="K263" i="4"/>
  <c r="J263" i="4"/>
  <c r="I263" i="4"/>
  <c r="L260" i="4"/>
  <c r="K260" i="4"/>
  <c r="J260" i="4"/>
  <c r="I260" i="4"/>
  <c r="L259" i="4"/>
  <c r="K259" i="4"/>
  <c r="J259" i="4"/>
  <c r="I259" i="4"/>
  <c r="L256" i="4"/>
  <c r="L255" i="4" s="1"/>
  <c r="K256" i="4"/>
  <c r="K255" i="4" s="1"/>
  <c r="J256" i="4"/>
  <c r="J255" i="4" s="1"/>
  <c r="I256" i="4"/>
  <c r="I255" i="4" s="1"/>
  <c r="L252" i="4"/>
  <c r="K252" i="4"/>
  <c r="J252" i="4"/>
  <c r="I252" i="4"/>
  <c r="L251" i="4"/>
  <c r="K251" i="4"/>
  <c r="J251" i="4"/>
  <c r="I251" i="4"/>
  <c r="L248" i="4"/>
  <c r="K248" i="4"/>
  <c r="J248" i="4"/>
  <c r="I248" i="4"/>
  <c r="L245" i="4"/>
  <c r="K245" i="4"/>
  <c r="J245" i="4"/>
  <c r="I245" i="4"/>
  <c r="L243" i="4"/>
  <c r="L242" i="4" s="1"/>
  <c r="K243" i="4"/>
  <c r="K242" i="4" s="1"/>
  <c r="J243" i="4"/>
  <c r="J242" i="4" s="1"/>
  <c r="I243" i="4"/>
  <c r="I242" i="4" s="1"/>
  <c r="L236" i="4"/>
  <c r="K236" i="4"/>
  <c r="J236" i="4"/>
  <c r="I236" i="4"/>
  <c r="L235" i="4"/>
  <c r="K235" i="4"/>
  <c r="J235" i="4"/>
  <c r="I235" i="4"/>
  <c r="L234" i="4"/>
  <c r="K234" i="4"/>
  <c r="J234" i="4"/>
  <c r="I234" i="4"/>
  <c r="L232" i="4"/>
  <c r="K232" i="4"/>
  <c r="J232" i="4"/>
  <c r="I232" i="4"/>
  <c r="L231" i="4"/>
  <c r="K231" i="4"/>
  <c r="J231" i="4"/>
  <c r="I231" i="4"/>
  <c r="L230" i="4"/>
  <c r="K230" i="4"/>
  <c r="J230" i="4"/>
  <c r="I230" i="4"/>
  <c r="P223" i="4"/>
  <c r="O223" i="4"/>
  <c r="N223" i="4"/>
  <c r="M223" i="4"/>
  <c r="L223" i="4"/>
  <c r="K223" i="4"/>
  <c r="J223" i="4"/>
  <c r="I223" i="4"/>
  <c r="L222" i="4"/>
  <c r="L218" i="4" s="1"/>
  <c r="K222" i="4"/>
  <c r="J222" i="4"/>
  <c r="I222" i="4"/>
  <c r="L220" i="4"/>
  <c r="K220" i="4"/>
  <c r="J220" i="4"/>
  <c r="I220" i="4"/>
  <c r="L219" i="4"/>
  <c r="K219" i="4"/>
  <c r="J219" i="4"/>
  <c r="I219" i="4"/>
  <c r="K218" i="4"/>
  <c r="J218" i="4"/>
  <c r="I218" i="4"/>
  <c r="L213" i="4"/>
  <c r="K213" i="4"/>
  <c r="J213" i="4"/>
  <c r="I213" i="4"/>
  <c r="L212" i="4"/>
  <c r="K212" i="4"/>
  <c r="J212" i="4"/>
  <c r="I212" i="4"/>
  <c r="L211" i="4"/>
  <c r="K211" i="4"/>
  <c r="J211" i="4"/>
  <c r="I211" i="4"/>
  <c r="L209" i="4"/>
  <c r="K209" i="4"/>
  <c r="J209" i="4"/>
  <c r="I209" i="4"/>
  <c r="L208" i="4"/>
  <c r="K208" i="4"/>
  <c r="J208" i="4"/>
  <c r="I208" i="4"/>
  <c r="L204" i="4"/>
  <c r="L203" i="4" s="1"/>
  <c r="K204" i="4"/>
  <c r="K203" i="4" s="1"/>
  <c r="J204" i="4"/>
  <c r="J203" i="4" s="1"/>
  <c r="I204" i="4"/>
  <c r="I203" i="4" s="1"/>
  <c r="L198" i="4"/>
  <c r="K198" i="4"/>
  <c r="J198" i="4"/>
  <c r="I198" i="4"/>
  <c r="L197" i="4"/>
  <c r="K197" i="4"/>
  <c r="J197" i="4"/>
  <c r="I197" i="4"/>
  <c r="L193" i="4"/>
  <c r="K193" i="4"/>
  <c r="J193" i="4"/>
  <c r="I193" i="4"/>
  <c r="L192" i="4"/>
  <c r="K192" i="4"/>
  <c r="J192" i="4"/>
  <c r="I192" i="4"/>
  <c r="L190" i="4"/>
  <c r="L189" i="4" s="1"/>
  <c r="K190" i="4"/>
  <c r="K189" i="4" s="1"/>
  <c r="K188" i="4" s="1"/>
  <c r="K187" i="4" s="1"/>
  <c r="J190" i="4"/>
  <c r="J189" i="4" s="1"/>
  <c r="J188" i="4" s="1"/>
  <c r="J187" i="4" s="1"/>
  <c r="I190" i="4"/>
  <c r="I189" i="4" s="1"/>
  <c r="I188" i="4" s="1"/>
  <c r="I187" i="4" s="1"/>
  <c r="L182" i="4"/>
  <c r="K182" i="4"/>
  <c r="J182" i="4"/>
  <c r="I182" i="4"/>
  <c r="L181" i="4"/>
  <c r="K181" i="4"/>
  <c r="J181" i="4"/>
  <c r="I181" i="4"/>
  <c r="L177" i="4"/>
  <c r="K177" i="4"/>
  <c r="J177" i="4"/>
  <c r="I177" i="4"/>
  <c r="L176" i="4"/>
  <c r="K176" i="4"/>
  <c r="J176" i="4"/>
  <c r="I176" i="4"/>
  <c r="L175" i="4"/>
  <c r="K175" i="4"/>
  <c r="J175" i="4"/>
  <c r="I175" i="4"/>
  <c r="L173" i="4"/>
  <c r="K173" i="4"/>
  <c r="J173" i="4"/>
  <c r="I173" i="4"/>
  <c r="L172" i="4"/>
  <c r="K172" i="4"/>
  <c r="J172" i="4"/>
  <c r="I172" i="4"/>
  <c r="L171" i="4"/>
  <c r="L170" i="4" s="1"/>
  <c r="K171" i="4"/>
  <c r="K170" i="4" s="1"/>
  <c r="J171" i="4"/>
  <c r="J170" i="4" s="1"/>
  <c r="I171" i="4"/>
  <c r="I170" i="4" s="1"/>
  <c r="L168" i="4"/>
  <c r="K168" i="4"/>
  <c r="J168" i="4"/>
  <c r="I168" i="4"/>
  <c r="L167" i="4"/>
  <c r="K167" i="4"/>
  <c r="J167" i="4"/>
  <c r="I167" i="4"/>
  <c r="L163" i="4"/>
  <c r="K163" i="4"/>
  <c r="J163" i="4"/>
  <c r="I163" i="4"/>
  <c r="L162" i="4"/>
  <c r="K162" i="4"/>
  <c r="J162" i="4"/>
  <c r="I162" i="4"/>
  <c r="L161" i="4"/>
  <c r="L160" i="4" s="1"/>
  <c r="K161" i="4"/>
  <c r="K160" i="4" s="1"/>
  <c r="J161" i="4"/>
  <c r="J160" i="4" s="1"/>
  <c r="I161" i="4"/>
  <c r="I160" i="4" s="1"/>
  <c r="L157" i="4"/>
  <c r="K157" i="4"/>
  <c r="J157" i="4"/>
  <c r="I157" i="4"/>
  <c r="L156" i="4"/>
  <c r="L155" i="4" s="1"/>
  <c r="K156" i="4"/>
  <c r="K155" i="4" s="1"/>
  <c r="J156" i="4"/>
  <c r="J155" i="4" s="1"/>
  <c r="I156" i="4"/>
  <c r="I155" i="4" s="1"/>
  <c r="L153" i="4"/>
  <c r="K153" i="4"/>
  <c r="J153" i="4"/>
  <c r="I153" i="4"/>
  <c r="L152" i="4"/>
  <c r="K152" i="4"/>
  <c r="J152" i="4"/>
  <c r="I152" i="4"/>
  <c r="L149" i="4"/>
  <c r="K149" i="4"/>
  <c r="J149" i="4"/>
  <c r="I149" i="4"/>
  <c r="L148" i="4"/>
  <c r="K148" i="4"/>
  <c r="J148" i="4"/>
  <c r="I148" i="4"/>
  <c r="L147" i="4"/>
  <c r="K147" i="4"/>
  <c r="J147" i="4"/>
  <c r="I147" i="4"/>
  <c r="L144" i="4"/>
  <c r="K144" i="4"/>
  <c r="J144" i="4"/>
  <c r="I144" i="4"/>
  <c r="L143" i="4"/>
  <c r="K143" i="4"/>
  <c r="J143" i="4"/>
  <c r="I143" i="4"/>
  <c r="L142" i="4"/>
  <c r="K142" i="4"/>
  <c r="J142" i="4"/>
  <c r="I142" i="4"/>
  <c r="L139" i="4"/>
  <c r="K139" i="4"/>
  <c r="J139" i="4"/>
  <c r="I139" i="4"/>
  <c r="L138" i="4"/>
  <c r="L137" i="4" s="1"/>
  <c r="K138" i="4"/>
  <c r="K137" i="4" s="1"/>
  <c r="J138" i="4"/>
  <c r="J137" i="4" s="1"/>
  <c r="I138" i="4"/>
  <c r="I137" i="4" s="1"/>
  <c r="L135" i="4"/>
  <c r="K135" i="4"/>
  <c r="J135" i="4"/>
  <c r="I135" i="4"/>
  <c r="L134" i="4"/>
  <c r="L133" i="4" s="1"/>
  <c r="K134" i="4"/>
  <c r="K133" i="4" s="1"/>
  <c r="J134" i="4"/>
  <c r="J133" i="4" s="1"/>
  <c r="I134" i="4"/>
  <c r="I133" i="4" s="1"/>
  <c r="L131" i="4"/>
  <c r="K131" i="4"/>
  <c r="J131" i="4"/>
  <c r="I131" i="4"/>
  <c r="L130" i="4"/>
  <c r="L129" i="4" s="1"/>
  <c r="K130" i="4"/>
  <c r="K129" i="4" s="1"/>
  <c r="J130" i="4"/>
  <c r="J129" i="4" s="1"/>
  <c r="I130" i="4"/>
  <c r="I129" i="4" s="1"/>
  <c r="L127" i="4"/>
  <c r="K127" i="4"/>
  <c r="J127" i="4"/>
  <c r="I127" i="4"/>
  <c r="L126" i="4"/>
  <c r="L125" i="4" s="1"/>
  <c r="K126" i="4"/>
  <c r="K125" i="4" s="1"/>
  <c r="J126" i="4"/>
  <c r="J125" i="4" s="1"/>
  <c r="I126" i="4"/>
  <c r="I125" i="4" s="1"/>
  <c r="L123" i="4"/>
  <c r="K123" i="4"/>
  <c r="J123" i="4"/>
  <c r="I123" i="4"/>
  <c r="L122" i="4"/>
  <c r="L121" i="4" s="1"/>
  <c r="K122" i="4"/>
  <c r="K121" i="4" s="1"/>
  <c r="J122" i="4"/>
  <c r="J121" i="4" s="1"/>
  <c r="I122" i="4"/>
  <c r="I121" i="4" s="1"/>
  <c r="L118" i="4"/>
  <c r="K118" i="4"/>
  <c r="J118" i="4"/>
  <c r="I118" i="4"/>
  <c r="L117" i="4"/>
  <c r="L116" i="4" s="1"/>
  <c r="K117" i="4"/>
  <c r="K116" i="4" s="1"/>
  <c r="J117" i="4"/>
  <c r="J116" i="4" s="1"/>
  <c r="I117" i="4"/>
  <c r="I116" i="4" s="1"/>
  <c r="L112" i="4"/>
  <c r="L111" i="4" s="1"/>
  <c r="K112" i="4"/>
  <c r="K111" i="4" s="1"/>
  <c r="J112" i="4"/>
  <c r="J111" i="4" s="1"/>
  <c r="I112" i="4"/>
  <c r="I111" i="4" s="1"/>
  <c r="L108" i="4"/>
  <c r="K108" i="4"/>
  <c r="J108" i="4"/>
  <c r="I108" i="4"/>
  <c r="L107" i="4"/>
  <c r="K107" i="4"/>
  <c r="J107" i="4"/>
  <c r="I107" i="4"/>
  <c r="L103" i="4"/>
  <c r="K103" i="4"/>
  <c r="J103" i="4"/>
  <c r="I103" i="4"/>
  <c r="L102" i="4"/>
  <c r="L101" i="4" s="1"/>
  <c r="K102" i="4"/>
  <c r="K101" i="4" s="1"/>
  <c r="J102" i="4"/>
  <c r="J101" i="4" s="1"/>
  <c r="I102" i="4"/>
  <c r="I101" i="4" s="1"/>
  <c r="L98" i="4"/>
  <c r="K98" i="4"/>
  <c r="J98" i="4"/>
  <c r="I98" i="4"/>
  <c r="L97" i="4"/>
  <c r="L96" i="4" s="1"/>
  <c r="K97" i="4"/>
  <c r="K96" i="4" s="1"/>
  <c r="J97" i="4"/>
  <c r="J96" i="4" s="1"/>
  <c r="I97" i="4"/>
  <c r="I96" i="4" s="1"/>
  <c r="L91" i="4"/>
  <c r="L90" i="4" s="1"/>
  <c r="L89" i="4" s="1"/>
  <c r="L88" i="4" s="1"/>
  <c r="K91" i="4"/>
  <c r="K90" i="4" s="1"/>
  <c r="K89" i="4" s="1"/>
  <c r="K88" i="4" s="1"/>
  <c r="J91" i="4"/>
  <c r="J90" i="4" s="1"/>
  <c r="J89" i="4" s="1"/>
  <c r="J88" i="4" s="1"/>
  <c r="I91" i="4"/>
  <c r="I90" i="4" s="1"/>
  <c r="I89" i="4" s="1"/>
  <c r="I88" i="4" s="1"/>
  <c r="L86" i="4"/>
  <c r="K86" i="4"/>
  <c r="J86" i="4"/>
  <c r="I86" i="4"/>
  <c r="L85" i="4"/>
  <c r="K85" i="4"/>
  <c r="J85" i="4"/>
  <c r="I85" i="4"/>
  <c r="L84" i="4"/>
  <c r="K84" i="4"/>
  <c r="J84" i="4"/>
  <c r="I84" i="4"/>
  <c r="L80" i="4"/>
  <c r="K80" i="4"/>
  <c r="J80" i="4"/>
  <c r="I80" i="4"/>
  <c r="L79" i="4"/>
  <c r="K79" i="4"/>
  <c r="J79" i="4"/>
  <c r="I79" i="4"/>
  <c r="L75" i="4"/>
  <c r="L74" i="4" s="1"/>
  <c r="K75" i="4"/>
  <c r="K74" i="4" s="1"/>
  <c r="J75" i="4"/>
  <c r="J74" i="4" s="1"/>
  <c r="I75" i="4"/>
  <c r="I74" i="4" s="1"/>
  <c r="L70" i="4"/>
  <c r="K70" i="4"/>
  <c r="J70" i="4"/>
  <c r="I70" i="4"/>
  <c r="L69" i="4"/>
  <c r="K69" i="4"/>
  <c r="K68" i="4" s="1"/>
  <c r="K67" i="4" s="1"/>
  <c r="J69" i="4"/>
  <c r="J68" i="4" s="1"/>
  <c r="J67" i="4" s="1"/>
  <c r="I69" i="4"/>
  <c r="I68" i="4" s="1"/>
  <c r="I67" i="4" s="1"/>
  <c r="L50" i="4"/>
  <c r="L49" i="4" s="1"/>
  <c r="L48" i="4" s="1"/>
  <c r="L47" i="4" s="1"/>
  <c r="K50" i="4"/>
  <c r="K49" i="4" s="1"/>
  <c r="K48" i="4" s="1"/>
  <c r="K47" i="4" s="1"/>
  <c r="J50" i="4"/>
  <c r="J49" i="4" s="1"/>
  <c r="J48" i="4" s="1"/>
  <c r="J47" i="4" s="1"/>
  <c r="I50" i="4"/>
  <c r="I49" i="4" s="1"/>
  <c r="I48" i="4" s="1"/>
  <c r="I47" i="4" s="1"/>
  <c r="L45" i="4"/>
  <c r="K45" i="4"/>
  <c r="J45" i="4"/>
  <c r="I45" i="4"/>
  <c r="L44" i="4"/>
  <c r="K44" i="4"/>
  <c r="J44" i="4"/>
  <c r="I44" i="4"/>
  <c r="L43" i="4"/>
  <c r="K43" i="4"/>
  <c r="J43" i="4"/>
  <c r="I43" i="4"/>
  <c r="L41" i="4"/>
  <c r="K41" i="4"/>
  <c r="J41" i="4"/>
  <c r="I41" i="4"/>
  <c r="L39" i="4"/>
  <c r="K39" i="4"/>
  <c r="J39" i="4"/>
  <c r="I39" i="4"/>
  <c r="L38" i="4"/>
  <c r="L37" i="4" s="1"/>
  <c r="L36" i="4" s="1"/>
  <c r="K38" i="4"/>
  <c r="K37" i="4" s="1"/>
  <c r="K36" i="4" s="1"/>
  <c r="J38" i="4"/>
  <c r="J37" i="4" s="1"/>
  <c r="J36" i="4" s="1"/>
  <c r="I38" i="4"/>
  <c r="I37" i="4" s="1"/>
  <c r="I36" i="4" s="1"/>
  <c r="L367" i="2"/>
  <c r="K367" i="2"/>
  <c r="J367" i="2"/>
  <c r="I367" i="2"/>
  <c r="L366" i="2"/>
  <c r="K366" i="2"/>
  <c r="J366" i="2"/>
  <c r="I366" i="2"/>
  <c r="L364" i="2"/>
  <c r="L363" i="2" s="1"/>
  <c r="K364" i="2"/>
  <c r="K363" i="2" s="1"/>
  <c r="J364" i="2"/>
  <c r="J363" i="2" s="1"/>
  <c r="I364" i="2"/>
  <c r="I363" i="2" s="1"/>
  <c r="L361" i="2"/>
  <c r="L360" i="2" s="1"/>
  <c r="K361" i="2"/>
  <c r="K360" i="2" s="1"/>
  <c r="J361" i="2"/>
  <c r="J360" i="2" s="1"/>
  <c r="I361" i="2"/>
  <c r="I360" i="2" s="1"/>
  <c r="L357" i="2"/>
  <c r="K357" i="2"/>
  <c r="K356" i="2" s="1"/>
  <c r="J357" i="2"/>
  <c r="J356" i="2" s="1"/>
  <c r="I357" i="2"/>
  <c r="I356" i="2" s="1"/>
  <c r="L356" i="2"/>
  <c r="L353" i="2"/>
  <c r="L352" i="2" s="1"/>
  <c r="K353" i="2"/>
  <c r="J353" i="2"/>
  <c r="I353" i="2"/>
  <c r="K352" i="2"/>
  <c r="J352" i="2"/>
  <c r="I352" i="2"/>
  <c r="L349" i="2"/>
  <c r="L348" i="2" s="1"/>
  <c r="K349" i="2"/>
  <c r="K348" i="2" s="1"/>
  <c r="J349" i="2"/>
  <c r="J348" i="2" s="1"/>
  <c r="I349" i="2"/>
  <c r="I348" i="2" s="1"/>
  <c r="L345" i="2"/>
  <c r="K345" i="2"/>
  <c r="J345" i="2"/>
  <c r="I345" i="2"/>
  <c r="L342" i="2"/>
  <c r="K342" i="2"/>
  <c r="J342" i="2"/>
  <c r="I342" i="2"/>
  <c r="P340" i="2"/>
  <c r="O340" i="2"/>
  <c r="N340" i="2"/>
  <c r="M340" i="2"/>
  <c r="L340" i="2"/>
  <c r="K340" i="2"/>
  <c r="J340" i="2"/>
  <c r="I340" i="2"/>
  <c r="L339" i="2"/>
  <c r="K339" i="2"/>
  <c r="J339" i="2"/>
  <c r="I339" i="2"/>
  <c r="L335" i="2"/>
  <c r="L334" i="2" s="1"/>
  <c r="K335" i="2"/>
  <c r="K334" i="2" s="1"/>
  <c r="J335" i="2"/>
  <c r="I335" i="2"/>
  <c r="J334" i="2"/>
  <c r="I334" i="2"/>
  <c r="L332" i="2"/>
  <c r="L331" i="2" s="1"/>
  <c r="K332" i="2"/>
  <c r="J332" i="2"/>
  <c r="I332" i="2"/>
  <c r="I331" i="2" s="1"/>
  <c r="K331" i="2"/>
  <c r="J331" i="2"/>
  <c r="L329" i="2"/>
  <c r="L328" i="2" s="1"/>
  <c r="K329" i="2"/>
  <c r="K328" i="2" s="1"/>
  <c r="J329" i="2"/>
  <c r="J328" i="2" s="1"/>
  <c r="I329" i="2"/>
  <c r="I328" i="2" s="1"/>
  <c r="L325" i="2"/>
  <c r="K325" i="2"/>
  <c r="J325" i="2"/>
  <c r="I325" i="2"/>
  <c r="I324" i="2" s="1"/>
  <c r="L324" i="2"/>
  <c r="K324" i="2"/>
  <c r="J324" i="2"/>
  <c r="L321" i="2"/>
  <c r="L320" i="2" s="1"/>
  <c r="K321" i="2"/>
  <c r="J321" i="2"/>
  <c r="I321" i="2"/>
  <c r="K320" i="2"/>
  <c r="J320" i="2"/>
  <c r="I320" i="2"/>
  <c r="L317" i="2"/>
  <c r="L316" i="2" s="1"/>
  <c r="K317" i="2"/>
  <c r="K316" i="2" s="1"/>
  <c r="J317" i="2"/>
  <c r="J316" i="2" s="1"/>
  <c r="I317" i="2"/>
  <c r="I316" i="2" s="1"/>
  <c r="L313" i="2"/>
  <c r="K313" i="2"/>
  <c r="J313" i="2"/>
  <c r="I313" i="2"/>
  <c r="L310" i="2"/>
  <c r="K310" i="2"/>
  <c r="J310" i="2"/>
  <c r="I310" i="2"/>
  <c r="L308" i="2"/>
  <c r="L307" i="2" s="1"/>
  <c r="K308" i="2"/>
  <c r="J308" i="2"/>
  <c r="I308" i="2"/>
  <c r="L302" i="2"/>
  <c r="K302" i="2"/>
  <c r="J302" i="2"/>
  <c r="I302" i="2"/>
  <c r="L301" i="2"/>
  <c r="K301" i="2"/>
  <c r="J301" i="2"/>
  <c r="I301" i="2"/>
  <c r="L299" i="2"/>
  <c r="L298" i="2" s="1"/>
  <c r="K299" i="2"/>
  <c r="K298" i="2" s="1"/>
  <c r="J299" i="2"/>
  <c r="J298" i="2" s="1"/>
  <c r="I299" i="2"/>
  <c r="I298" i="2" s="1"/>
  <c r="L296" i="2"/>
  <c r="L295" i="2" s="1"/>
  <c r="K296" i="2"/>
  <c r="K295" i="2" s="1"/>
  <c r="J296" i="2"/>
  <c r="J295" i="2" s="1"/>
  <c r="I296" i="2"/>
  <c r="I295" i="2" s="1"/>
  <c r="L292" i="2"/>
  <c r="K292" i="2"/>
  <c r="K291" i="2" s="1"/>
  <c r="J292" i="2"/>
  <c r="J291" i="2" s="1"/>
  <c r="I292" i="2"/>
  <c r="I291" i="2" s="1"/>
  <c r="L291" i="2"/>
  <c r="L288" i="2"/>
  <c r="L287" i="2" s="1"/>
  <c r="K288" i="2"/>
  <c r="J288" i="2"/>
  <c r="I288" i="2"/>
  <c r="K287" i="2"/>
  <c r="J287" i="2"/>
  <c r="I287" i="2"/>
  <c r="L284" i="2"/>
  <c r="L283" i="2" s="1"/>
  <c r="K284" i="2"/>
  <c r="K283" i="2" s="1"/>
  <c r="J284" i="2"/>
  <c r="J283" i="2" s="1"/>
  <c r="I284" i="2"/>
  <c r="I283" i="2" s="1"/>
  <c r="L280" i="2"/>
  <c r="K280" i="2"/>
  <c r="J280" i="2"/>
  <c r="I280" i="2"/>
  <c r="L277" i="2"/>
  <c r="K277" i="2"/>
  <c r="J277" i="2"/>
  <c r="I277" i="2"/>
  <c r="L275" i="2"/>
  <c r="L274" i="2" s="1"/>
  <c r="K275" i="2"/>
  <c r="K274" i="2" s="1"/>
  <c r="J275" i="2"/>
  <c r="I275" i="2"/>
  <c r="J274" i="2"/>
  <c r="I274" i="2"/>
  <c r="L270" i="2"/>
  <c r="L269" i="2" s="1"/>
  <c r="K270" i="2"/>
  <c r="J270" i="2"/>
  <c r="I270" i="2"/>
  <c r="K269" i="2"/>
  <c r="J269" i="2"/>
  <c r="I269" i="2"/>
  <c r="L267" i="2"/>
  <c r="L266" i="2" s="1"/>
  <c r="K267" i="2"/>
  <c r="K266" i="2" s="1"/>
  <c r="J267" i="2"/>
  <c r="J266" i="2" s="1"/>
  <c r="I267" i="2"/>
  <c r="I266" i="2" s="1"/>
  <c r="L264" i="2"/>
  <c r="K264" i="2"/>
  <c r="J264" i="2"/>
  <c r="I264" i="2"/>
  <c r="L263" i="2"/>
  <c r="K263" i="2"/>
  <c r="J263" i="2"/>
  <c r="I263" i="2"/>
  <c r="L260" i="2"/>
  <c r="L259" i="2" s="1"/>
  <c r="K260" i="2"/>
  <c r="J260" i="2"/>
  <c r="I260" i="2"/>
  <c r="K259" i="2"/>
  <c r="J259" i="2"/>
  <c r="I259" i="2"/>
  <c r="L256" i="2"/>
  <c r="L255" i="2" s="1"/>
  <c r="K256" i="2"/>
  <c r="K255" i="2" s="1"/>
  <c r="J256" i="2"/>
  <c r="J255" i="2" s="1"/>
  <c r="I256" i="2"/>
  <c r="I255" i="2" s="1"/>
  <c r="L252" i="2"/>
  <c r="L251" i="2" s="1"/>
  <c r="K252" i="2"/>
  <c r="J252" i="2"/>
  <c r="I252" i="2"/>
  <c r="K251" i="2"/>
  <c r="J251" i="2"/>
  <c r="I251" i="2"/>
  <c r="L248" i="2"/>
  <c r="K248" i="2"/>
  <c r="J248" i="2"/>
  <c r="I248" i="2"/>
  <c r="L245" i="2"/>
  <c r="K245" i="2"/>
  <c r="J245" i="2"/>
  <c r="I245" i="2"/>
  <c r="L243" i="2"/>
  <c r="L242" i="2" s="1"/>
  <c r="K243" i="2"/>
  <c r="K242" i="2" s="1"/>
  <c r="J243" i="2"/>
  <c r="J242" i="2" s="1"/>
  <c r="I243" i="2"/>
  <c r="I242" i="2" s="1"/>
  <c r="L236" i="2"/>
  <c r="L235" i="2" s="1"/>
  <c r="L234" i="2" s="1"/>
  <c r="K236" i="2"/>
  <c r="J236" i="2"/>
  <c r="J235" i="2" s="1"/>
  <c r="J234" i="2" s="1"/>
  <c r="I236" i="2"/>
  <c r="I235" i="2" s="1"/>
  <c r="I234" i="2" s="1"/>
  <c r="K235" i="2"/>
  <c r="K234" i="2" s="1"/>
  <c r="L232" i="2"/>
  <c r="L231" i="2" s="1"/>
  <c r="L230" i="2" s="1"/>
  <c r="K232" i="2"/>
  <c r="J232" i="2"/>
  <c r="I232" i="2"/>
  <c r="K231" i="2"/>
  <c r="K230" i="2" s="1"/>
  <c r="J231" i="2"/>
  <c r="J230" i="2" s="1"/>
  <c r="I231" i="2"/>
  <c r="I230" i="2" s="1"/>
  <c r="P223" i="2"/>
  <c r="O223" i="2"/>
  <c r="N223" i="2"/>
  <c r="M223" i="2"/>
  <c r="L223" i="2"/>
  <c r="K223" i="2"/>
  <c r="K222" i="2" s="1"/>
  <c r="K218" i="2" s="1"/>
  <c r="J223" i="2"/>
  <c r="J222" i="2" s="1"/>
  <c r="J218" i="2" s="1"/>
  <c r="I223" i="2"/>
  <c r="I222" i="2" s="1"/>
  <c r="L222" i="2"/>
  <c r="L220" i="2"/>
  <c r="L219" i="2" s="1"/>
  <c r="K220" i="2"/>
  <c r="J220" i="2"/>
  <c r="I220" i="2"/>
  <c r="K219" i="2"/>
  <c r="J219" i="2"/>
  <c r="I219" i="2"/>
  <c r="L213" i="2"/>
  <c r="L212" i="2" s="1"/>
  <c r="L211" i="2" s="1"/>
  <c r="K213" i="2"/>
  <c r="J213" i="2"/>
  <c r="I213" i="2"/>
  <c r="K212" i="2"/>
  <c r="J212" i="2"/>
  <c r="I212" i="2"/>
  <c r="K211" i="2"/>
  <c r="J211" i="2"/>
  <c r="I211" i="2"/>
  <c r="L209" i="2"/>
  <c r="L208" i="2" s="1"/>
  <c r="K209" i="2"/>
  <c r="J209" i="2"/>
  <c r="I209" i="2"/>
  <c r="K208" i="2"/>
  <c r="J208" i="2"/>
  <c r="I208" i="2"/>
  <c r="L204" i="2"/>
  <c r="L203" i="2" s="1"/>
  <c r="K204" i="2"/>
  <c r="K203" i="2" s="1"/>
  <c r="J204" i="2"/>
  <c r="J203" i="2" s="1"/>
  <c r="I204" i="2"/>
  <c r="I203" i="2" s="1"/>
  <c r="L198" i="2"/>
  <c r="L197" i="2" s="1"/>
  <c r="K198" i="2"/>
  <c r="K197" i="2" s="1"/>
  <c r="J198" i="2"/>
  <c r="I198" i="2"/>
  <c r="J197" i="2"/>
  <c r="I197" i="2"/>
  <c r="L193" i="2"/>
  <c r="L192" i="2" s="1"/>
  <c r="K193" i="2"/>
  <c r="J193" i="2"/>
  <c r="I193" i="2"/>
  <c r="I192" i="2" s="1"/>
  <c r="K192" i="2"/>
  <c r="J192" i="2"/>
  <c r="L190" i="2"/>
  <c r="L189" i="2" s="1"/>
  <c r="K190" i="2"/>
  <c r="K189" i="2" s="1"/>
  <c r="J190" i="2"/>
  <c r="J189" i="2" s="1"/>
  <c r="I190" i="2"/>
  <c r="I189" i="2" s="1"/>
  <c r="L182" i="2"/>
  <c r="K182" i="2"/>
  <c r="J182" i="2"/>
  <c r="I182" i="2"/>
  <c r="I181" i="2" s="1"/>
  <c r="I175" i="2" s="1"/>
  <c r="L181" i="2"/>
  <c r="K181" i="2"/>
  <c r="K175" i="2" s="1"/>
  <c r="J181" i="2"/>
  <c r="J175" i="2" s="1"/>
  <c r="L177" i="2"/>
  <c r="L176" i="2" s="1"/>
  <c r="K177" i="2"/>
  <c r="J177" i="2"/>
  <c r="I177" i="2"/>
  <c r="K176" i="2"/>
  <c r="J176" i="2"/>
  <c r="I176" i="2"/>
  <c r="L173" i="2"/>
  <c r="L172" i="2" s="1"/>
  <c r="L171" i="2" s="1"/>
  <c r="K173" i="2"/>
  <c r="K172" i="2" s="1"/>
  <c r="K171" i="2" s="1"/>
  <c r="J173" i="2"/>
  <c r="I173" i="2"/>
  <c r="J172" i="2"/>
  <c r="I172" i="2"/>
  <c r="J171" i="2"/>
  <c r="I171" i="2"/>
  <c r="L168" i="2"/>
  <c r="L167" i="2" s="1"/>
  <c r="K168" i="2"/>
  <c r="K167" i="2" s="1"/>
  <c r="K161" i="2" s="1"/>
  <c r="K160" i="2" s="1"/>
  <c r="J168" i="2"/>
  <c r="J167" i="2" s="1"/>
  <c r="I168" i="2"/>
  <c r="I167" i="2" s="1"/>
  <c r="L163" i="2"/>
  <c r="L162" i="2" s="1"/>
  <c r="K163" i="2"/>
  <c r="J163" i="2"/>
  <c r="I163" i="2"/>
  <c r="K162" i="2"/>
  <c r="J162" i="2"/>
  <c r="I162" i="2"/>
  <c r="L157" i="2"/>
  <c r="K157" i="2"/>
  <c r="J157" i="2"/>
  <c r="I157" i="2"/>
  <c r="L156" i="2"/>
  <c r="L155" i="2" s="1"/>
  <c r="K156" i="2"/>
  <c r="K155" i="2" s="1"/>
  <c r="J156" i="2"/>
  <c r="J155" i="2" s="1"/>
  <c r="I156" i="2"/>
  <c r="I155" i="2" s="1"/>
  <c r="L153" i="2"/>
  <c r="L152" i="2" s="1"/>
  <c r="K153" i="2"/>
  <c r="K152" i="2" s="1"/>
  <c r="J153" i="2"/>
  <c r="I153" i="2"/>
  <c r="J152" i="2"/>
  <c r="I152" i="2"/>
  <c r="L149" i="2"/>
  <c r="L148" i="2" s="1"/>
  <c r="L147" i="2" s="1"/>
  <c r="K149" i="2"/>
  <c r="J149" i="2"/>
  <c r="I149" i="2"/>
  <c r="I148" i="2" s="1"/>
  <c r="I147" i="2" s="1"/>
  <c r="K148" i="2"/>
  <c r="K147" i="2" s="1"/>
  <c r="J148" i="2"/>
  <c r="J147" i="2" s="1"/>
  <c r="L144" i="2"/>
  <c r="L143" i="2" s="1"/>
  <c r="L142" i="2" s="1"/>
  <c r="K144" i="2"/>
  <c r="J144" i="2"/>
  <c r="I144" i="2"/>
  <c r="K143" i="2"/>
  <c r="J143" i="2"/>
  <c r="J142" i="2" s="1"/>
  <c r="I143" i="2"/>
  <c r="I142" i="2" s="1"/>
  <c r="K142" i="2"/>
  <c r="L139" i="2"/>
  <c r="K139" i="2"/>
  <c r="J139" i="2"/>
  <c r="I139" i="2"/>
  <c r="L138" i="2"/>
  <c r="L137" i="2" s="1"/>
  <c r="K138" i="2"/>
  <c r="K137" i="2" s="1"/>
  <c r="J138" i="2"/>
  <c r="J137" i="2" s="1"/>
  <c r="I138" i="2"/>
  <c r="I137" i="2" s="1"/>
  <c r="L135" i="2"/>
  <c r="L134" i="2" s="1"/>
  <c r="L133" i="2" s="1"/>
  <c r="K135" i="2"/>
  <c r="K134" i="2" s="1"/>
  <c r="K133" i="2" s="1"/>
  <c r="J135" i="2"/>
  <c r="I135" i="2"/>
  <c r="J134" i="2"/>
  <c r="J133" i="2" s="1"/>
  <c r="I134" i="2"/>
  <c r="I133" i="2" s="1"/>
  <c r="L131" i="2"/>
  <c r="K131" i="2"/>
  <c r="J131" i="2"/>
  <c r="J130" i="2" s="1"/>
  <c r="J129" i="2" s="1"/>
  <c r="I131" i="2"/>
  <c r="I130" i="2" s="1"/>
  <c r="I129" i="2" s="1"/>
  <c r="L130" i="2"/>
  <c r="L129" i="2" s="1"/>
  <c r="K130" i="2"/>
  <c r="K129" i="2" s="1"/>
  <c r="L127" i="2"/>
  <c r="K127" i="2"/>
  <c r="J127" i="2"/>
  <c r="I127" i="2"/>
  <c r="L126" i="2"/>
  <c r="L125" i="2" s="1"/>
  <c r="K126" i="2"/>
  <c r="K125" i="2" s="1"/>
  <c r="J126" i="2"/>
  <c r="J125" i="2" s="1"/>
  <c r="I126" i="2"/>
  <c r="I125" i="2" s="1"/>
  <c r="L123" i="2"/>
  <c r="L122" i="2" s="1"/>
  <c r="L121" i="2" s="1"/>
  <c r="K123" i="2"/>
  <c r="K122" i="2" s="1"/>
  <c r="K121" i="2" s="1"/>
  <c r="J123" i="2"/>
  <c r="I123" i="2"/>
  <c r="J122" i="2"/>
  <c r="J121" i="2" s="1"/>
  <c r="I122" i="2"/>
  <c r="I121" i="2" s="1"/>
  <c r="L118" i="2"/>
  <c r="K118" i="2"/>
  <c r="J118" i="2"/>
  <c r="J117" i="2" s="1"/>
  <c r="J116" i="2" s="1"/>
  <c r="I118" i="2"/>
  <c r="I117" i="2" s="1"/>
  <c r="I116" i="2" s="1"/>
  <c r="L117" i="2"/>
  <c r="L116" i="2" s="1"/>
  <c r="K117" i="2"/>
  <c r="K116" i="2" s="1"/>
  <c r="L112" i="2"/>
  <c r="L111" i="2" s="1"/>
  <c r="K112" i="2"/>
  <c r="K111" i="2" s="1"/>
  <c r="J112" i="2"/>
  <c r="J111" i="2" s="1"/>
  <c r="I112" i="2"/>
  <c r="I111" i="2" s="1"/>
  <c r="L108" i="2"/>
  <c r="K108" i="2"/>
  <c r="J108" i="2"/>
  <c r="J107" i="2" s="1"/>
  <c r="I108" i="2"/>
  <c r="I107" i="2" s="1"/>
  <c r="L107" i="2"/>
  <c r="L106" i="2" s="1"/>
  <c r="K107" i="2"/>
  <c r="K106" i="2" s="1"/>
  <c r="L103" i="2"/>
  <c r="K103" i="2"/>
  <c r="J103" i="2"/>
  <c r="I103" i="2"/>
  <c r="L102" i="2"/>
  <c r="L101" i="2" s="1"/>
  <c r="K102" i="2"/>
  <c r="K101" i="2" s="1"/>
  <c r="J102" i="2"/>
  <c r="J101" i="2" s="1"/>
  <c r="I102" i="2"/>
  <c r="I101" i="2" s="1"/>
  <c r="L98" i="2"/>
  <c r="L97" i="2" s="1"/>
  <c r="L96" i="2" s="1"/>
  <c r="K98" i="2"/>
  <c r="K97" i="2" s="1"/>
  <c r="K96" i="2" s="1"/>
  <c r="J98" i="2"/>
  <c r="I98" i="2"/>
  <c r="J97" i="2"/>
  <c r="J96" i="2" s="1"/>
  <c r="I97" i="2"/>
  <c r="I96" i="2" s="1"/>
  <c r="L91" i="2"/>
  <c r="L90" i="2" s="1"/>
  <c r="L89" i="2" s="1"/>
  <c r="L88" i="2" s="1"/>
  <c r="K91" i="2"/>
  <c r="K90" i="2" s="1"/>
  <c r="K89" i="2" s="1"/>
  <c r="K88" i="2" s="1"/>
  <c r="J91" i="2"/>
  <c r="J90" i="2" s="1"/>
  <c r="J89" i="2" s="1"/>
  <c r="J88" i="2" s="1"/>
  <c r="I91" i="2"/>
  <c r="I90" i="2" s="1"/>
  <c r="I89" i="2" s="1"/>
  <c r="I88" i="2" s="1"/>
  <c r="L86" i="2"/>
  <c r="L85" i="2" s="1"/>
  <c r="L84" i="2" s="1"/>
  <c r="K86" i="2"/>
  <c r="K85" i="2" s="1"/>
  <c r="K84" i="2" s="1"/>
  <c r="J86" i="2"/>
  <c r="I86" i="2"/>
  <c r="J85" i="2"/>
  <c r="I85" i="2"/>
  <c r="J84" i="2"/>
  <c r="I84" i="2"/>
  <c r="L80" i="2"/>
  <c r="L79" i="2" s="1"/>
  <c r="K80" i="2"/>
  <c r="K79" i="2" s="1"/>
  <c r="J80" i="2"/>
  <c r="J79" i="2" s="1"/>
  <c r="I80" i="2"/>
  <c r="I79" i="2" s="1"/>
  <c r="L75" i="2"/>
  <c r="L74" i="2" s="1"/>
  <c r="K75" i="2"/>
  <c r="K74" i="2" s="1"/>
  <c r="J75" i="2"/>
  <c r="J74" i="2" s="1"/>
  <c r="I75" i="2"/>
  <c r="I74" i="2" s="1"/>
  <c r="L70" i="2"/>
  <c r="K70" i="2"/>
  <c r="K69" i="2" s="1"/>
  <c r="J70" i="2"/>
  <c r="J69" i="2" s="1"/>
  <c r="I70" i="2"/>
  <c r="I69" i="2" s="1"/>
  <c r="L69" i="2"/>
  <c r="L68" i="2" s="1"/>
  <c r="L67" i="2" s="1"/>
  <c r="L50" i="2"/>
  <c r="L49" i="2" s="1"/>
  <c r="L48" i="2" s="1"/>
  <c r="L47" i="2" s="1"/>
  <c r="K50" i="2"/>
  <c r="K49" i="2" s="1"/>
  <c r="K48" i="2" s="1"/>
  <c r="K47" i="2" s="1"/>
  <c r="J50" i="2"/>
  <c r="J49" i="2" s="1"/>
  <c r="J48" i="2" s="1"/>
  <c r="J47" i="2" s="1"/>
  <c r="I50" i="2"/>
  <c r="I49" i="2" s="1"/>
  <c r="I48" i="2" s="1"/>
  <c r="I47" i="2" s="1"/>
  <c r="L45" i="2"/>
  <c r="L44" i="2" s="1"/>
  <c r="L43" i="2" s="1"/>
  <c r="K45" i="2"/>
  <c r="J45" i="2"/>
  <c r="J44" i="2" s="1"/>
  <c r="J43" i="2" s="1"/>
  <c r="I45" i="2"/>
  <c r="I44" i="2" s="1"/>
  <c r="I43" i="2" s="1"/>
  <c r="K44" i="2"/>
  <c r="K43" i="2" s="1"/>
  <c r="L41" i="2"/>
  <c r="K41" i="2"/>
  <c r="J41" i="2"/>
  <c r="I41" i="2"/>
  <c r="I38" i="2" s="1"/>
  <c r="I37" i="2" s="1"/>
  <c r="L39" i="2"/>
  <c r="L38" i="2" s="1"/>
  <c r="L37" i="2" s="1"/>
  <c r="K39" i="2"/>
  <c r="K38" i="2" s="1"/>
  <c r="K37" i="2" s="1"/>
  <c r="J39" i="2"/>
  <c r="J38" i="2" s="1"/>
  <c r="J37" i="2" s="1"/>
  <c r="I39" i="2"/>
  <c r="L362" i="1"/>
  <c r="K362" i="1"/>
  <c r="J362" i="1"/>
  <c r="I362" i="1"/>
  <c r="L361" i="1"/>
  <c r="K361" i="1"/>
  <c r="J361" i="1"/>
  <c r="I361" i="1"/>
  <c r="L359" i="1"/>
  <c r="L358" i="1" s="1"/>
  <c r="K359" i="1"/>
  <c r="K358" i="1" s="1"/>
  <c r="J359" i="1"/>
  <c r="J358" i="1" s="1"/>
  <c r="I359" i="1"/>
  <c r="I358" i="1" s="1"/>
  <c r="L356" i="1"/>
  <c r="L355" i="1" s="1"/>
  <c r="K356" i="1"/>
  <c r="K355" i="1" s="1"/>
  <c r="J356" i="1"/>
  <c r="J355" i="1" s="1"/>
  <c r="I356" i="1"/>
  <c r="I355" i="1" s="1"/>
  <c r="L352" i="1"/>
  <c r="L351" i="1" s="1"/>
  <c r="K352" i="1"/>
  <c r="K351" i="1" s="1"/>
  <c r="J352" i="1"/>
  <c r="J351" i="1" s="1"/>
  <c r="I352" i="1"/>
  <c r="I351" i="1" s="1"/>
  <c r="L348" i="1"/>
  <c r="K348" i="1"/>
  <c r="J348" i="1"/>
  <c r="I348" i="1"/>
  <c r="L347" i="1"/>
  <c r="K347" i="1"/>
  <c r="J347" i="1"/>
  <c r="I347" i="1"/>
  <c r="L344" i="1"/>
  <c r="L343" i="1" s="1"/>
  <c r="K344" i="1"/>
  <c r="K343" i="1" s="1"/>
  <c r="J344" i="1"/>
  <c r="J343" i="1" s="1"/>
  <c r="I344" i="1"/>
  <c r="I343" i="1" s="1"/>
  <c r="L340" i="1"/>
  <c r="K340" i="1"/>
  <c r="J340" i="1"/>
  <c r="I340" i="1"/>
  <c r="L337" i="1"/>
  <c r="K337" i="1"/>
  <c r="J337" i="1"/>
  <c r="I337" i="1"/>
  <c r="P335" i="1"/>
  <c r="O335" i="1"/>
  <c r="N335" i="1"/>
  <c r="M335" i="1"/>
  <c r="L335" i="1"/>
  <c r="K335" i="1"/>
  <c r="J335" i="1"/>
  <c r="I335" i="1"/>
  <c r="L334" i="1"/>
  <c r="K334" i="1"/>
  <c r="J334" i="1"/>
  <c r="I334" i="1"/>
  <c r="L330" i="1"/>
  <c r="L329" i="1" s="1"/>
  <c r="K330" i="1"/>
  <c r="J330" i="1"/>
  <c r="I330" i="1"/>
  <c r="K329" i="1"/>
  <c r="J329" i="1"/>
  <c r="I329" i="1"/>
  <c r="L327" i="1"/>
  <c r="K327" i="1"/>
  <c r="K326" i="1" s="1"/>
  <c r="J327" i="1"/>
  <c r="J326" i="1" s="1"/>
  <c r="I327" i="1"/>
  <c r="I326" i="1" s="1"/>
  <c r="L326" i="1"/>
  <c r="L324" i="1"/>
  <c r="L323" i="1" s="1"/>
  <c r="K324" i="1"/>
  <c r="K323" i="1" s="1"/>
  <c r="J324" i="1"/>
  <c r="J323" i="1" s="1"/>
  <c r="I324" i="1"/>
  <c r="I323" i="1" s="1"/>
  <c r="L320" i="1"/>
  <c r="K320" i="1"/>
  <c r="K319" i="1" s="1"/>
  <c r="J320" i="1"/>
  <c r="J319" i="1" s="1"/>
  <c r="I320" i="1"/>
  <c r="I319" i="1" s="1"/>
  <c r="L319" i="1"/>
  <c r="L316" i="1"/>
  <c r="K316" i="1"/>
  <c r="J316" i="1"/>
  <c r="I316" i="1"/>
  <c r="L315" i="1"/>
  <c r="K315" i="1"/>
  <c r="J315" i="1"/>
  <c r="I315" i="1"/>
  <c r="L312" i="1"/>
  <c r="L311" i="1" s="1"/>
  <c r="K312" i="1"/>
  <c r="K311" i="1" s="1"/>
  <c r="J312" i="1"/>
  <c r="J311" i="1" s="1"/>
  <c r="I312" i="1"/>
  <c r="I311" i="1" s="1"/>
  <c r="L308" i="1"/>
  <c r="K308" i="1"/>
  <c r="J308" i="1"/>
  <c r="I308" i="1"/>
  <c r="L305" i="1"/>
  <c r="K305" i="1"/>
  <c r="J305" i="1"/>
  <c r="J302" i="1" s="1"/>
  <c r="I305" i="1"/>
  <c r="I302" i="1" s="1"/>
  <c r="L303" i="1"/>
  <c r="K303" i="1"/>
  <c r="J303" i="1"/>
  <c r="I303" i="1"/>
  <c r="L297" i="1"/>
  <c r="K297" i="1"/>
  <c r="J297" i="1"/>
  <c r="I297" i="1"/>
  <c r="L296" i="1"/>
  <c r="K296" i="1"/>
  <c r="J296" i="1"/>
  <c r="I296" i="1"/>
  <c r="L294" i="1"/>
  <c r="L293" i="1" s="1"/>
  <c r="K294" i="1"/>
  <c r="K293" i="1" s="1"/>
  <c r="J294" i="1"/>
  <c r="I294" i="1"/>
  <c r="J293" i="1"/>
  <c r="I293" i="1"/>
  <c r="L291" i="1"/>
  <c r="L290" i="1" s="1"/>
  <c r="K291" i="1"/>
  <c r="K290" i="1" s="1"/>
  <c r="J291" i="1"/>
  <c r="J290" i="1" s="1"/>
  <c r="I291" i="1"/>
  <c r="I290" i="1" s="1"/>
  <c r="L287" i="1"/>
  <c r="L286" i="1" s="1"/>
  <c r="K287" i="1"/>
  <c r="K286" i="1" s="1"/>
  <c r="J287" i="1"/>
  <c r="I287" i="1"/>
  <c r="I286" i="1" s="1"/>
  <c r="J286" i="1"/>
  <c r="L283" i="1"/>
  <c r="K283" i="1"/>
  <c r="J283" i="1"/>
  <c r="I283" i="1"/>
  <c r="I282" i="1" s="1"/>
  <c r="L282" i="1"/>
  <c r="K282" i="1"/>
  <c r="J282" i="1"/>
  <c r="L279" i="1"/>
  <c r="L278" i="1" s="1"/>
  <c r="K279" i="1"/>
  <c r="K278" i="1" s="1"/>
  <c r="J279" i="1"/>
  <c r="J278" i="1" s="1"/>
  <c r="I279" i="1"/>
  <c r="I278" i="1" s="1"/>
  <c r="L275" i="1"/>
  <c r="K275" i="1"/>
  <c r="J275" i="1"/>
  <c r="I275" i="1"/>
  <c r="L272" i="1"/>
  <c r="K272" i="1"/>
  <c r="J272" i="1"/>
  <c r="I272" i="1"/>
  <c r="L270" i="1"/>
  <c r="K270" i="1"/>
  <c r="J270" i="1"/>
  <c r="I270" i="1"/>
  <c r="L269" i="1"/>
  <c r="K269" i="1"/>
  <c r="J269" i="1"/>
  <c r="I269" i="1"/>
  <c r="L265" i="1"/>
  <c r="L264" i="1" s="1"/>
  <c r="K265" i="1"/>
  <c r="K264" i="1" s="1"/>
  <c r="J265" i="1"/>
  <c r="J264" i="1" s="1"/>
  <c r="I265" i="1"/>
  <c r="I264" i="1"/>
  <c r="L262" i="1"/>
  <c r="L261" i="1" s="1"/>
  <c r="K262" i="1"/>
  <c r="K261" i="1" s="1"/>
  <c r="J262" i="1"/>
  <c r="J261" i="1" s="1"/>
  <c r="I262" i="1"/>
  <c r="I261" i="1" s="1"/>
  <c r="L259" i="1"/>
  <c r="L258" i="1" s="1"/>
  <c r="K259" i="1"/>
  <c r="K258" i="1" s="1"/>
  <c r="J259" i="1"/>
  <c r="J258" i="1" s="1"/>
  <c r="I259" i="1"/>
  <c r="I258" i="1"/>
  <c r="L255" i="1"/>
  <c r="K255" i="1"/>
  <c r="J255" i="1"/>
  <c r="I255" i="1"/>
  <c r="I254" i="1" s="1"/>
  <c r="L254" i="1"/>
  <c r="K254" i="1"/>
  <c r="J254" i="1"/>
  <c r="L251" i="1"/>
  <c r="L250" i="1" s="1"/>
  <c r="K251" i="1"/>
  <c r="K250" i="1" s="1"/>
  <c r="J251" i="1"/>
  <c r="J250" i="1" s="1"/>
  <c r="I251" i="1"/>
  <c r="I250" i="1" s="1"/>
  <c r="L247" i="1"/>
  <c r="K247" i="1"/>
  <c r="J247" i="1"/>
  <c r="I247" i="1"/>
  <c r="I246" i="1" s="1"/>
  <c r="L246" i="1"/>
  <c r="K246" i="1"/>
  <c r="J246" i="1"/>
  <c r="L243" i="1"/>
  <c r="K243" i="1"/>
  <c r="J243" i="1"/>
  <c r="I243" i="1"/>
  <c r="L240" i="1"/>
  <c r="K240" i="1"/>
  <c r="J240" i="1"/>
  <c r="I240" i="1"/>
  <c r="L238" i="1"/>
  <c r="L237" i="1" s="1"/>
  <c r="K238" i="1"/>
  <c r="K237" i="1" s="1"/>
  <c r="J238" i="1"/>
  <c r="J237" i="1" s="1"/>
  <c r="I238" i="1"/>
  <c r="I237" i="1" s="1"/>
  <c r="L231" i="1"/>
  <c r="K231" i="1"/>
  <c r="J231" i="1"/>
  <c r="I231" i="1"/>
  <c r="L230" i="1"/>
  <c r="K230" i="1"/>
  <c r="J230" i="1"/>
  <c r="I230" i="1"/>
  <c r="L229" i="1"/>
  <c r="K229" i="1"/>
  <c r="J229" i="1"/>
  <c r="I229" i="1"/>
  <c r="L227" i="1"/>
  <c r="K227" i="1"/>
  <c r="J227" i="1"/>
  <c r="I227" i="1"/>
  <c r="L226" i="1"/>
  <c r="K226" i="1"/>
  <c r="J226" i="1"/>
  <c r="I226" i="1"/>
  <c r="L225" i="1"/>
  <c r="K225" i="1"/>
  <c r="J225" i="1"/>
  <c r="I225" i="1"/>
  <c r="P218" i="1"/>
  <c r="O218" i="1"/>
  <c r="N218" i="1"/>
  <c r="M218" i="1"/>
  <c r="L218" i="1"/>
  <c r="K218" i="1"/>
  <c r="J218" i="1"/>
  <c r="I218" i="1"/>
  <c r="L217" i="1"/>
  <c r="L213" i="1" s="1"/>
  <c r="K217" i="1"/>
  <c r="J217" i="1"/>
  <c r="I217" i="1"/>
  <c r="L215" i="1"/>
  <c r="K215" i="1"/>
  <c r="J215" i="1"/>
  <c r="I215" i="1"/>
  <c r="L214" i="1"/>
  <c r="K214" i="1"/>
  <c r="J214" i="1"/>
  <c r="I214" i="1"/>
  <c r="K213" i="1"/>
  <c r="J213" i="1"/>
  <c r="I213" i="1"/>
  <c r="L208" i="1"/>
  <c r="K208" i="1"/>
  <c r="J208" i="1"/>
  <c r="I208" i="1"/>
  <c r="L207" i="1"/>
  <c r="K207" i="1"/>
  <c r="J207" i="1"/>
  <c r="I207" i="1"/>
  <c r="L206" i="1"/>
  <c r="K206" i="1"/>
  <c r="J206" i="1"/>
  <c r="I206" i="1"/>
  <c r="L204" i="1"/>
  <c r="K204" i="1"/>
  <c r="J204" i="1"/>
  <c r="I204" i="1"/>
  <c r="L203" i="1"/>
  <c r="K203" i="1"/>
  <c r="J203" i="1"/>
  <c r="I203" i="1"/>
  <c r="L199" i="1"/>
  <c r="L198" i="1" s="1"/>
  <c r="K199" i="1"/>
  <c r="K198" i="1" s="1"/>
  <c r="J199" i="1"/>
  <c r="J198" i="1" s="1"/>
  <c r="I199" i="1"/>
  <c r="I198" i="1" s="1"/>
  <c r="L193" i="1"/>
  <c r="K193" i="1"/>
  <c r="J193" i="1"/>
  <c r="I193" i="1"/>
  <c r="I192" i="1" s="1"/>
  <c r="L192" i="1"/>
  <c r="K192" i="1"/>
  <c r="J192" i="1"/>
  <c r="L188" i="1"/>
  <c r="K188" i="1"/>
  <c r="K187" i="1" s="1"/>
  <c r="J188" i="1"/>
  <c r="J187" i="1" s="1"/>
  <c r="I188" i="1"/>
  <c r="I187" i="1" s="1"/>
  <c r="L187" i="1"/>
  <c r="L185" i="1"/>
  <c r="L184" i="1" s="1"/>
  <c r="K185" i="1"/>
  <c r="K184" i="1" s="1"/>
  <c r="J185" i="1"/>
  <c r="J184" i="1" s="1"/>
  <c r="I185" i="1"/>
  <c r="I184" i="1" s="1"/>
  <c r="L177" i="1"/>
  <c r="K177" i="1"/>
  <c r="K176" i="1" s="1"/>
  <c r="K170" i="1" s="1"/>
  <c r="J177" i="1"/>
  <c r="J176" i="1" s="1"/>
  <c r="I177" i="1"/>
  <c r="I176" i="1" s="1"/>
  <c r="L176" i="1"/>
  <c r="L170" i="1" s="1"/>
  <c r="L172" i="1"/>
  <c r="K172" i="1"/>
  <c r="J172" i="1"/>
  <c r="I172" i="1"/>
  <c r="L171" i="1"/>
  <c r="K171" i="1"/>
  <c r="J171" i="1"/>
  <c r="I171" i="1"/>
  <c r="L168" i="1"/>
  <c r="K168" i="1"/>
  <c r="J168" i="1"/>
  <c r="I168" i="1"/>
  <c r="L167" i="1"/>
  <c r="K167" i="1"/>
  <c r="J167" i="1"/>
  <c r="I167" i="1"/>
  <c r="I166" i="1" s="1"/>
  <c r="L166" i="1"/>
  <c r="K166" i="1"/>
  <c r="J166" i="1"/>
  <c r="L163" i="1"/>
  <c r="K163" i="1"/>
  <c r="J163" i="1"/>
  <c r="I163" i="1"/>
  <c r="L162" i="1"/>
  <c r="K162" i="1"/>
  <c r="J162" i="1"/>
  <c r="I162" i="1"/>
  <c r="L158" i="1"/>
  <c r="L157" i="1" s="1"/>
  <c r="L156" i="1" s="1"/>
  <c r="L155" i="1" s="1"/>
  <c r="K158" i="1"/>
  <c r="K157" i="1" s="1"/>
  <c r="K156" i="1" s="1"/>
  <c r="K155" i="1" s="1"/>
  <c r="J158" i="1"/>
  <c r="J157" i="1" s="1"/>
  <c r="J156" i="1" s="1"/>
  <c r="J155" i="1" s="1"/>
  <c r="I158" i="1"/>
  <c r="I157" i="1" s="1"/>
  <c r="L152" i="1"/>
  <c r="K152" i="1"/>
  <c r="K151" i="1" s="1"/>
  <c r="K150" i="1" s="1"/>
  <c r="J152" i="1"/>
  <c r="J151" i="1" s="1"/>
  <c r="J150" i="1" s="1"/>
  <c r="I152" i="1"/>
  <c r="I151" i="1" s="1"/>
  <c r="I150" i="1" s="1"/>
  <c r="L151" i="1"/>
  <c r="L150" i="1" s="1"/>
  <c r="L148" i="1"/>
  <c r="K148" i="1"/>
  <c r="J148" i="1"/>
  <c r="I148" i="1"/>
  <c r="I147" i="1" s="1"/>
  <c r="L147" i="1"/>
  <c r="K147" i="1"/>
  <c r="J147" i="1"/>
  <c r="L144" i="1"/>
  <c r="L143" i="1" s="1"/>
  <c r="L142" i="1" s="1"/>
  <c r="K144" i="1"/>
  <c r="K143" i="1" s="1"/>
  <c r="K142" i="1" s="1"/>
  <c r="J144" i="1"/>
  <c r="I144" i="1"/>
  <c r="J143" i="1"/>
  <c r="I143" i="1"/>
  <c r="I142" i="1" s="1"/>
  <c r="J142" i="1"/>
  <c r="L139" i="1"/>
  <c r="L138" i="1" s="1"/>
  <c r="L137" i="1" s="1"/>
  <c r="L136" i="1" s="1"/>
  <c r="K139" i="1"/>
  <c r="K138" i="1" s="1"/>
  <c r="K137" i="1" s="1"/>
  <c r="J139" i="1"/>
  <c r="J138" i="1" s="1"/>
  <c r="J137" i="1" s="1"/>
  <c r="I139" i="1"/>
  <c r="I138" i="1"/>
  <c r="I137" i="1" s="1"/>
  <c r="L134" i="1"/>
  <c r="L133" i="1" s="1"/>
  <c r="L132" i="1" s="1"/>
  <c r="K134" i="1"/>
  <c r="K133" i="1" s="1"/>
  <c r="K132" i="1" s="1"/>
  <c r="J134" i="1"/>
  <c r="J133" i="1" s="1"/>
  <c r="J132" i="1" s="1"/>
  <c r="I134" i="1"/>
  <c r="I133" i="1" s="1"/>
  <c r="I132" i="1" s="1"/>
  <c r="L130" i="1"/>
  <c r="K130" i="1"/>
  <c r="J130" i="1"/>
  <c r="I130" i="1"/>
  <c r="L129" i="1"/>
  <c r="L128" i="1" s="1"/>
  <c r="K129" i="1"/>
  <c r="K128" i="1" s="1"/>
  <c r="J129" i="1"/>
  <c r="J128" i="1" s="1"/>
  <c r="I129" i="1"/>
  <c r="I128" i="1" s="1"/>
  <c r="L126" i="1"/>
  <c r="K126" i="1"/>
  <c r="J126" i="1"/>
  <c r="I126" i="1"/>
  <c r="I125" i="1" s="1"/>
  <c r="I124" i="1" s="1"/>
  <c r="L125" i="1"/>
  <c r="L124" i="1" s="1"/>
  <c r="K125" i="1"/>
  <c r="K124" i="1" s="1"/>
  <c r="J125" i="1"/>
  <c r="J124" i="1" s="1"/>
  <c r="L122" i="1"/>
  <c r="K122" i="1"/>
  <c r="K121" i="1" s="1"/>
  <c r="K120" i="1" s="1"/>
  <c r="J122" i="1"/>
  <c r="J121" i="1" s="1"/>
  <c r="J120" i="1" s="1"/>
  <c r="I122" i="1"/>
  <c r="I121" i="1" s="1"/>
  <c r="I120" i="1" s="1"/>
  <c r="L121" i="1"/>
  <c r="L120" i="1" s="1"/>
  <c r="L118" i="1"/>
  <c r="K118" i="1"/>
  <c r="J118" i="1"/>
  <c r="I118" i="1"/>
  <c r="L117" i="1"/>
  <c r="L116" i="1" s="1"/>
  <c r="K117" i="1"/>
  <c r="K116" i="1" s="1"/>
  <c r="J117" i="1"/>
  <c r="J116" i="1" s="1"/>
  <c r="I117" i="1"/>
  <c r="I116" i="1" s="1"/>
  <c r="L113" i="1"/>
  <c r="L112" i="1" s="1"/>
  <c r="L111" i="1" s="1"/>
  <c r="L110" i="1" s="1"/>
  <c r="K113" i="1"/>
  <c r="J113" i="1"/>
  <c r="I113" i="1"/>
  <c r="I112" i="1" s="1"/>
  <c r="I111" i="1" s="1"/>
  <c r="K112" i="1"/>
  <c r="K111" i="1" s="1"/>
  <c r="J112" i="1"/>
  <c r="J111" i="1" s="1"/>
  <c r="L107" i="1"/>
  <c r="L106" i="1" s="1"/>
  <c r="K107" i="1"/>
  <c r="K106" i="1" s="1"/>
  <c r="J107" i="1"/>
  <c r="J106" i="1" s="1"/>
  <c r="I107" i="1"/>
  <c r="I106" i="1" s="1"/>
  <c r="L103" i="1"/>
  <c r="L102" i="1" s="1"/>
  <c r="K103" i="1"/>
  <c r="K102" i="1" s="1"/>
  <c r="J103" i="1"/>
  <c r="I103" i="1"/>
  <c r="I102" i="1" s="1"/>
  <c r="J102" i="1"/>
  <c r="L98" i="1"/>
  <c r="K98" i="1"/>
  <c r="J98" i="1"/>
  <c r="I98" i="1"/>
  <c r="I97" i="1" s="1"/>
  <c r="I96" i="1" s="1"/>
  <c r="L97" i="1"/>
  <c r="L96" i="1" s="1"/>
  <c r="K97" i="1"/>
  <c r="K96" i="1" s="1"/>
  <c r="J97" i="1"/>
  <c r="J96" i="1" s="1"/>
  <c r="L93" i="1"/>
  <c r="K93" i="1"/>
  <c r="J93" i="1"/>
  <c r="I93" i="1"/>
  <c r="L92" i="1"/>
  <c r="L91" i="1" s="1"/>
  <c r="K92" i="1"/>
  <c r="K91" i="1" s="1"/>
  <c r="J92" i="1"/>
  <c r="J91" i="1" s="1"/>
  <c r="I92" i="1"/>
  <c r="I91" i="1" s="1"/>
  <c r="L86" i="1"/>
  <c r="L85" i="1" s="1"/>
  <c r="L84" i="1" s="1"/>
  <c r="L83" i="1" s="1"/>
  <c r="K86" i="1"/>
  <c r="K85" i="1" s="1"/>
  <c r="K84" i="1" s="1"/>
  <c r="K83" i="1" s="1"/>
  <c r="J86" i="1"/>
  <c r="J85" i="1" s="1"/>
  <c r="J84" i="1" s="1"/>
  <c r="J83" i="1" s="1"/>
  <c r="I86" i="1"/>
  <c r="I85" i="1" s="1"/>
  <c r="I84" i="1" s="1"/>
  <c r="I83" i="1" s="1"/>
  <c r="L81" i="1"/>
  <c r="K81" i="1"/>
  <c r="J81" i="1"/>
  <c r="I81" i="1"/>
  <c r="L80" i="1"/>
  <c r="K80" i="1"/>
  <c r="K79" i="1" s="1"/>
  <c r="J80" i="1"/>
  <c r="J79" i="1" s="1"/>
  <c r="I80" i="1"/>
  <c r="I79" i="1" s="1"/>
  <c r="L79" i="1"/>
  <c r="L75" i="1"/>
  <c r="K75" i="1"/>
  <c r="J75" i="1"/>
  <c r="I75" i="1"/>
  <c r="L74" i="1"/>
  <c r="K74" i="1"/>
  <c r="J74" i="1"/>
  <c r="I74" i="1"/>
  <c r="L70" i="1"/>
  <c r="L69" i="1" s="1"/>
  <c r="K70" i="1"/>
  <c r="K69" i="1" s="1"/>
  <c r="J70" i="1"/>
  <c r="J69" i="1" s="1"/>
  <c r="I70" i="1"/>
  <c r="I69" i="1" s="1"/>
  <c r="L65" i="1"/>
  <c r="K65" i="1"/>
  <c r="J65" i="1"/>
  <c r="I65" i="1"/>
  <c r="I64" i="1" s="1"/>
  <c r="L64" i="1"/>
  <c r="K64" i="1"/>
  <c r="K63" i="1" s="1"/>
  <c r="K62" i="1" s="1"/>
  <c r="J64" i="1"/>
  <c r="L45" i="1"/>
  <c r="L44" i="1" s="1"/>
  <c r="L43" i="1" s="1"/>
  <c r="L42" i="1" s="1"/>
  <c r="K45" i="1"/>
  <c r="K44" i="1" s="1"/>
  <c r="K43" i="1" s="1"/>
  <c r="K42" i="1" s="1"/>
  <c r="J45" i="1"/>
  <c r="J44" i="1" s="1"/>
  <c r="J43" i="1" s="1"/>
  <c r="I45" i="1"/>
  <c r="I44" i="1" s="1"/>
  <c r="I43" i="1"/>
  <c r="J42" i="1"/>
  <c r="I42" i="1"/>
  <c r="L40" i="1"/>
  <c r="K40" i="1"/>
  <c r="K39" i="1" s="1"/>
  <c r="K38" i="1" s="1"/>
  <c r="J40" i="1"/>
  <c r="J39" i="1" s="1"/>
  <c r="J38" i="1" s="1"/>
  <c r="I40" i="1"/>
  <c r="I39" i="1" s="1"/>
  <c r="I38" i="1" s="1"/>
  <c r="L39" i="1"/>
  <c r="L38" i="1" s="1"/>
  <c r="L36" i="1"/>
  <c r="K36" i="1"/>
  <c r="K33" i="1" s="1"/>
  <c r="K32" i="1" s="1"/>
  <c r="J36" i="1"/>
  <c r="J33" i="1" s="1"/>
  <c r="J32" i="1" s="1"/>
  <c r="I36" i="1"/>
  <c r="I33" i="1" s="1"/>
  <c r="I32" i="1" s="1"/>
  <c r="L34" i="1"/>
  <c r="L33" i="1" s="1"/>
  <c r="L32" i="1" s="1"/>
  <c r="K34" i="1"/>
  <c r="J34" i="1"/>
  <c r="I34" i="1"/>
  <c r="L367" i="1"/>
  <c r="L366" i="1" s="1"/>
  <c r="K367" i="1"/>
  <c r="K366" i="1" s="1"/>
  <c r="J367" i="1"/>
  <c r="J366" i="1" s="1"/>
  <c r="I367" i="1"/>
  <c r="I366" i="1" s="1"/>
  <c r="E35" i="20"/>
  <c r="F35" i="20"/>
  <c r="G35" i="20"/>
  <c r="D35" i="20"/>
  <c r="H26" i="17" l="1"/>
  <c r="I30" i="19"/>
  <c r="I91" i="19" s="1"/>
  <c r="J30" i="19"/>
  <c r="J91" i="19" s="1"/>
  <c r="K30" i="19"/>
  <c r="K91" i="19" s="1"/>
  <c r="I68" i="12"/>
  <c r="I67" i="12" s="1"/>
  <c r="I241" i="12"/>
  <c r="I240" i="12" s="1"/>
  <c r="J241" i="12"/>
  <c r="J240" i="12" s="1"/>
  <c r="L273" i="12"/>
  <c r="J68" i="12"/>
  <c r="J67" i="12" s="1"/>
  <c r="J95" i="12"/>
  <c r="I188" i="12"/>
  <c r="I187" i="12" s="1"/>
  <c r="I186" i="12" s="1"/>
  <c r="K241" i="12"/>
  <c r="K240" i="12" s="1"/>
  <c r="K68" i="12"/>
  <c r="K67" i="12" s="1"/>
  <c r="K35" i="12" s="1"/>
  <c r="K95" i="12"/>
  <c r="J188" i="12"/>
  <c r="J187" i="12" s="1"/>
  <c r="L241" i="12"/>
  <c r="L95" i="12"/>
  <c r="L35" i="12" s="1"/>
  <c r="K188" i="12"/>
  <c r="K187" i="12" s="1"/>
  <c r="I36" i="12"/>
  <c r="L170" i="12"/>
  <c r="J36" i="12"/>
  <c r="K273" i="12"/>
  <c r="I106" i="12"/>
  <c r="I95" i="12" s="1"/>
  <c r="I115" i="12"/>
  <c r="I141" i="12"/>
  <c r="L188" i="12"/>
  <c r="L187" i="12" s="1"/>
  <c r="J106" i="12"/>
  <c r="J115" i="12"/>
  <c r="J141" i="12"/>
  <c r="J170" i="12"/>
  <c r="I241" i="28"/>
  <c r="L106" i="28"/>
  <c r="L115" i="28"/>
  <c r="L141" i="28"/>
  <c r="J241" i="28"/>
  <c r="J240" i="28" s="1"/>
  <c r="K95" i="28"/>
  <c r="K35" i="28" s="1"/>
  <c r="K370" i="28" s="1"/>
  <c r="I273" i="28"/>
  <c r="L95" i="28"/>
  <c r="L35" i="28" s="1"/>
  <c r="J273" i="28"/>
  <c r="I115" i="28"/>
  <c r="K273" i="28"/>
  <c r="J106" i="28"/>
  <c r="J170" i="28"/>
  <c r="L273" i="28"/>
  <c r="K115" i="28"/>
  <c r="K241" i="28"/>
  <c r="K240" i="28" s="1"/>
  <c r="K186" i="28" s="1"/>
  <c r="I95" i="28"/>
  <c r="I35" i="28" s="1"/>
  <c r="J186" i="28"/>
  <c r="J95" i="28"/>
  <c r="J35" i="28" s="1"/>
  <c r="J370" i="28" s="1"/>
  <c r="K68" i="28"/>
  <c r="K67" i="28" s="1"/>
  <c r="L188" i="28"/>
  <c r="L187" i="28" s="1"/>
  <c r="L68" i="28"/>
  <c r="L67" i="28" s="1"/>
  <c r="I106" i="28"/>
  <c r="I141" i="28"/>
  <c r="J115" i="28"/>
  <c r="J141" i="28"/>
  <c r="K106" i="28"/>
  <c r="K141" i="28"/>
  <c r="L241" i="28"/>
  <c r="L240" i="28" s="1"/>
  <c r="K186" i="32"/>
  <c r="L68" i="32"/>
  <c r="L67" i="32" s="1"/>
  <c r="I273" i="32"/>
  <c r="I106" i="32"/>
  <c r="I95" i="32" s="1"/>
  <c r="I35" i="32" s="1"/>
  <c r="I370" i="32" s="1"/>
  <c r="J106" i="32"/>
  <c r="J95" i="32" s="1"/>
  <c r="J35" i="32" s="1"/>
  <c r="L106" i="32"/>
  <c r="L95" i="32" s="1"/>
  <c r="L35" i="32" s="1"/>
  <c r="I241" i="32"/>
  <c r="I240" i="32" s="1"/>
  <c r="J241" i="32"/>
  <c r="I186" i="32"/>
  <c r="I115" i="32"/>
  <c r="I141" i="32"/>
  <c r="K106" i="32"/>
  <c r="K95" i="32" s="1"/>
  <c r="K35" i="32" s="1"/>
  <c r="K370" i="32" s="1"/>
  <c r="K141" i="32"/>
  <c r="L273" i="32"/>
  <c r="L115" i="32"/>
  <c r="K241" i="32"/>
  <c r="K240" i="32" s="1"/>
  <c r="J273" i="32"/>
  <c r="J115" i="32"/>
  <c r="J141" i="32"/>
  <c r="K273" i="32"/>
  <c r="K115" i="32"/>
  <c r="L141" i="32"/>
  <c r="L241" i="32"/>
  <c r="L36" i="29"/>
  <c r="K175" i="29"/>
  <c r="L175" i="29"/>
  <c r="I175" i="29"/>
  <c r="I170" i="29" s="1"/>
  <c r="J175" i="29"/>
  <c r="J170" i="29" s="1"/>
  <c r="K170" i="29"/>
  <c r="L170" i="29"/>
  <c r="I338" i="29"/>
  <c r="I68" i="29"/>
  <c r="I67" i="29" s="1"/>
  <c r="L307" i="29"/>
  <c r="L306" i="29" s="1"/>
  <c r="L305" i="29" s="1"/>
  <c r="I306" i="29"/>
  <c r="J306" i="29"/>
  <c r="K307" i="29"/>
  <c r="K306" i="29" s="1"/>
  <c r="K338" i="29"/>
  <c r="L338" i="29"/>
  <c r="J338" i="29"/>
  <c r="I188" i="29"/>
  <c r="I187" i="29" s="1"/>
  <c r="J188" i="29"/>
  <c r="J187" i="29" s="1"/>
  <c r="L169" i="30"/>
  <c r="K169" i="30"/>
  <c r="J272" i="30"/>
  <c r="I169" i="30"/>
  <c r="I306" i="30"/>
  <c r="J306" i="30"/>
  <c r="L337" i="30"/>
  <c r="K240" i="30"/>
  <c r="K306" i="30"/>
  <c r="K305" i="30" s="1"/>
  <c r="K304" i="30" s="1"/>
  <c r="J240" i="30"/>
  <c r="J239" i="30" s="1"/>
  <c r="L306" i="30"/>
  <c r="L305" i="30" s="1"/>
  <c r="L304" i="30" s="1"/>
  <c r="K272" i="30"/>
  <c r="I272" i="30"/>
  <c r="L272" i="30"/>
  <c r="J169" i="30"/>
  <c r="K337" i="30"/>
  <c r="I240" i="30"/>
  <c r="I239" i="30" s="1"/>
  <c r="L240" i="30"/>
  <c r="L239" i="30" s="1"/>
  <c r="I187" i="30"/>
  <c r="I186" i="30" s="1"/>
  <c r="J187" i="30"/>
  <c r="J186" i="30" s="1"/>
  <c r="I305" i="30"/>
  <c r="J305" i="30"/>
  <c r="J304" i="30" s="1"/>
  <c r="I114" i="30"/>
  <c r="K239" i="30"/>
  <c r="J114" i="30"/>
  <c r="I337" i="30"/>
  <c r="J337" i="30"/>
  <c r="K94" i="30"/>
  <c r="L94" i="30"/>
  <c r="I105" i="30"/>
  <c r="I94" i="30" s="1"/>
  <c r="J67" i="30"/>
  <c r="J66" i="30" s="1"/>
  <c r="J105" i="30"/>
  <c r="J94" i="30" s="1"/>
  <c r="K67" i="30"/>
  <c r="K66" i="30" s="1"/>
  <c r="K34" i="30" s="1"/>
  <c r="K105" i="30"/>
  <c r="I140" i="30"/>
  <c r="L67" i="30"/>
  <c r="L66" i="30" s="1"/>
  <c r="L105" i="30"/>
  <c r="J140" i="30"/>
  <c r="K114" i="30"/>
  <c r="K140" i="30"/>
  <c r="I67" i="30"/>
  <c r="I66" i="30" s="1"/>
  <c r="L114" i="30"/>
  <c r="L140" i="30"/>
  <c r="K187" i="30"/>
  <c r="K186" i="30" s="1"/>
  <c r="L187" i="30"/>
  <c r="L186" i="30" s="1"/>
  <c r="J68" i="29"/>
  <c r="J67" i="29" s="1"/>
  <c r="K68" i="29"/>
  <c r="K67" i="29" s="1"/>
  <c r="L68" i="29"/>
  <c r="L67" i="29" s="1"/>
  <c r="I106" i="29"/>
  <c r="I95" i="29" s="1"/>
  <c r="I141" i="29"/>
  <c r="J106" i="29"/>
  <c r="J95" i="29" s="1"/>
  <c r="K106" i="29"/>
  <c r="J241" i="29"/>
  <c r="L106" i="29"/>
  <c r="L95" i="29" s="1"/>
  <c r="L115" i="29"/>
  <c r="L141" i="29"/>
  <c r="K241" i="29"/>
  <c r="K240" i="29" s="1"/>
  <c r="K188" i="29"/>
  <c r="K187" i="29" s="1"/>
  <c r="I273" i="29"/>
  <c r="K95" i="29"/>
  <c r="L188" i="29"/>
  <c r="L187" i="29" s="1"/>
  <c r="J273" i="29"/>
  <c r="K273" i="29"/>
  <c r="I115" i="29"/>
  <c r="L273" i="29"/>
  <c r="J115" i="29"/>
  <c r="J141" i="29"/>
  <c r="I241" i="29"/>
  <c r="K115" i="29"/>
  <c r="K141" i="29"/>
  <c r="L241" i="29"/>
  <c r="L240" i="29" s="1"/>
  <c r="K36" i="10"/>
  <c r="J170" i="10"/>
  <c r="I161" i="10"/>
  <c r="I160" i="10" s="1"/>
  <c r="I36" i="10"/>
  <c r="J161" i="10"/>
  <c r="J160" i="10" s="1"/>
  <c r="L218" i="10"/>
  <c r="J36" i="10"/>
  <c r="K161" i="10"/>
  <c r="K160" i="10" s="1"/>
  <c r="K170" i="10"/>
  <c r="I218" i="10"/>
  <c r="J218" i="10"/>
  <c r="L170" i="10"/>
  <c r="I170" i="10"/>
  <c r="I306" i="10"/>
  <c r="K187" i="10"/>
  <c r="L306" i="10"/>
  <c r="J306" i="10"/>
  <c r="J338" i="10"/>
  <c r="K306" i="10"/>
  <c r="L338" i="10"/>
  <c r="I338" i="10"/>
  <c r="I187" i="10"/>
  <c r="J187" i="10"/>
  <c r="K338" i="10"/>
  <c r="L68" i="10"/>
  <c r="L67" i="10" s="1"/>
  <c r="L188" i="10"/>
  <c r="I273" i="10"/>
  <c r="I115" i="10"/>
  <c r="J115" i="10"/>
  <c r="J141" i="10"/>
  <c r="K273" i="10"/>
  <c r="K115" i="10"/>
  <c r="K141" i="10"/>
  <c r="L115" i="10"/>
  <c r="L141" i="10"/>
  <c r="J241" i="10"/>
  <c r="K241" i="10"/>
  <c r="I106" i="10"/>
  <c r="I95" i="10" s="1"/>
  <c r="I141" i="10"/>
  <c r="J273" i="10"/>
  <c r="J106" i="10"/>
  <c r="J95" i="10" s="1"/>
  <c r="J35" i="10" s="1"/>
  <c r="K106" i="10"/>
  <c r="K95" i="10" s="1"/>
  <c r="K35" i="10" s="1"/>
  <c r="L273" i="10"/>
  <c r="L106" i="10"/>
  <c r="L95" i="10" s="1"/>
  <c r="I241" i="10"/>
  <c r="L241" i="10"/>
  <c r="J338" i="6"/>
  <c r="K338" i="6"/>
  <c r="L338" i="6"/>
  <c r="I306" i="6"/>
  <c r="I305" i="6" s="1"/>
  <c r="L95" i="6"/>
  <c r="J305" i="6"/>
  <c r="L141" i="6"/>
  <c r="L35" i="6" s="1"/>
  <c r="I186" i="6"/>
  <c r="K186" i="6"/>
  <c r="K68" i="6"/>
  <c r="K67" i="6" s="1"/>
  <c r="L115" i="6"/>
  <c r="L241" i="6"/>
  <c r="L68" i="6"/>
  <c r="L67" i="6" s="1"/>
  <c r="J141" i="6"/>
  <c r="I95" i="6"/>
  <c r="L170" i="6"/>
  <c r="K306" i="6"/>
  <c r="K305" i="6" s="1"/>
  <c r="J170" i="6"/>
  <c r="I35" i="6"/>
  <c r="L273" i="6"/>
  <c r="J95" i="6"/>
  <c r="J35" i="6" s="1"/>
  <c r="L187" i="6"/>
  <c r="L106" i="6"/>
  <c r="J273" i="6"/>
  <c r="J240" i="6" s="1"/>
  <c r="J186" i="6" s="1"/>
  <c r="L306" i="6"/>
  <c r="L305" i="6" s="1"/>
  <c r="K95" i="6"/>
  <c r="K35" i="6" s="1"/>
  <c r="K370" i="6" s="1"/>
  <c r="L68" i="4"/>
  <c r="L67" i="4" s="1"/>
  <c r="L188" i="4"/>
  <c r="L187" i="4" s="1"/>
  <c r="I273" i="4"/>
  <c r="I106" i="4"/>
  <c r="I95" i="4" s="1"/>
  <c r="I35" i="4" s="1"/>
  <c r="I115" i="4"/>
  <c r="I141" i="4"/>
  <c r="J273" i="4"/>
  <c r="J106" i="4"/>
  <c r="J95" i="4" s="1"/>
  <c r="J35" i="4" s="1"/>
  <c r="J370" i="4" s="1"/>
  <c r="J115" i="4"/>
  <c r="J141" i="4"/>
  <c r="K273" i="4"/>
  <c r="K106" i="4"/>
  <c r="K95" i="4" s="1"/>
  <c r="K35" i="4" s="1"/>
  <c r="K370" i="4" s="1"/>
  <c r="K115" i="4"/>
  <c r="K141" i="4"/>
  <c r="L273" i="4"/>
  <c r="L106" i="4"/>
  <c r="L95" i="4" s="1"/>
  <c r="L115" i="4"/>
  <c r="L141" i="4"/>
  <c r="I241" i="4"/>
  <c r="J241" i="4"/>
  <c r="J240" i="4" s="1"/>
  <c r="J186" i="4" s="1"/>
  <c r="K241" i="4"/>
  <c r="K240" i="4" s="1"/>
  <c r="K186" i="4" s="1"/>
  <c r="L241" i="4"/>
  <c r="K170" i="2"/>
  <c r="I218" i="2"/>
  <c r="J36" i="2"/>
  <c r="K36" i="2"/>
  <c r="I161" i="2"/>
  <c r="I160" i="2" s="1"/>
  <c r="J161" i="2"/>
  <c r="J160" i="2" s="1"/>
  <c r="I36" i="2"/>
  <c r="K115" i="2"/>
  <c r="K141" i="2"/>
  <c r="K273" i="2"/>
  <c r="L115" i="2"/>
  <c r="L218" i="2"/>
  <c r="L170" i="2"/>
  <c r="L306" i="2"/>
  <c r="I307" i="2"/>
  <c r="J170" i="2"/>
  <c r="J307" i="2"/>
  <c r="I170" i="2"/>
  <c r="L161" i="2"/>
  <c r="L160" i="2" s="1"/>
  <c r="L175" i="2"/>
  <c r="L273" i="2"/>
  <c r="I338" i="2"/>
  <c r="J338" i="2"/>
  <c r="K307" i="2"/>
  <c r="K306" i="2" s="1"/>
  <c r="K305" i="2" s="1"/>
  <c r="J35" i="2"/>
  <c r="I68" i="2"/>
  <c r="I67" i="2" s="1"/>
  <c r="L95" i="2"/>
  <c r="K188" i="2"/>
  <c r="K187" i="2" s="1"/>
  <c r="K338" i="2"/>
  <c r="J306" i="2"/>
  <c r="J95" i="2"/>
  <c r="I188" i="2"/>
  <c r="K95" i="2"/>
  <c r="L36" i="2"/>
  <c r="J68" i="2"/>
  <c r="J67" i="2" s="1"/>
  <c r="I106" i="2"/>
  <c r="I95" i="2" s="1"/>
  <c r="I35" i="2" s="1"/>
  <c r="I115" i="2"/>
  <c r="I141" i="2"/>
  <c r="L188" i="2"/>
  <c r="I273" i="2"/>
  <c r="I306" i="2"/>
  <c r="I241" i="2"/>
  <c r="I240" i="2" s="1"/>
  <c r="L338" i="2"/>
  <c r="J241" i="2"/>
  <c r="J240" i="2" s="1"/>
  <c r="L141" i="2"/>
  <c r="K241" i="2"/>
  <c r="K240" i="2" s="1"/>
  <c r="J188" i="2"/>
  <c r="J187" i="2" s="1"/>
  <c r="L241" i="2"/>
  <c r="L240" i="2" s="1"/>
  <c r="K68" i="2"/>
  <c r="K67" i="2" s="1"/>
  <c r="J106" i="2"/>
  <c r="J115" i="2"/>
  <c r="J141" i="2"/>
  <c r="J273" i="2"/>
  <c r="L31" i="1"/>
  <c r="I31" i="1"/>
  <c r="J31" i="1"/>
  <c r="K31" i="1"/>
  <c r="J170" i="1"/>
  <c r="J165" i="1"/>
  <c r="J333" i="1"/>
  <c r="L236" i="1"/>
  <c r="L235" i="1" s="1"/>
  <c r="L181" i="1" s="1"/>
  <c r="K333" i="1"/>
  <c r="L333" i="1"/>
  <c r="L302" i="1"/>
  <c r="L301" i="1" s="1"/>
  <c r="L300" i="1" s="1"/>
  <c r="K183" i="1"/>
  <c r="K182" i="1" s="1"/>
  <c r="J236" i="1"/>
  <c r="J301" i="1"/>
  <c r="L63" i="1"/>
  <c r="L62" i="1" s="1"/>
  <c r="K302" i="1"/>
  <c r="K301" i="1" s="1"/>
  <c r="I63" i="1"/>
  <c r="I62" i="1" s="1"/>
  <c r="L183" i="1"/>
  <c r="L182" i="1" s="1"/>
  <c r="J268" i="1"/>
  <c r="K268" i="1"/>
  <c r="L165" i="1"/>
  <c r="K236" i="1"/>
  <c r="K235" i="1" s="1"/>
  <c r="I236" i="1"/>
  <c r="I235" i="1" s="1"/>
  <c r="I156" i="1"/>
  <c r="I155" i="1" s="1"/>
  <c r="I101" i="1"/>
  <c r="L268" i="1"/>
  <c r="I268" i="1"/>
  <c r="K165" i="1"/>
  <c r="I136" i="1"/>
  <c r="I110" i="1"/>
  <c r="I183" i="1"/>
  <c r="I182" i="1" s="1"/>
  <c r="I170" i="1"/>
  <c r="I165" i="1" s="1"/>
  <c r="I301" i="1"/>
  <c r="I300" i="1" s="1"/>
  <c r="I90" i="1"/>
  <c r="J101" i="1"/>
  <c r="J90" i="1" s="1"/>
  <c r="K101" i="1"/>
  <c r="J136" i="1"/>
  <c r="I333" i="1"/>
  <c r="K90" i="1"/>
  <c r="J110" i="1"/>
  <c r="J63" i="1"/>
  <c r="J62" i="1" s="1"/>
  <c r="L101" i="1"/>
  <c r="L90" i="1" s="1"/>
  <c r="K110" i="1"/>
  <c r="K136" i="1"/>
  <c r="J183" i="1"/>
  <c r="J182" i="1" s="1"/>
  <c r="C47" i="20"/>
  <c r="C46" i="20"/>
  <c r="C45" i="20"/>
  <c r="C44" i="20"/>
  <c r="C43" i="20"/>
  <c r="C42" i="20"/>
  <c r="C41" i="20"/>
  <c r="C40" i="20"/>
  <c r="C39" i="20"/>
  <c r="C38" i="20"/>
  <c r="C37" i="20"/>
  <c r="H35" i="20"/>
  <c r="C35" i="20"/>
  <c r="C34" i="20"/>
  <c r="C33" i="20"/>
  <c r="C32" i="20"/>
  <c r="C31" i="20"/>
  <c r="C30" i="20"/>
  <c r="C29" i="20"/>
  <c r="C28" i="20"/>
  <c r="D24" i="20"/>
  <c r="C26" i="20"/>
  <c r="C25" i="20"/>
  <c r="H24" i="20"/>
  <c r="H48" i="20" s="1"/>
  <c r="G24" i="20"/>
  <c r="G48" i="20" s="1"/>
  <c r="F24" i="20"/>
  <c r="F48" i="20" s="1"/>
  <c r="E24" i="20"/>
  <c r="E48" i="20" s="1"/>
  <c r="C23" i="20"/>
  <c r="C22" i="20"/>
  <c r="C21" i="20"/>
  <c r="C20" i="20"/>
  <c r="K370" i="12" l="1"/>
  <c r="L370" i="12"/>
  <c r="I35" i="12"/>
  <c r="I370" i="12" s="1"/>
  <c r="J35" i="12"/>
  <c r="K186" i="12"/>
  <c r="L240" i="12"/>
  <c r="L186" i="12"/>
  <c r="J186" i="12"/>
  <c r="L186" i="28"/>
  <c r="L370" i="28" s="1"/>
  <c r="I240" i="28"/>
  <c r="I186" i="28" s="1"/>
  <c r="I370" i="28" s="1"/>
  <c r="L240" i="32"/>
  <c r="L186" i="32" s="1"/>
  <c r="L370" i="32" s="1"/>
  <c r="J240" i="32"/>
  <c r="J186" i="32" s="1"/>
  <c r="J370" i="32" s="1"/>
  <c r="K35" i="29"/>
  <c r="K370" i="29" s="1"/>
  <c r="K186" i="29"/>
  <c r="J305" i="29"/>
  <c r="K305" i="29"/>
  <c r="I35" i="29"/>
  <c r="I305" i="29"/>
  <c r="L185" i="30"/>
  <c r="K185" i="30"/>
  <c r="K369" i="30" s="1"/>
  <c r="L34" i="30"/>
  <c r="L369" i="30" s="1"/>
  <c r="J34" i="30"/>
  <c r="I34" i="30"/>
  <c r="I304" i="30"/>
  <c r="I185" i="30" s="1"/>
  <c r="J185" i="30"/>
  <c r="L35" i="29"/>
  <c r="J35" i="29"/>
  <c r="L186" i="29"/>
  <c r="I240" i="29"/>
  <c r="I186" i="29" s="1"/>
  <c r="I370" i="29" s="1"/>
  <c r="J240" i="29"/>
  <c r="J186" i="29" s="1"/>
  <c r="K305" i="10"/>
  <c r="I35" i="10"/>
  <c r="L305" i="10"/>
  <c r="L187" i="10"/>
  <c r="L186" i="10" s="1"/>
  <c r="L370" i="10" s="1"/>
  <c r="J305" i="10"/>
  <c r="L240" i="10"/>
  <c r="L35" i="10"/>
  <c r="I305" i="10"/>
  <c r="J240" i="10"/>
  <c r="J186" i="10" s="1"/>
  <c r="J370" i="10" s="1"/>
  <c r="K240" i="10"/>
  <c r="K186" i="10" s="1"/>
  <c r="K370" i="10" s="1"/>
  <c r="I240" i="10"/>
  <c r="I186" i="10" s="1"/>
  <c r="I370" i="10" s="1"/>
  <c r="J370" i="6"/>
  <c r="I370" i="6"/>
  <c r="L240" i="6"/>
  <c r="L186" i="6" s="1"/>
  <c r="L370" i="6" s="1"/>
  <c r="I370" i="4"/>
  <c r="L35" i="4"/>
  <c r="L240" i="4"/>
  <c r="L186" i="4" s="1"/>
  <c r="I240" i="4"/>
  <c r="I186" i="4" s="1"/>
  <c r="L35" i="2"/>
  <c r="I187" i="2"/>
  <c r="L305" i="2"/>
  <c r="J305" i="2"/>
  <c r="I305" i="2"/>
  <c r="K35" i="2"/>
  <c r="L187" i="2"/>
  <c r="L186" i="2"/>
  <c r="L370" i="2" s="1"/>
  <c r="K186" i="2"/>
  <c r="K370" i="2" s="1"/>
  <c r="J186" i="2"/>
  <c r="J370" i="2" s="1"/>
  <c r="I30" i="1"/>
  <c r="L30" i="1"/>
  <c r="L365" i="1" s="1"/>
  <c r="K30" i="1"/>
  <c r="K300" i="1"/>
  <c r="K181" i="1" s="1"/>
  <c r="J300" i="1"/>
  <c r="J235" i="1"/>
  <c r="J181" i="1" s="1"/>
  <c r="J30" i="1"/>
  <c r="I181" i="1"/>
  <c r="I365" i="1" s="1"/>
  <c r="D48" i="20"/>
  <c r="C48" i="20" s="1"/>
  <c r="C24" i="20"/>
  <c r="C27" i="20"/>
  <c r="J370" i="12" l="1"/>
  <c r="I369" i="30"/>
  <c r="J369" i="30"/>
  <c r="J370" i="29"/>
  <c r="L370" i="29"/>
  <c r="L370" i="4"/>
  <c r="I186" i="2"/>
  <c r="I370" i="2" s="1"/>
  <c r="J365" i="1"/>
  <c r="K365" i="1"/>
  <c r="G22" i="22"/>
  <c r="F22" i="22"/>
  <c r="K21" i="22"/>
  <c r="J21" i="22"/>
  <c r="K20" i="22"/>
  <c r="K19" i="22" s="1"/>
  <c r="J20" i="22"/>
  <c r="I19" i="22"/>
  <c r="I22" i="22" s="1"/>
  <c r="H19" i="22"/>
  <c r="H22" i="22" s="1"/>
  <c r="E19" i="22"/>
  <c r="E22" i="22" s="1"/>
  <c r="K18" i="22"/>
  <c r="J18" i="22"/>
  <c r="K17" i="22"/>
  <c r="J17" i="22"/>
  <c r="K16" i="22"/>
  <c r="J16" i="22"/>
  <c r="K15" i="22"/>
  <c r="J15" i="22"/>
  <c r="J19" i="22" l="1"/>
  <c r="J22" i="22"/>
  <c r="K23" i="22"/>
  <c r="E26" i="21"/>
  <c r="D26" i="21"/>
  <c r="C26" i="21"/>
  <c r="G23" i="21"/>
  <c r="G22" i="21"/>
  <c r="G26" i="21" l="1"/>
</calcChain>
</file>

<file path=xl/sharedStrings.xml><?xml version="1.0" encoding="utf-8"?>
<sst xmlns="http://schemas.openxmlformats.org/spreadsheetml/2006/main" count="4507" uniqueCount="512">
  <si>
    <t xml:space="preserve">       </t>
  </si>
  <si>
    <t>Gargždų Kranto progimnazija, 191789019, Kvietinių 28, Gargždai</t>
  </si>
  <si>
    <t>(įstaigos pavadinimas, kodas Juridinių asmenų registre, adresas)</t>
  </si>
  <si>
    <t>ATASKAITA</t>
  </si>
  <si>
    <t xml:space="preserve">                                                                      (data)</t>
  </si>
  <si>
    <t>(programos pavadinimas)</t>
  </si>
  <si>
    <t>Kodas</t>
  </si>
  <si>
    <t>Departamento</t>
  </si>
  <si>
    <t>Įstaigos</t>
  </si>
  <si>
    <t>191789019</t>
  </si>
  <si>
    <t xml:space="preserve"> </t>
  </si>
  <si>
    <t>Programos</t>
  </si>
  <si>
    <t>Finansavimo šaltinio</t>
  </si>
  <si>
    <t>Valstybės funkcijos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</si>
  <si>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</si>
  <si>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</si>
  <si>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</si>
  <si>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</si>
  <si>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</si>
  <si>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</si>
  <si>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</si>
  <si>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</si>
  <si>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</si>
  <si>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</si>
  <si>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</si>
  <si>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</si>
  <si>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</si>
  <si>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</si>
  <si>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</si>
  <si>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</si>
  <si>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Pajamos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</si>
  <si>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</si>
  <si>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</si>
  <si>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</si>
  <si>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</si>
  <si>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</si>
  <si>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</si>
  <si>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</si>
  <si>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</si>
  <si>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</si>
  <si>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</si>
  <si>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</si>
  <si>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</si>
  <si>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</si>
  <si>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</si>
  <si>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</si>
  <si>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</si>
  <si>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</si>
  <si>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</si>
  <si>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</si>
  <si>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</si>
  <si>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</si>
  <si>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</si>
  <si>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</si>
  <si>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 xml:space="preserve">Palūkanos rezidentams, kitiems nei valdžios sektorius (tik už tiesioginę skolą) </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</si>
  <si>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</si>
  <si>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</si>
  <si>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</si>
  <si>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</si>
  <si>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</si>
  <si>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</si>
  <si>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</si>
  <si>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</si>
  <si>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</si>
  <si>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</si>
  <si>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</si>
  <si>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einamiesiems tikslams</t>
  </si>
  <si>
    <t>Dotacijos užsienio valstybėms turtui įsigyti</t>
  </si>
  <si>
    <t xml:space="preserve">Dotacijos tarptautinėms organizacijoms </t>
  </si>
  <si>
    <t>Dotacijos tarptautinėms organizacijoms einamiesiems tikslams</t>
  </si>
  <si>
    <t xml:space="preserve">Dotacijos tarptautinėms organizacijoms turtui įsigyti </t>
  </si>
  <si>
    <t>Dotacijos kitiems valdžios sektoriaus subjektams</t>
  </si>
  <si>
    <t>Dotacijos kitiems valdžios sektoriaus subjektams einamiesiems tikslams</t>
  </si>
  <si>
    <t>Dotacijos savivaldybėms einamiesiems tikslams</t>
  </si>
  <si>
    <t>Dotacijos kitiems valdžios sektoriaus subjektams turtui įsigyti</t>
  </si>
  <si>
    <t>Dotacijos savivaldybėms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</si>
  <si>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</si>
  <si>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</si>
  <si>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</si>
  <si>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</si>
  <si>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</si>
  <si>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</si>
  <si>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</si>
  <si>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</si>
  <si>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</si>
  <si>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</si>
  <si>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</si>
  <si>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</si>
  <si>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</si>
  <si>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</si>
  <si>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</si>
  <si>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</si>
  <si>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</si>
  <si>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</si>
  <si>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</si>
  <si>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</si>
  <si>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</si>
  <si>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</si>
  <si>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</si>
  <si>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Kitos išlaidos einamiesiems tikslams</t>
  </si>
  <si>
    <t xml:space="preserve">Stipendijoms </t>
  </si>
  <si>
    <t xml:space="preserve">Kitos išlaidos kitiems einamiesiems tikslams </t>
  </si>
  <si>
    <t>Valiutos kurso įtaka</t>
  </si>
  <si>
    <t>Kitos išlaidos turtui įsigyti</t>
  </si>
  <si>
    <t>Subsidijos iš Europos Sąjungos ir kitos tarptautinės finansinės paramos lėšų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</si>
  <si>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</si>
  <si>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</si>
  <si>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</si>
  <si>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</si>
  <si>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</si>
  <si>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</si>
  <si>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</si>
  <si>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</si>
  <si>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</si>
  <si>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</si>
  <si>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</si>
  <si>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</si>
  <si>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</si>
  <si>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</si>
  <si>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</si>
  <si>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Kitų vertybių įsigijimo išlaidos</t>
  </si>
  <si>
    <t>Kito ilgalaikio materialiojo turto įsigijimo išlaidos</t>
  </si>
  <si>
    <t>Nematerialiojo turto kūrimo ir įsigijimo išlaidos</t>
  </si>
  <si>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</si>
  <si>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</si>
  <si>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</si>
  <si>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</si>
  <si>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</si>
  <si>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</si>
  <si>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</si>
  <si>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</si>
  <si>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</si>
  <si>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Karinių atsargų įsigijimo išlaidos</t>
  </si>
  <si>
    <t>Ilgalaikio turto finansinės nuomos (lizingo)  išlaidos</t>
  </si>
  <si>
    <t>Ilgalaikio turto finansinės nuomos (lizingo) išlaidos</t>
  </si>
  <si>
    <t>Žemės gelmių išteklių įsigijimo išlaidos</t>
  </si>
  <si>
    <t>Gyvulių ir kitų gyvūnų įsigijimo išlaidos</t>
  </si>
  <si>
    <t>Miškų, vaismedžių ir kitų augalų įsigijimo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</si>
  <si>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</si>
  <si>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</si>
  <si>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</si>
  <si>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</si>
  <si>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</si>
  <si>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</si>
  <si>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</si>
  <si>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</si>
  <si>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</si>
  <si>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</si>
  <si>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</si>
  <si>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</si>
  <si>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</si>
  <si>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</si>
  <si>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</si>
  <si>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</si>
  <si>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</si>
  <si>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</si>
  <si>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</si>
  <si>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</si>
  <si>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</si>
  <si>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</si>
  <si>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</si>
  <si>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</si>
  <si>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</si>
  <si>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</si>
  <si>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</si>
  <si>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</si>
  <si>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</si>
  <si>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</si>
  <si>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</si>
  <si>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</si>
  <si>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</si>
  <si>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</si>
  <si>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</si>
  <si>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</si>
  <si>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</si>
  <si>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</si>
  <si>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</si>
  <si>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</si>
  <si>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</si>
  <si>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</si>
  <si>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</si>
  <si>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</si>
  <si>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</si>
  <si>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</si>
  <si>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</si>
  <si>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</si>
  <si>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</si>
  <si>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color rgb="FF000000"/>
        <rFont val="Times New Roman Baltic"/>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</si>
  <si>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</si>
  <si>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</si>
  <si>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</si>
  <si>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</si>
  <si>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</si>
  <si>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</si>
  <si>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(parašas)</t>
  </si>
  <si>
    <t>(vardas ir pavardė)</t>
  </si>
  <si>
    <t>Biudžetinių įstaigų centralizuotos apskaitos skyriaus vedėja</t>
  </si>
  <si>
    <t>Viktorija Kaprizkina</t>
  </si>
  <si>
    <t>SB</t>
  </si>
  <si>
    <t>Savivaldybės biudžeto lėšos</t>
  </si>
  <si>
    <t>1.1.1.8. Bendrųjų ugdymo planų įgyvendinimas bei tinkamos ugdymo aplinkos užtikrinimas Gargždų "Kranto" progimnazijoje</t>
  </si>
  <si>
    <t>1.4.4.28. Švietimo įstaigų patalpų remontas, mokyklinių autobusų remontas, buitinės, organizacinės technikos, mokymo priemonių įsigijimas</t>
  </si>
  <si>
    <t>ML</t>
  </si>
  <si>
    <t>Mokymo lėšos</t>
  </si>
  <si>
    <t>S</t>
  </si>
  <si>
    <t>Pajamos už paslaugas ir nuomą</t>
  </si>
  <si>
    <t>VBD</t>
  </si>
  <si>
    <t>(Įstaigos pavadinimas)</t>
  </si>
  <si>
    <t>Gargždų Kranto progimnazija</t>
  </si>
  <si>
    <t>Klaipėdos raj. savivaldybės administracijos (Biudžeto ir ekonomikos skyriui)</t>
  </si>
  <si>
    <t>PAŽYMA DĖL GAUTINŲ, GAUTŲ IR GRĄŽINTINŲ FINANSAVIMO SUMŲ</t>
  </si>
  <si>
    <t>Kvietinių 28, Gargždai</t>
  </si>
  <si>
    <t>Ataskaitinis laikotarpis:</t>
  </si>
  <si>
    <t>Per ataskaitinį laikotarpį gautos finansavimo sumos:</t>
  </si>
  <si>
    <t>Eil.
Nr.</t>
  </si>
  <si>
    <t>Finansavimo
šaltinis</t>
  </si>
  <si>
    <t>Finansavimo sumų paskirtis</t>
  </si>
  <si>
    <t>Valstybės funkcija</t>
  </si>
  <si>
    <t>Programa</t>
  </si>
  <si>
    <t>Suma</t>
  </si>
  <si>
    <t>Atsargoms</t>
  </si>
  <si>
    <t>Kitoms išlaidoms</t>
  </si>
  <si>
    <t>Iš viso</t>
  </si>
  <si>
    <t>(Parašas) (Vardas ir pavardė)</t>
  </si>
  <si>
    <t>09.02.01.01.</t>
  </si>
  <si>
    <t>1 priedas</t>
  </si>
  <si>
    <t xml:space="preserve">              Ministerijos / Savivaldybės</t>
  </si>
  <si>
    <t>Viešinimo išlaidos</t>
  </si>
  <si>
    <t>Palūkanos kitiems valdžios sektoriaus  subjektams</t>
  </si>
  <si>
    <t>Palūkanos kitiems valdžios sektoriaus subjektams</t>
  </si>
  <si>
    <t>Antikvarinių ir kitų meno kūrinių įsigijimo išlaidos</t>
  </si>
  <si>
    <t>Prekių, skirtų parduoti arba perduoti, įsigijimo išlaidos</t>
  </si>
  <si>
    <t>Finansinio turto padidėjimo išlaidos (finansinio turto įsigijimo ar investavimo išlaidos)</t>
  </si>
  <si>
    <t xml:space="preserve">      (įstaigos vadovo ar jo įgalioto asmens pareigų  pavadinimas)</t>
  </si>
  <si>
    <r>
      <t xml:space="preserve">  (finansinę apskaitą tvarkančio asmens</t>
    </r>
    <r>
      <rPr>
        <b/>
        <sz val="8"/>
        <color rgb="FF000000"/>
        <rFont val="Times New Roman Baltic"/>
      </rPr>
      <t>,</t>
    </r>
    <r>
      <rPr>
        <sz val="8"/>
        <color rgb="FF000000"/>
        <rFont val="Times New Roman Baltic"/>
      </rPr>
      <t xml:space="preserve"> centralizuotos apskaitos įstaigos vadovo arba jo įgalioto asmens pareigų pavadinimas)</t>
    </r>
  </si>
  <si>
    <t>Ilgalaikiam turtui įsigyti</t>
  </si>
  <si>
    <t>ML(UK)</t>
  </si>
  <si>
    <t>Speciali tikslinė dotacija mokymo reikmėms finansu</t>
  </si>
  <si>
    <t>Biudžeto vykdymo ataskaitų rinkinių rengimo taisyklių</t>
  </si>
  <si>
    <t>1.1.1.27. Ikimokyklinio ir priešmokyklinio ugdymo programų įgyvendinimas bei tinkamos ugdymo aplinkos užtikrinimas Gargždų lopšelyje-darželyje "Gintarėlis"</t>
  </si>
  <si>
    <t>__________________________</t>
  </si>
  <si>
    <t>Viso</t>
  </si>
  <si>
    <t xml:space="preserve">                             </t>
  </si>
  <si>
    <t xml:space="preserve">Informacijos, reikalingos Lietuvos Respublikos savivaldybių iždų </t>
  </si>
  <si>
    <t>finansinėms ataskaitoms sudaryti,</t>
  </si>
  <si>
    <t>pateikimo taisyklių</t>
  </si>
  <si>
    <t>7 priedas</t>
  </si>
  <si>
    <t xml:space="preserve">(Savivaldybės biudžetinių įstaigų  pajamų įmokų ataskaitos forma S7) </t>
  </si>
  <si>
    <t>Gargždų "Kranto" progimnazija</t>
  </si>
  <si>
    <t>(įstaigos pavadinimas, kodas)</t>
  </si>
  <si>
    <t>Gargždai</t>
  </si>
  <si>
    <t xml:space="preserve">                       (sudarymo vieta)</t>
  </si>
  <si>
    <t>(Eurais,euro ct.)</t>
  </si>
  <si>
    <t>Didžiosios knygos sąskaitos numeris</t>
  </si>
  <si>
    <t>Didžiosios knygos sąskaitos pavadinimas</t>
  </si>
  <si>
    <t xml:space="preserve">Sukauptos gautinos iš savivaldybės iždo sumos </t>
  </si>
  <si>
    <t>Laikotarpio pradžios likutis</t>
  </si>
  <si>
    <t xml:space="preserve">Pervesta į iždą grąžintinų iš iždo sumų </t>
  </si>
  <si>
    <t>Gauta iš iždo sumų</t>
  </si>
  <si>
    <t>Grąžintinų sumų pokytis</t>
  </si>
  <si>
    <t>Laikotarpio pabaigos likutis
(3+4-5-6)</t>
  </si>
  <si>
    <t>Apskaičiuotos prekių, turto ir paslaugų pardavimo pajamos</t>
  </si>
  <si>
    <t>Apskaičiuotos turto naudojimo pajamos</t>
  </si>
  <si>
    <t>IŠ VISO:</t>
  </si>
  <si>
    <t>(vadovo ar jo įgalioto asmens pareigos)</t>
  </si>
  <si>
    <t>(finansinę apskaitą tvarkančio asmens, centralizuotos apskaitos įstaigos vadovo arba jo įgalioto asmens pareigų pavadinimas)</t>
  </si>
  <si>
    <t xml:space="preserve">P A T V I R T I N T A 	
Klaipėdos rajono savivaldybės	
administracijos direktoriaus	
2023 m. kovo 21 d.	
įsakymu Nr.(5.1.1) AV - 747	</t>
  </si>
  <si>
    <t>Gargždų m. "Kranto" progimnazija</t>
  </si>
  <si>
    <t>191789019, Kvietinių g. 28, Gargždai</t>
  </si>
  <si>
    <t>(Registracijos kodas ir buveinės adresas)</t>
  </si>
  <si>
    <t>(Eur., euro cnt.)</t>
  </si>
  <si>
    <t>Pavadinimas</t>
  </si>
  <si>
    <t>Likutis metų pražioje</t>
  </si>
  <si>
    <t>Patvirtinta įmokų suma, įskaitant patikslinimą</t>
  </si>
  <si>
    <t>Faktinės įmokos į biudžetą ataskaitinį laikotarpį</t>
  </si>
  <si>
    <t>Gauti biudžeto asignavimai per ataskaitinį laikotarpį</t>
  </si>
  <si>
    <t>Negauti biudžeto asignavimai per ataskaitinį laikotarpį</t>
  </si>
  <si>
    <t>metams</t>
  </si>
  <si>
    <t>ataskaitiniam laikotarpiui</t>
  </si>
  <si>
    <t>Biudžetinių įstaigų pajamų už prekes ir paslaugas įmokos</t>
  </si>
  <si>
    <t xml:space="preserve">Įmokos už išlaikymą švietimo, socialinės apsaugos ir kitose įstaigose
</t>
  </si>
  <si>
    <t xml:space="preserve">Pajamų už ilgalaikio ir trumpalaikio materialiojo turto nuomą įmokos
</t>
  </si>
  <si>
    <t>Pajamų už socialinio būsto paslaugas įmokos</t>
  </si>
  <si>
    <t>Pajamų už infrastruktūros plėtrą įmokos, iš jų:</t>
  </si>
  <si>
    <t>Pajamų už prioritetinės infrastruktūros plėtrą įmokos</t>
  </si>
  <si>
    <t>X</t>
  </si>
  <si>
    <t>Pajamų už neprioritetinės infrastruktūros plėtrą įmokos</t>
  </si>
  <si>
    <t>Pajamos iš viso</t>
  </si>
  <si>
    <t>Likutis ataskaitinio laikotarpio pabaigoje,
iš viso</t>
  </si>
  <si>
    <t>PAŽYMA DĖL SUKAUPTŲ FINANSAVIMO SUMŲ</t>
  </si>
  <si>
    <t>Sukaupta finansavimo pajamų suma ataskaitinio laikotarpio pabaigoje:</t>
  </si>
  <si>
    <t>Atidėjiniai</t>
  </si>
  <si>
    <t>Atostogų rezervas, iš jų:</t>
  </si>
  <si>
    <t>socialinio draudimo įmokos</t>
  </si>
  <si>
    <t>P A T V I R T I N T A</t>
  </si>
  <si>
    <t>Klaipėdos rajono savivaldybės</t>
  </si>
  <si>
    <t>administracijos direktoriaus</t>
  </si>
  <si>
    <t>2020 m. kovo 24 d.</t>
  </si>
  <si>
    <t>įsakymu Nr. (5.1.1 E) AV-659</t>
  </si>
  <si>
    <t>Gargždų ,,Kranto'' progimnazija: 191789019</t>
  </si>
  <si>
    <t>(Eurais)</t>
  </si>
  <si>
    <t xml:space="preserve">Iš viso  </t>
  </si>
  <si>
    <t xml:space="preserve"> biudžeto lėšos</t>
  </si>
  <si>
    <t xml:space="preserve">savivaldybės
 biudžeto </t>
  </si>
  <si>
    <t>valstybės biudžeto specialioji tikslinė dotacija</t>
  </si>
  <si>
    <t xml:space="preserve">mokymo lėšos </t>
  </si>
  <si>
    <t>pajamos už paslaugas ir nuomą</t>
  </si>
  <si>
    <t xml:space="preserve">ES struktūrinių fondų/valstybės biudžeto </t>
  </si>
  <si>
    <t xml:space="preserve">ES/VBES </t>
  </si>
  <si>
    <t>2.1.1.</t>
  </si>
  <si>
    <t>iš jų:</t>
  </si>
  <si>
    <t>gyventojų pajamų mokestis</t>
  </si>
  <si>
    <t>2.1.2.</t>
  </si>
  <si>
    <t>Socialinio draudimo įmokos</t>
  </si>
  <si>
    <t>2.2.1.</t>
  </si>
  <si>
    <t>Prekių ir paslaugų įsigijimo išlaidos</t>
  </si>
  <si>
    <t xml:space="preserve">2.2.1.1.1.1. </t>
  </si>
  <si>
    <t xml:space="preserve">2.2.1.1.1.2. </t>
  </si>
  <si>
    <t>Medikamentų įsigijimo išlaidos</t>
  </si>
  <si>
    <t xml:space="preserve">2.2.1.1.1.5. </t>
  </si>
  <si>
    <t>Ryšių paslaugų įsigijimo išlaidos</t>
  </si>
  <si>
    <t xml:space="preserve">2.2.1.1.1.6. </t>
  </si>
  <si>
    <t>Transporto išlaikymo  išlaidos</t>
  </si>
  <si>
    <t xml:space="preserve">2.2.1.1.1.7. </t>
  </si>
  <si>
    <t>Aprangos ir patalynės įsigijimo išlaidos</t>
  </si>
  <si>
    <t xml:space="preserve">2.2.1.1.1.11. </t>
  </si>
  <si>
    <t xml:space="preserve">2.2.1.1.1.12. </t>
  </si>
  <si>
    <t xml:space="preserve">2.2.1.1.1.14. </t>
  </si>
  <si>
    <t>Materialiojo ir nemat. turto nuomos išlaidos</t>
  </si>
  <si>
    <t xml:space="preserve">2.2.1.1.1.15. </t>
  </si>
  <si>
    <t>Mat. turto paprastojo remonto išlaidos</t>
  </si>
  <si>
    <t xml:space="preserve">2.2.1.1.1.16. </t>
  </si>
  <si>
    <t>2.2.1.1.1.20</t>
  </si>
  <si>
    <t>šildymui</t>
  </si>
  <si>
    <t>elektros energijai</t>
  </si>
  <si>
    <t>vandentiekiui, kanalizacijai</t>
  </si>
  <si>
    <t>atliekų tvarkymui</t>
  </si>
  <si>
    <t>2.2.1.1.1.21.</t>
  </si>
  <si>
    <t>2.2.1.1.1.22.</t>
  </si>
  <si>
    <t>2.2.1.1.1.30</t>
  </si>
  <si>
    <t>2.7.2.1.1.1</t>
  </si>
  <si>
    <t>Socialinė parama pinigais</t>
  </si>
  <si>
    <t>2.7.3.1.1.1</t>
  </si>
  <si>
    <t>Darbdavių sociailinė parama pinigais</t>
  </si>
  <si>
    <t>3.1.1.3.1.2.</t>
  </si>
  <si>
    <t>Kitų mašinų ir įrengimų įsigijimo išlaidos</t>
  </si>
  <si>
    <t>Iš viso:</t>
  </si>
  <si>
    <t xml:space="preserve">  (parašas)</t>
  </si>
  <si>
    <t xml:space="preserve">                                  (vardas ir pavardė)</t>
  </si>
  <si>
    <t>Centralizuotos biudžetinių įstaigų buhalterinės apskaitos skyriaus vedėja</t>
  </si>
  <si>
    <t xml:space="preserve">            Viktorija Kaprizkina</t>
  </si>
  <si>
    <t xml:space="preserve">Valdžios sektoriaus subjektų apskaitos duomenų </t>
  </si>
  <si>
    <t xml:space="preserve">teikimo Finansų ministerijai ir skelbimo taisyklių  </t>
  </si>
  <si>
    <t>9 priedas</t>
  </si>
  <si>
    <t>(Mokėtinų sumų ataskaitos forma)</t>
  </si>
  <si>
    <t>MOKĖTINŲ SUMŲ</t>
  </si>
  <si>
    <t>(metinė, ketvirtinė)</t>
  </si>
  <si>
    <t xml:space="preserve">                                                                        (data)</t>
  </si>
  <si>
    <t>Ministerijos / Savivaldybės</t>
  </si>
  <si>
    <t>(Eurais,ct)</t>
  </si>
  <si>
    <t>Eil.Nr.</t>
  </si>
  <si>
    <t>Mokėtinos sumos</t>
  </si>
  <si>
    <t>likutis metų pradžioje</t>
  </si>
  <si>
    <t>likutis ataskaitinio laikotarpio pabaigoje</t>
  </si>
  <si>
    <t>iš viso</t>
  </si>
  <si>
    <t>iš jų ilgalaikių įsiskolinimų likutis</t>
  </si>
  <si>
    <t xml:space="preserve">IŠLAIDOS </t>
  </si>
  <si>
    <t xml:space="preserve">Darbo užmokestis </t>
  </si>
  <si>
    <t>Darbo užmokestis pinigais</t>
  </si>
  <si>
    <t>iš jų: gyventojų pajamų mokestis</t>
  </si>
  <si>
    <t xml:space="preserve">Prekių ir paslaugų įsigijimo išlaidos </t>
  </si>
  <si>
    <t xml:space="preserve">Subsidijos iš  biudžeto lėšų </t>
  </si>
  <si>
    <t>Dotacijos tarptautinėms organizacijoms turtui įsigyti</t>
  </si>
  <si>
    <t>Tradiciniai nuosavi ištekliai</t>
  </si>
  <si>
    <t>Pridėtinės vertės mokesčio nuosavi ištekliai</t>
  </si>
  <si>
    <t>Bendrųjų nacionalinių pajamų nuosavi ištekliai</t>
  </si>
  <si>
    <t xml:space="preserve">Socialinio draudimo išmokos (pašalpos) </t>
  </si>
  <si>
    <t>Socialinė parama (soc. paramos pašalpos) ir rentos</t>
  </si>
  <si>
    <t>Socialinė parama natūra</t>
  </si>
  <si>
    <t xml:space="preserve">Kitos išlaidos </t>
  </si>
  <si>
    <t>Stipendijos</t>
  </si>
  <si>
    <t>Kitos išlaidos kitiems einamiesiems tikslams</t>
  </si>
  <si>
    <t xml:space="preserve">Pervedamos Europos Sąjungos, kitos tarptautinės finansinės paramos ir bendrojo finansavimo lėšos </t>
  </si>
  <si>
    <t>MATERIALIOJO IR NEMATERIALIOJO TURTO ĮSIGIJIMO, FINANSINIO TURTO PADIDĖJIMO IR FINANSINIŲ ĮSIPAREIGOJIMŲ VYKDYMO IŠLAIDOS</t>
  </si>
  <si>
    <t>Ilgalaikio materialiojo turto  kūrimo ir įsigijimo išlaidos</t>
  </si>
  <si>
    <t>Biologinio turto ir žemės gelmių išteklių įsigijimo išlaidos</t>
  </si>
  <si>
    <t>Finansinio turto padidėjimo išlaidos (finansinio turto įsigijimo / investavimo išlaidos)</t>
  </si>
  <si>
    <t>IŠ VISO (2 + 3)</t>
  </si>
  <si>
    <t>Pastaba. Ilgalaikių įsipareigojimų likutis – įsipareigojimai, kurių terminas ilgesnis negu 1 metai.</t>
  </si>
  <si>
    <t>(įstaigos vadovo ar jo įgalioto asmens pareigų pavadinimas)</t>
  </si>
  <si>
    <t>(vyriausiasis buhalteris (buhalteris) / centralizuotos apskaitos įstaigos vadovo arba jo įgalioto asmens pareigų pavadinimas</t>
  </si>
  <si>
    <r>
      <t>(Biudžeto išlaidų sąmatos vykdymo 2025 m. gruodžio mėn. 31 d. ketvirčio, pusmečio,</t>
    </r>
    <r>
      <rPr>
        <b/>
        <u/>
        <sz val="12"/>
        <color rgb="FF000000"/>
        <rFont val="Times New Roman Baltic"/>
        <charset val="186"/>
      </rPr>
      <t xml:space="preserve"> </t>
    </r>
    <r>
      <rPr>
        <b/>
        <sz val="12"/>
        <color rgb="FF000000"/>
        <rFont val="Times New Roman Baltic"/>
        <charset val="186"/>
      </rPr>
      <t>9mėnesių</t>
    </r>
    <r>
      <rPr>
        <b/>
        <sz val="12"/>
        <color rgb="FF000000"/>
        <rFont val="Times New Roman Baltic"/>
      </rPr>
      <t xml:space="preserve">, </t>
    </r>
    <r>
      <rPr>
        <b/>
        <u/>
        <sz val="12"/>
        <color rgb="FF000000"/>
        <rFont val="Times New Roman Baltic"/>
        <charset val="186"/>
      </rPr>
      <t>metų</t>
    </r>
    <r>
      <rPr>
        <b/>
        <sz val="12"/>
        <color rgb="FF000000"/>
        <rFont val="Times New Roman Baltic"/>
      </rPr>
      <t xml:space="preserve"> ataskaitos forma, Nr.2)</t>
    </r>
  </si>
  <si>
    <t>4 ketvirtis</t>
  </si>
  <si>
    <t>Pervedamos Europos Sąjungos, kitos tarptautinės  finansinės paramos, bendrojo finansavimo lėšos ir kitos bendrai finansuojamiems iš Europos Sąjungos ar kitos tarptautinės finansinės paramos lėšų projektams įgyvendinti skirtos valstybės biudžeto lėšos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</si>
  <si>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</si>
  <si>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 savivaldybėms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</si>
  <si>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</si>
  <si>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 ne valdžios sektoriui</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</si>
  <si>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</si>
  <si>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skirtoms savivaldybėms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</si>
  <si>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</si>
  <si>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ne valdžios sektoriui</t>
  </si>
  <si>
    <r>
      <t>Kompiuterinės programinės įrangos ir kompiuterinės programinės įrangos licencijų</t>
    </r>
    <r>
      <rPr>
        <strike/>
        <sz val="10"/>
        <color rgb="FF000000"/>
        <rFont val="Times New Roman"/>
        <family val="1"/>
      </rPr>
      <t xml:space="preserve"> </t>
    </r>
    <r>
      <rPr>
        <sz val="10"/>
        <color rgb="FF000000"/>
        <rFont val="Times New Roman"/>
        <family val="1"/>
      </rPr>
      <t>įsigijimo išlaidos</t>
    </r>
  </si>
  <si>
    <r>
      <t>Biologinio turto ir žemės gelmių  išteklių</t>
    </r>
    <r>
      <rPr>
        <strike/>
        <sz val="10"/>
        <color rgb="FF000000"/>
        <rFont val="Times New Roman"/>
        <family val="1"/>
      </rPr>
      <t xml:space="preserve"> </t>
    </r>
    <r>
      <rPr>
        <sz val="10"/>
        <color rgb="FF000000"/>
        <rFont val="Times New Roman"/>
        <family val="1"/>
      </rPr>
      <t>įsigijimo išlaidos</t>
    </r>
  </si>
  <si>
    <t>BIUDŽETO IŠLAIDŲ SĄMATOS VYKDYMO PAGAL</t>
  </si>
  <si>
    <t>2025 M. GRUODŽIO MĖN. 31 D. DUOMENIS</t>
  </si>
  <si>
    <t xml:space="preserve"> (I ketvirčio, pusmečio, 9 mėnesių, metų)</t>
  </si>
  <si>
    <t>2026.01.14 Nr.________________</t>
  </si>
  <si>
    <r>
      <t>Kompiuterinės programinės įrangos ir kompiuterinės programinės įrangos licencijų</t>
    </r>
    <r>
      <rPr>
        <strike/>
        <sz val="10"/>
        <color rgb="FF000000"/>
        <rFont val="Times New Roman"/>
        <family val="1"/>
      </rPr>
      <t xml:space="preserve"> </t>
    </r>
    <r>
      <rPr>
        <sz val="10"/>
        <color rgb="FF000000"/>
        <rFont val="Times New Roman"/>
        <family val="1"/>
      </rPr>
      <t>įsigijimo išlaidos</t>
    </r>
  </si>
  <si>
    <r>
      <t>Biologinio turto ir žemės gelmių  išteklių</t>
    </r>
    <r>
      <rPr>
        <strike/>
        <sz val="10"/>
        <color rgb="FF000000"/>
        <rFont val="Times New Roman"/>
        <family val="1"/>
      </rPr>
      <t xml:space="preserve"> </t>
    </r>
    <r>
      <rPr>
        <sz val="10"/>
        <color rgb="FF000000"/>
        <rFont val="Times New Roman"/>
        <family val="1"/>
      </rPr>
      <t>įsigijimo išlaidos</t>
    </r>
  </si>
  <si>
    <t>Direktoriaus pavaduotoja ugdymui, pavaduojanti direktorių</t>
  </si>
  <si>
    <t>(įstaigos vadovo ar jo įgalioto asmens pareigų  pavadinimas)</t>
  </si>
  <si>
    <t>Žinių visuomenės plėtros programa</t>
  </si>
  <si>
    <t>Mokyklos, priskiriamos pagrindinės mokyklos tipui</t>
  </si>
  <si>
    <t>09</t>
  </si>
  <si>
    <t>02</t>
  </si>
  <si>
    <t>01</t>
  </si>
  <si>
    <r>
      <t>(Biudžeto išlaidų sąmatos vykdymo 2025 m. gruodžio mėn. 31 d. ketvirčio, pusmečio,</t>
    </r>
    <r>
      <rPr>
        <b/>
        <sz val="12"/>
        <color rgb="FF000000"/>
        <rFont val="Times New Roman Baltic"/>
        <charset val="186"/>
      </rPr>
      <t xml:space="preserve"> 9mėnesių</t>
    </r>
    <r>
      <rPr>
        <b/>
        <sz val="12"/>
        <color rgb="FF000000"/>
        <rFont val="Times New Roman Baltic"/>
      </rPr>
      <t xml:space="preserve">, </t>
    </r>
    <r>
      <rPr>
        <b/>
        <u/>
        <sz val="12"/>
        <color rgb="FF000000"/>
        <rFont val="Times New Roman Baltic"/>
        <charset val="186"/>
      </rPr>
      <t>metų</t>
    </r>
    <r>
      <rPr>
        <b/>
        <sz val="12"/>
        <color rgb="FF000000"/>
        <rFont val="Times New Roman Baltic"/>
      </rPr>
      <t xml:space="preserve"> ataskaitos forma, Nr.2)</t>
    </r>
  </si>
  <si>
    <r>
      <t>(Biudžeto išlaidų sąmatos vykdymo 2025 m.gruodžio mėn. 31 d. ketvirčio, pusmečio,</t>
    </r>
    <r>
      <rPr>
        <b/>
        <u/>
        <sz val="12"/>
        <color rgb="FF000000"/>
        <rFont val="Times New Roman Baltic"/>
        <charset val="186"/>
      </rPr>
      <t xml:space="preserve"> </t>
    </r>
    <r>
      <rPr>
        <b/>
        <sz val="12"/>
        <color rgb="FF000000"/>
        <rFont val="Times New Roman Baltic"/>
        <charset val="186"/>
      </rPr>
      <t>9mėnesių</t>
    </r>
    <r>
      <rPr>
        <b/>
        <sz val="12"/>
        <color rgb="FF000000"/>
        <rFont val="Times New Roman Baltic"/>
      </rPr>
      <t xml:space="preserve">, </t>
    </r>
    <r>
      <rPr>
        <b/>
        <u/>
        <sz val="12"/>
        <color rgb="FF000000"/>
        <rFont val="Times New Roman Baltic"/>
        <charset val="186"/>
      </rPr>
      <t>metų</t>
    </r>
    <r>
      <rPr>
        <b/>
        <sz val="12"/>
        <color rgb="FF000000"/>
        <rFont val="Times New Roman Baltic"/>
      </rPr>
      <t xml:space="preserve"> ataskaitos forma, Nr.2)</t>
    </r>
  </si>
  <si>
    <t>1.1.3.18. Projekto "Karjeros specialistų tinklo vystymas" įgyvendinimas</t>
  </si>
  <si>
    <t>Valstybės biudžeto kita dotacija</t>
  </si>
  <si>
    <t>2025-12-31</t>
  </si>
  <si>
    <t>SAVIVALDYBĖS BIUDŽETINIŲ ĮSTAIGŲ  PAJAMŲ ĮMOKŲ ATASKAITA UŽ  2025  METŲ IV KETVIRTĮ</t>
  </si>
  <si>
    <t xml:space="preserve"> PAŽYMA APIE PAJAMAS UŽ PASLAUGAS IR NUOMĄ  2025 M.GRUODŽIO 31 D. </t>
  </si>
  <si>
    <r>
      <rPr>
        <b/>
        <sz val="10"/>
        <rFont val="Times New Roman"/>
        <family val="1"/>
      </rPr>
      <t>metinė</t>
    </r>
    <r>
      <rPr>
        <sz val="10"/>
        <rFont val="Times New Roman"/>
        <family val="1"/>
        <charset val="186"/>
      </rPr>
      <t xml:space="preserve"> </t>
    </r>
    <r>
      <rPr>
        <sz val="10"/>
        <rFont val="Times New Roman"/>
        <family val="1"/>
      </rPr>
      <t>, ketvirtinė</t>
    </r>
    <r>
      <rPr>
        <sz val="10"/>
        <rFont val="Times New Roman"/>
        <family val="1"/>
        <charset val="186"/>
      </rPr>
      <t xml:space="preserve">, </t>
    </r>
    <r>
      <rPr>
        <sz val="10"/>
        <rFont val="Times New Roman"/>
        <family val="1"/>
      </rPr>
      <t>mėnesio</t>
    </r>
  </si>
  <si>
    <r>
      <rPr>
        <u/>
        <sz val="8"/>
        <rFont val="Arial"/>
        <family val="2"/>
      </rPr>
      <t xml:space="preserve">  Metinė</t>
    </r>
    <r>
      <rPr>
        <sz val="8"/>
        <rFont val="Arial"/>
        <family val="2"/>
        <charset val="186"/>
      </rPr>
      <t xml:space="preserve">, </t>
    </r>
    <r>
      <rPr>
        <sz val="8"/>
        <rFont val="Arial"/>
        <family val="2"/>
      </rPr>
      <t>ketvirtinė</t>
    </r>
  </si>
  <si>
    <t>PAŽYMA PRIE MOKĖTINŲ SUMŲ 2025 M. GRUODŽIO 31 D. ATASKAITOS 9 PRIEDO</t>
  </si>
  <si>
    <t>2025 m. gruodžio mėn. 31 d.</t>
  </si>
  <si>
    <t>Rengė: Ilona Balsienėė  tel: +37066080562</t>
  </si>
  <si>
    <t>Rengė: Ilona Balsienė  tel: +37066080562</t>
  </si>
  <si>
    <t xml:space="preserve">Klaipėdos rajono savivaldybės </t>
  </si>
  <si>
    <t>2007 m. sausio 2 d.</t>
  </si>
  <si>
    <t>įsakymu Nr. AV-4</t>
  </si>
  <si>
    <t>Įstaigos pavadinimas</t>
  </si>
  <si>
    <r>
      <t xml:space="preserve">Ketvirtinė, </t>
    </r>
    <r>
      <rPr>
        <u/>
        <sz val="10"/>
        <rFont val="Times New Roman Baltic"/>
        <charset val="186"/>
      </rPr>
      <t>metinė</t>
    </r>
  </si>
  <si>
    <t>( eurais)</t>
  </si>
  <si>
    <t>Tikslinių lėšų pavadinimas</t>
  </si>
  <si>
    <t>Likutis metų pradžioje</t>
  </si>
  <si>
    <t>Gauta lėšų</t>
  </si>
  <si>
    <t>Panaudota lėšų</t>
  </si>
  <si>
    <t>Likutis laikotarpio pabaigoje</t>
  </si>
  <si>
    <t>Nemokamas mokinių maitinimas</t>
  </si>
  <si>
    <t>Grąžinta GPM parama iš Valstybinės mokesčių inspekcijos</t>
  </si>
  <si>
    <t>Gautos lėšos iš tėvų už sugadintą inventorių</t>
  </si>
  <si>
    <t>Gautos lėšos iš tėvų už mokinio pažymėjimus</t>
  </si>
  <si>
    <t>Gautos lėšos iš tėvų už stovyklą</t>
  </si>
  <si>
    <t>Gautos lėšos iš Klaipėdos universiteto už praktiką</t>
  </si>
  <si>
    <t>Finansavimas iš Gargždų Vaivorykštės gimnazijos už brandos egzaminų vykdymą</t>
  </si>
  <si>
    <t>Lietuvoe respublikos finansų ministerija už brandos egzaminų vykdymą</t>
  </si>
  <si>
    <t>Finansavimas iš Klaipėdos r. savivaldybės projektui</t>
  </si>
  <si>
    <t>Finansavimas iš Klaipėdos r. savivaldybės pedagogų mokslams kompensuoti</t>
  </si>
  <si>
    <t>Kita parama (tėvų, įmonių)</t>
  </si>
  <si>
    <t>Finansavimas iš NŠA vadovėliams</t>
  </si>
  <si>
    <t>(Vardas, pavardė)</t>
  </si>
  <si>
    <t>TIKSLINIŲ LĖŠŲ GAVIMAS IR PANAUDOJIMAS 2025 M GRUODŽIO 31 D.</t>
  </si>
  <si>
    <t>Finansavimas iš Klaipėdos r. savivaldybės stovyklos projektui</t>
  </si>
  <si>
    <t>Finansavimas iš Klaipėdos r. savivaldybės Visos dienos mokyklos prieinamumo didinimui</t>
  </si>
  <si>
    <t>Parama iš UAB "Tigris"</t>
  </si>
  <si>
    <t>Forma Nr. B-2   metinė, ketvirtinė                                                  patvirtinta Klaipėdos rajono savivaldybės administracijos direktoriaus  2020 m.  balandžio  1 d. įsakymu Nr AV-724</t>
  </si>
  <si>
    <t>Klaipėdos r. Gargždų Kranto progimnazija</t>
  </si>
  <si>
    <t>(Įstaigos pavadinimas, kodas)</t>
  </si>
  <si>
    <t>(data ir numeris)</t>
  </si>
  <si>
    <t>Faktiškai</t>
  </si>
  <si>
    <t>Ataskaitinio laikotarpio</t>
  </si>
  <si>
    <t>Rodiklio pavadinimas</t>
  </si>
  <si>
    <t>metų pradžioje</t>
  </si>
  <si>
    <t xml:space="preserve"> Laikotarpio pabaigoje</t>
  </si>
  <si>
    <t>Patikslintas planas</t>
  </si>
  <si>
    <t>Įvykdyta</t>
  </si>
  <si>
    <t>Įstaigų skaičius</t>
  </si>
  <si>
    <t>Programa:</t>
  </si>
  <si>
    <t>Grupių (klasių) skaičius</t>
  </si>
  <si>
    <t>Vaikų (mokinių) skaičius</t>
  </si>
  <si>
    <t>Išlaidų klasifikacija pagal valstybės funkcijas:</t>
  </si>
  <si>
    <t>Pareigybės</t>
  </si>
  <si>
    <t>Pareigybių skaičius, vnt.</t>
  </si>
  <si>
    <t>Ataskaitinio laikotarpio patikslintas planas, eurais</t>
  </si>
  <si>
    <t>Įvykdyta, eurais</t>
  </si>
  <si>
    <t>Patvirtinta etatų sąraše</t>
  </si>
  <si>
    <t>pareiginei algai</t>
  </si>
  <si>
    <t>pareiginės algos kintamajai daliai</t>
  </si>
  <si>
    <t>priedams ir priemokoms</t>
  </si>
  <si>
    <t>už darbą poilsio ir švenčių dienomis, naktinį bei viršvalandinį darbą ir budėjimą</t>
  </si>
  <si>
    <t>už darbą poilsio ir švenčių dienomis, naktinį bei viršvalandinį darbą ir bud.</t>
  </si>
  <si>
    <t>skatina-mosioms išmokoms</t>
  </si>
  <si>
    <t>kitoms išmo-koms</t>
  </si>
  <si>
    <t>ataskaitinio laikotarpio pabaigoje</t>
  </si>
  <si>
    <r>
      <t xml:space="preserve">patikslintas planas (vidutinis skaičius)  </t>
    </r>
    <r>
      <rPr>
        <b/>
        <vertAlign val="superscript"/>
        <sz val="8"/>
        <rFont val="Times New Roman"/>
        <family val="1"/>
        <charset val="186"/>
      </rPr>
      <t>x</t>
    </r>
  </si>
  <si>
    <r>
      <t xml:space="preserve">ataskaitinio laikotarpio vidurkis (įvykdymas)  </t>
    </r>
    <r>
      <rPr>
        <b/>
        <vertAlign val="superscript"/>
        <sz val="8"/>
        <rFont val="Times New Roman"/>
        <family val="1"/>
        <charset val="186"/>
      </rPr>
      <t>x</t>
    </r>
  </si>
  <si>
    <t>vid. Alga</t>
  </si>
  <si>
    <t xml:space="preserve"> Įstaigos  vadovas, vadovo pavaduotojai ugymui</t>
  </si>
  <si>
    <t>iš jų gaunantys DU iš ML lėšų</t>
  </si>
  <si>
    <t>Mokytojai, iš viso</t>
  </si>
  <si>
    <t>Kiti pedagoginiai darbuotojai</t>
  </si>
  <si>
    <t xml:space="preserve"> iš jų gaunantys DU iš ML lėšų</t>
  </si>
  <si>
    <t>Pedag. švietimo pagalbos darb.</t>
  </si>
  <si>
    <t>Mokytojų padėjėjai</t>
  </si>
  <si>
    <t>Bibliotekininkai</t>
  </si>
  <si>
    <t>Kiti darbuotojai</t>
  </si>
  <si>
    <t xml:space="preserve"> iš jų  pareigybės prisk. D lygiui</t>
  </si>
  <si>
    <t>iš jų gaunantys DU  iš ML lėšų</t>
  </si>
  <si>
    <t>Pedagogai, iš viso</t>
  </si>
  <si>
    <t>Švietimo pagalbos darbuotojai</t>
  </si>
  <si>
    <r>
      <rPr>
        <vertAlign val="superscript"/>
        <sz val="7"/>
        <rFont val="Times New Roman"/>
        <family val="1"/>
        <charset val="186"/>
      </rPr>
      <t xml:space="preserve">x </t>
    </r>
    <r>
      <rPr>
        <sz val="7"/>
        <rFont val="Times New Roman"/>
        <family val="1"/>
        <charset val="186"/>
      </rPr>
      <t xml:space="preserve">    (I+II+III) mėn. /3 arba (I+II+III+IV+V+VI) mėn. /6 </t>
    </r>
  </si>
  <si>
    <t>Įstaigos vadovas</t>
  </si>
  <si>
    <t>Klaipėdos rajono centralizuotos biudžetinių įstaigų buhalterinės apskaitos skyriaus vedėja</t>
  </si>
  <si>
    <t>IKIMOKYKLINIŲ, VISŲ TIPŲ BENDROJO UGDYMO MOKYKLŲ, KITŲ ŠVIETIMO ĮSTAIGŲ TINKLO, KONTINGENTO, ETATŲ  IR IŠLAIDŲ DARBO UŽMOKESČIUI  PLANO ĮVYKDYMO ATASKAITA 2025   m. GRUODŽIO  mėn.    31 d.</t>
  </si>
  <si>
    <t xml:space="preserve">                          2026.01.14 Nr.________________</t>
  </si>
  <si>
    <t>Sudaryta 2026 m. sausio 14 d.</t>
  </si>
  <si>
    <t>Grąžintos finansavimo sumos per ataskaitinį laikotarpį:</t>
  </si>
  <si>
    <t>2026-01-14 Nr.______</t>
  </si>
  <si>
    <t>Virginija Butkuvienė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</si>
</sst>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0">
    <font>
      <sz val="11"/>
      <color rgb="FF000000"/>
      <name val="Calibri"/>
    </font>
    <font>
      <sz val="11"/>
      <color theme="1"/>
      <name val="Calibri"/>
      <family val="2"/>
      <charset val="186"/>
      <scheme val="minor"/>
    </font>
    <font>
      <strike/>
      <sz val="10"/>
      <color rgb="FFFF0000"/>
      <name val="Times New Roman Baltic"/>
    </font>
    <font>
      <sz val="10"/>
      <color rgb="FF000000"/>
      <name val="Times New Roman Baltic"/>
    </font>
    <font>
      <sz val="10"/>
      <name val="Arial"/>
      <family val="2"/>
    </font>
    <font>
      <sz val="10"/>
      <name val="Times New Roman"/>
      <family val="1"/>
      <charset val="186"/>
    </font>
    <font>
      <sz val="11"/>
      <color rgb="FF000000"/>
      <name val="Calibri"/>
      <family val="2"/>
    </font>
    <font>
      <sz val="11"/>
      <color theme="1"/>
      <name val="Calibri"/>
      <family val="2"/>
      <scheme val="minor"/>
    </font>
    <font>
      <sz val="10"/>
      <name val="TimesLT"/>
      <charset val="186"/>
    </font>
    <font>
      <sz val="10"/>
      <name val="TimesLT"/>
      <family val="1"/>
      <charset val="186"/>
    </font>
    <font>
      <sz val="8"/>
      <color rgb="FF000000"/>
      <name val="Times New Roman Baltic"/>
    </font>
    <font>
      <strike/>
      <sz val="8"/>
      <color rgb="FF000000"/>
      <name val="Times New Roman Baltic"/>
    </font>
    <font>
      <sz val="8"/>
      <color rgb="FFFF0000"/>
      <name val="Times New Roman Baltic"/>
    </font>
    <font>
      <b/>
      <strike/>
      <sz val="8"/>
      <color rgb="FF000000"/>
      <name val="Times New Roman Baltic"/>
    </font>
    <font>
      <b/>
      <sz val="8"/>
      <color rgb="FF000000"/>
      <name val="Times New Roman Baltic"/>
    </font>
    <font>
      <b/>
      <sz val="12"/>
      <color rgb="FF000000"/>
      <name val="Times New Roman Baltic"/>
    </font>
    <font>
      <b/>
      <sz val="10"/>
      <color rgb="FF000000"/>
      <name val="Times New Roman Baltic"/>
    </font>
    <font>
      <sz val="11"/>
      <color indexed="8"/>
      <name val="Times New Roman"/>
      <family val="1"/>
    </font>
    <font>
      <sz val="9"/>
      <color indexed="8"/>
      <name val="Times New Roman"/>
      <family val="1"/>
    </font>
    <font>
      <sz val="10"/>
      <color indexed="8"/>
      <name val="Times New Roman"/>
      <family val="1"/>
    </font>
    <font>
      <sz val="8"/>
      <color rgb="FF000000"/>
      <name val="Times New Roman"/>
      <family val="1"/>
    </font>
    <font>
      <sz val="8"/>
      <color rgb="FFFF0000"/>
      <name val="Times New Roman"/>
      <family val="1"/>
    </font>
    <font>
      <b/>
      <sz val="12"/>
      <color rgb="FF000000"/>
      <name val="Arial"/>
      <family val="2"/>
    </font>
    <font>
      <sz val="8"/>
      <color rgb="FF000000"/>
      <name val="Arial"/>
      <family val="2"/>
    </font>
    <font>
      <b/>
      <sz val="12"/>
      <color rgb="FF000000"/>
      <name val="Times New Roman"/>
      <family val="1"/>
    </font>
    <font>
      <b/>
      <sz val="9"/>
      <color rgb="FF000000"/>
      <name val="Times New Roman"/>
      <family val="1"/>
    </font>
    <font>
      <sz val="12"/>
      <color rgb="FF000000"/>
      <name val="Times New Roman"/>
      <family val="1"/>
    </font>
    <font>
      <sz val="10"/>
      <color rgb="FF000000"/>
      <name val="Times New Roman"/>
      <family val="1"/>
    </font>
    <font>
      <vertAlign val="superscript"/>
      <sz val="12"/>
      <color rgb="FF000000"/>
      <name val="Times New Roman"/>
      <family val="1"/>
    </font>
    <font>
      <vertAlign val="superscript"/>
      <sz val="10"/>
      <color rgb="FF000000"/>
      <name val="Times New Roman"/>
      <family val="1"/>
    </font>
    <font>
      <b/>
      <sz val="11"/>
      <color indexed="8"/>
      <name val="Times New Roman"/>
      <family val="1"/>
    </font>
    <font>
      <b/>
      <sz val="12"/>
      <color indexed="8"/>
      <name val="Times New Roman"/>
      <family val="1"/>
    </font>
    <font>
      <b/>
      <u/>
      <sz val="12"/>
      <color rgb="FF000000"/>
      <name val="Times New Roman Baltic"/>
      <charset val="186"/>
    </font>
    <font>
      <sz val="11"/>
      <name val="Times New Roman"/>
      <family val="1"/>
      <charset val="186"/>
    </font>
    <font>
      <b/>
      <sz val="10"/>
      <name val="Times New Roman"/>
      <family val="1"/>
      <charset val="186"/>
    </font>
    <font>
      <sz val="10"/>
      <color indexed="10"/>
      <name val="Times New Roman"/>
      <family val="1"/>
      <charset val="186"/>
    </font>
    <font>
      <b/>
      <sz val="12"/>
      <name val="Times New Roman"/>
      <family val="1"/>
      <charset val="186"/>
    </font>
    <font>
      <sz val="12"/>
      <name val="Times New Roman"/>
      <family val="1"/>
      <charset val="186"/>
    </font>
    <font>
      <sz val="9"/>
      <name val="Times New Roman"/>
      <family val="1"/>
      <charset val="186"/>
    </font>
    <font>
      <b/>
      <sz val="10"/>
      <name val="EYInterstate Light"/>
    </font>
    <font>
      <sz val="8"/>
      <name val="Times New Roman"/>
      <family val="1"/>
      <charset val="186"/>
    </font>
    <font>
      <sz val="10"/>
      <name val="Arial"/>
      <family val="2"/>
      <charset val="186"/>
    </font>
    <font>
      <sz val="10"/>
      <color theme="1"/>
      <name val="Times New Roman"/>
      <family val="1"/>
    </font>
    <font>
      <sz val="10"/>
      <name val="Times New Roman Baltic"/>
      <charset val="186"/>
    </font>
    <font>
      <sz val="10"/>
      <color rgb="FF000000"/>
      <name val="Times New Roman"/>
      <family val="1"/>
    </font>
    <font>
      <sz val="11"/>
      <color indexed="10"/>
      <name val="Times New Roman"/>
      <family val="1"/>
      <charset val="186"/>
    </font>
    <font>
      <b/>
      <sz val="10"/>
      <name val="Times New Roman"/>
      <family val="1"/>
    </font>
    <font>
      <sz val="10"/>
      <name val="Times New Roman"/>
      <family val="1"/>
    </font>
    <font>
      <b/>
      <sz val="10"/>
      <name val="Arial"/>
      <family val="2"/>
      <charset val="186"/>
    </font>
    <font>
      <sz val="11"/>
      <color indexed="8"/>
      <name val="Calibri"/>
      <family val="2"/>
      <charset val="186"/>
    </font>
    <font>
      <sz val="8"/>
      <name val="Arial"/>
      <family val="2"/>
      <charset val="186"/>
    </font>
    <font>
      <sz val="8"/>
      <name val="Arial"/>
      <family val="2"/>
    </font>
    <font>
      <u/>
      <sz val="8"/>
      <name val="Arial"/>
      <family val="2"/>
    </font>
    <font>
      <sz val="9"/>
      <name val="Arial"/>
      <family val="2"/>
      <charset val="186"/>
    </font>
    <font>
      <sz val="9"/>
      <color indexed="8"/>
      <name val="Arial"/>
      <family val="2"/>
      <charset val="186"/>
    </font>
    <font>
      <sz val="11"/>
      <color indexed="8"/>
      <name val="Arial"/>
      <family val="2"/>
      <charset val="186"/>
    </font>
    <font>
      <sz val="10"/>
      <color indexed="8"/>
      <name val="Arial"/>
      <family val="2"/>
      <charset val="186"/>
    </font>
    <font>
      <sz val="9"/>
      <color rgb="FF000000"/>
      <name val="Times New Roman"/>
      <family val="1"/>
    </font>
    <font>
      <sz val="11"/>
      <color rgb="FF000000"/>
      <name val="Times New Roman"/>
      <family val="1"/>
    </font>
    <font>
      <i/>
      <sz val="9"/>
      <color rgb="FF000000"/>
      <name val="Times New Roman"/>
      <family val="1"/>
    </font>
    <font>
      <vertAlign val="superscript"/>
      <sz val="9"/>
      <color rgb="FF000000"/>
      <name val="Times New Roman"/>
      <family val="1"/>
    </font>
    <font>
      <b/>
      <sz val="12"/>
      <color rgb="FF000000"/>
      <name val="Times New Roman Baltic"/>
      <charset val="186"/>
    </font>
    <font>
      <sz val="8"/>
      <color rgb="FF000000"/>
      <name val="Times New Roman"/>
      <family val="1"/>
    </font>
    <font>
      <b/>
      <sz val="11"/>
      <color rgb="FF000000"/>
      <name val="Times New Roman"/>
      <family val="1"/>
    </font>
    <font>
      <sz val="9"/>
      <color rgb="FF000000"/>
      <name val="Times New Roman"/>
      <family val="1"/>
    </font>
    <font>
      <sz val="12"/>
      <color rgb="FF000000"/>
      <name val="Times New Roman"/>
      <family val="1"/>
    </font>
    <font>
      <b/>
      <sz val="9"/>
      <color rgb="FF000000"/>
      <name val="Times New Roman"/>
      <family val="1"/>
    </font>
    <font>
      <b/>
      <sz val="10"/>
      <color rgb="FF000000"/>
      <name val="Times New Roman"/>
      <family val="1"/>
    </font>
    <font>
      <strike/>
      <sz val="10"/>
      <color rgb="FF000000"/>
      <name val="Times New Roman"/>
      <family val="1"/>
    </font>
    <font>
      <i/>
      <sz val="10"/>
      <color rgb="FF000000"/>
      <name val="Times New Roman"/>
      <family val="1"/>
    </font>
    <font>
      <b/>
      <sz val="11"/>
      <color rgb="FF000000"/>
      <name val="Times New Roman"/>
      <family val="1"/>
    </font>
    <font>
      <b/>
      <sz val="10"/>
      <color rgb="FF000000"/>
      <name val="Times New Roman"/>
      <family val="1"/>
    </font>
    <font>
      <strike/>
      <sz val="10"/>
      <color rgb="FF000000"/>
      <name val="Times New Roman"/>
      <family val="1"/>
    </font>
    <font>
      <i/>
      <sz val="10"/>
      <color rgb="FF000000"/>
      <name val="Times New Roman"/>
      <family val="1"/>
    </font>
    <font>
      <b/>
      <sz val="12"/>
      <color rgb="FF000000"/>
      <name val="Times New Roman"/>
      <family val="1"/>
    </font>
    <font>
      <vertAlign val="superscript"/>
      <sz val="12"/>
      <color rgb="FF000000"/>
      <name val="Times New Roman"/>
      <family val="1"/>
    </font>
    <font>
      <sz val="11"/>
      <color indexed="8"/>
      <name val="Times New Roman"/>
      <family val="1"/>
    </font>
    <font>
      <b/>
      <sz val="11"/>
      <color indexed="8"/>
      <name val="Times New Roman"/>
      <family val="1"/>
    </font>
    <font>
      <sz val="9"/>
      <color indexed="8"/>
      <name val="Times New Roman"/>
      <family val="1"/>
    </font>
    <font>
      <b/>
      <sz val="12"/>
      <color indexed="8"/>
      <name val="Times New Roman"/>
      <family val="1"/>
    </font>
    <font>
      <sz val="10"/>
      <color indexed="8"/>
      <name val="Times New Roman"/>
      <family val="1"/>
    </font>
    <font>
      <b/>
      <sz val="11"/>
      <color indexed="8"/>
      <name val="Calibri"/>
      <family val="2"/>
    </font>
    <font>
      <sz val="11"/>
      <color rgb="FF000000"/>
      <name val="Times New Roman"/>
      <family val="1"/>
    </font>
    <font>
      <i/>
      <sz val="9"/>
      <color rgb="FF000000"/>
      <name val="Times New Roman"/>
      <family val="1"/>
    </font>
    <font>
      <sz val="10"/>
      <name val="Times New Roman Baltic"/>
      <family val="1"/>
      <charset val="186"/>
    </font>
    <font>
      <b/>
      <sz val="12"/>
      <name val="Times New Roman Baltic"/>
      <charset val="186"/>
    </font>
    <font>
      <sz val="8"/>
      <name val="Times New Roman Baltic"/>
      <family val="1"/>
      <charset val="186"/>
    </font>
    <font>
      <sz val="12"/>
      <name val="Times New Roman Baltic"/>
      <family val="1"/>
      <charset val="186"/>
    </font>
    <font>
      <u/>
      <sz val="10"/>
      <name val="Times New Roman Baltic"/>
      <charset val="186"/>
    </font>
    <font>
      <b/>
      <sz val="11"/>
      <name val="Times New Roman Baltic"/>
      <charset val="186"/>
    </font>
    <font>
      <sz val="11"/>
      <name val="Times New Roman Baltic"/>
      <family val="1"/>
      <charset val="186"/>
    </font>
    <font>
      <b/>
      <sz val="8"/>
      <name val="Arial"/>
      <family val="2"/>
      <charset val="186"/>
    </font>
    <font>
      <b/>
      <sz val="8"/>
      <name val="Times New Roman Baltic"/>
      <charset val="186"/>
    </font>
    <font>
      <sz val="11"/>
      <name val="Times New Roman Baltic"/>
      <charset val="186"/>
    </font>
    <font>
      <sz val="11"/>
      <color theme="1"/>
      <name val="Times New Roman Baltic"/>
      <family val="1"/>
      <charset val="186"/>
    </font>
    <font>
      <b/>
      <sz val="12"/>
      <name val="Times New Roman Baltic"/>
      <family val="1"/>
      <charset val="186"/>
    </font>
    <font>
      <b/>
      <sz val="8"/>
      <name val="Times New Roman Baltic"/>
      <family val="1"/>
      <charset val="186"/>
    </font>
    <font>
      <sz val="9"/>
      <name val="Times New Roman Baltic"/>
      <family val="1"/>
      <charset val="186"/>
    </font>
    <font>
      <vertAlign val="superscript"/>
      <sz val="10"/>
      <name val="Arial"/>
      <family val="2"/>
      <charset val="186"/>
    </font>
    <font>
      <b/>
      <sz val="10"/>
      <name val="Times New Roman Baltic"/>
      <family val="1"/>
      <charset val="186"/>
    </font>
    <font>
      <sz val="7"/>
      <name val="Times New Roman"/>
      <family val="1"/>
      <charset val="186"/>
    </font>
    <font>
      <b/>
      <sz val="9"/>
      <name val="Times New Roman"/>
      <family val="1"/>
      <charset val="186"/>
    </font>
    <font>
      <b/>
      <sz val="9"/>
      <name val="Times New Roman Baltic"/>
      <family val="1"/>
      <charset val="186"/>
    </font>
    <font>
      <sz val="7"/>
      <name val="Times New Roman Baltic"/>
      <charset val="186"/>
    </font>
    <font>
      <sz val="7.8"/>
      <name val="Times New Roman"/>
      <family val="1"/>
      <charset val="186"/>
    </font>
    <font>
      <sz val="9"/>
      <name val="Times New Roman Baltic"/>
      <charset val="186"/>
    </font>
    <font>
      <sz val="7.5"/>
      <name val="Times New Roman"/>
      <family val="1"/>
      <charset val="186"/>
    </font>
    <font>
      <b/>
      <vertAlign val="superscript"/>
      <sz val="8"/>
      <name val="Times New Roman"/>
      <family val="1"/>
      <charset val="186"/>
    </font>
    <font>
      <sz val="9"/>
      <color rgb="FFFF0000"/>
      <name val="Times New Roman"/>
      <family val="1"/>
      <charset val="186"/>
    </font>
    <font>
      <sz val="9"/>
      <color theme="0"/>
      <name val="Times New Roman"/>
      <family val="1"/>
      <charset val="186"/>
    </font>
    <font>
      <i/>
      <sz val="8"/>
      <name val="Times New Roman Baltic"/>
      <charset val="186"/>
    </font>
    <font>
      <sz val="10"/>
      <color theme="0"/>
      <name val="Times New Roman Baltic"/>
      <charset val="186"/>
    </font>
    <font>
      <i/>
      <sz val="9"/>
      <name val="Times New Roman Baltic"/>
      <charset val="186"/>
    </font>
    <font>
      <sz val="9.1999999999999993"/>
      <name val="Times New Roman Baltic"/>
      <charset val="186"/>
    </font>
    <font>
      <sz val="8"/>
      <name val="Times New Roman Baltic"/>
      <charset val="186"/>
    </font>
    <font>
      <b/>
      <sz val="10"/>
      <name val="Times New Roman Baltic"/>
      <charset val="186"/>
    </font>
    <font>
      <b/>
      <sz val="9"/>
      <name val="Times New Roman"/>
      <family val="1"/>
    </font>
    <font>
      <b/>
      <i/>
      <sz val="8"/>
      <name val="Times New Roman Baltic"/>
      <charset val="186"/>
    </font>
    <font>
      <b/>
      <i/>
      <sz val="9"/>
      <name val="Times New Roman"/>
      <family val="1"/>
    </font>
    <font>
      <vertAlign val="superscript"/>
      <sz val="7"/>
      <name val="Times New Roman"/>
      <family val="1"/>
      <charset val="186"/>
    </font>
  </fonts>
  <fills count="10">
    <fill>
      <patternFill patternType="none"/>
    </fill>
    <fill>
      <patternFill patternType="gray125"/>
    </fill>
    <fill>
      <patternFill patternType="solid">
        <fgColor rgb="FFC00000"/>
        <bgColor rgb="FFFFFFFF"/>
      </patternFill>
    </fill>
    <fill>
      <patternFill patternType="solid">
        <fgColor rgb="FFFF0000"/>
        <bgColor rgb="FFFFFFFF"/>
      </patternFill>
    </fill>
    <fill>
      <patternFill patternType="solid">
        <fgColor rgb="FFCCFFFF"/>
        <bgColor rgb="FFFFFFFF"/>
      </patternFill>
    </fill>
    <fill>
      <patternFill patternType="solid">
        <fgColor theme="0"/>
        <bgColor indexed="64"/>
      </patternFill>
    </fill>
    <fill>
      <patternFill patternType="solid">
        <fgColor indexed="42"/>
        <bgColor indexed="64"/>
      </patternFill>
    </fill>
    <fill>
      <patternFill patternType="solid">
        <fgColor rgb="FFFFFFFF"/>
        <bgColor rgb="FFFFFFFF"/>
      </patternFill>
    </fill>
    <fill>
      <patternFill patternType="solid">
        <fgColor theme="0" tint="-0.14999847407452621"/>
        <bgColor indexed="9"/>
      </patternFill>
    </fill>
    <fill>
      <patternFill patternType="solid">
        <fgColor rgb="FFFFFFCC"/>
        <bgColor indexed="64"/>
      </patternFill>
    </fill>
  </fills>
  <borders count="67">
    <border>
      <left/>
      <right/>
      <top/>
      <bottom/>
      <diagonal/>
    </border>
    <border>
      <left style="hair">
        <color rgb="FF000000"/>
      </left>
      <right style="hair">
        <color rgb="FF000000"/>
      </right>
      <top style="hair">
        <color rgb="FF000000"/>
      </top>
      <bottom style="hair">
        <color rgb="FF000000"/>
      </bottom>
      <diagonal/>
    </border>
    <border>
      <left/>
      <right style="hair">
        <color rgb="FF000000"/>
      </right>
      <top/>
      <bottom style="hair">
        <color rgb="FF000000"/>
      </bottom>
      <diagonal/>
    </border>
    <border>
      <left/>
      <right style="hair">
        <color rgb="FF000000"/>
      </right>
      <top style="hair">
        <color rgb="FF000000"/>
      </top>
      <bottom style="hair">
        <color rgb="FF000000"/>
      </bottom>
      <diagonal/>
    </border>
    <border>
      <left/>
      <right/>
      <top style="hair">
        <color rgb="FF000000"/>
      </top>
      <bottom/>
      <diagonal/>
    </border>
    <border>
      <left/>
      <right style="hair">
        <color rgb="FF000000"/>
      </right>
      <top/>
      <bottom/>
      <diagonal/>
    </border>
    <border>
      <left style="hair">
        <color rgb="FF000000"/>
      </left>
      <right/>
      <top style="hair">
        <color rgb="FF000000"/>
      </top>
      <bottom style="hair">
        <color rgb="FF000000"/>
      </bottom>
      <diagonal/>
    </border>
    <border>
      <left/>
      <right/>
      <top/>
      <bottom style="hair">
        <color rgb="FF000000"/>
      </bottom>
      <diagonal/>
    </border>
    <border>
      <left/>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top/>
      <bottom/>
      <diagonal/>
    </border>
    <border>
      <left style="hair">
        <color rgb="FF000000"/>
      </left>
      <right style="hair">
        <color rgb="FF000000"/>
      </right>
      <top/>
      <bottom/>
      <diagonal/>
    </border>
    <border>
      <left style="hair">
        <color rgb="FF000000"/>
      </left>
      <right style="hair">
        <color rgb="FF000000"/>
      </right>
      <top style="hair">
        <color rgb="FF000000"/>
      </top>
      <bottom/>
      <diagonal/>
    </border>
    <border>
      <left/>
      <right style="hair">
        <color rgb="FF000000"/>
      </right>
      <top style="hair">
        <color rgb="FF000000"/>
      </top>
      <bottom/>
      <diagonal/>
    </border>
    <border>
      <left style="hair">
        <color rgb="FF000000"/>
      </left>
      <right/>
      <top style="hair">
        <color rgb="FF000000"/>
      </top>
      <bottom/>
      <diagonal/>
    </border>
    <border>
      <left/>
      <right/>
      <top/>
      <bottom style="thin">
        <color rgb="FF000000"/>
      </bottom>
      <diagonal/>
    </border>
    <border>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rgb="FF000000"/>
      </top>
      <bottom/>
      <diagonal/>
    </border>
    <border>
      <left/>
      <right/>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13">
    <xf numFmtId="0" fontId="0" fillId="0" borderId="0"/>
    <xf numFmtId="0" fontId="4" fillId="0" borderId="0"/>
    <xf numFmtId="0" fontId="4" fillId="0" borderId="0"/>
    <xf numFmtId="0" fontId="4" fillId="0" borderId="0"/>
    <xf numFmtId="0" fontId="6" fillId="0" borderId="0"/>
    <xf numFmtId="0" fontId="7" fillId="0" borderId="0"/>
    <xf numFmtId="0" fontId="8" fillId="0" borderId="0"/>
    <xf numFmtId="0" fontId="9" fillId="0" borderId="0"/>
    <xf numFmtId="0" fontId="4" fillId="0" borderId="0"/>
    <xf numFmtId="0" fontId="43" fillId="0" borderId="0"/>
    <xf numFmtId="0" fontId="1" fillId="0" borderId="0"/>
    <xf numFmtId="0" fontId="9" fillId="0" borderId="0"/>
    <xf numFmtId="0" fontId="43" fillId="0" borderId="0"/>
  </cellStyleXfs>
  <cellXfs count="900">
    <xf numFmtId="0" fontId="0" fillId="0" borderId="0" xfId="0"/>
    <xf numFmtId="0" fontId="4" fillId="0" borderId="0" xfId="3"/>
    <xf numFmtId="0" fontId="3" fillId="0" borderId="0" xfId="0" applyFont="1"/>
    <xf numFmtId="0" fontId="10" fillId="0" borderId="0" xfId="0" applyFont="1" applyAlignment="1">
      <alignment horizontal="left"/>
    </xf>
    <xf numFmtId="0" fontId="11" fillId="0" borderId="0" xfId="0" applyFont="1"/>
    <xf numFmtId="0" fontId="12" fillId="0" borderId="0" xfId="0" applyFont="1"/>
    <xf numFmtId="0" fontId="10" fillId="0" borderId="0" xfId="0" applyFont="1" applyAlignment="1">
      <alignment vertical="center"/>
    </xf>
    <xf numFmtId="0" fontId="13" fillId="0" borderId="0" xfId="0" applyFont="1"/>
    <xf numFmtId="0" fontId="14" fillId="0" borderId="0" xfId="0" applyFont="1"/>
    <xf numFmtId="0" fontId="15" fillId="0" borderId="0" xfId="0" applyFont="1"/>
    <xf numFmtId="0" fontId="0" fillId="0" borderId="0" xfId="0" applyAlignment="1">
      <alignment wrapText="1"/>
    </xf>
    <xf numFmtId="0" fontId="10" fillId="0" borderId="1" xfId="0" applyFont="1" applyBorder="1" applyAlignment="1">
      <alignment horizontal="center" vertical="center" wrapText="1"/>
    </xf>
    <xf numFmtId="0" fontId="16" fillId="0" borderId="0" xfId="0" applyFont="1"/>
    <xf numFmtId="164" fontId="3" fillId="0" borderId="4" xfId="0" applyNumberFormat="1" applyFont="1" applyBorder="1" applyAlignment="1">
      <alignment horizontal="right" vertical="center"/>
    </xf>
    <xf numFmtId="0" fontId="3" fillId="0" borderId="0" xfId="0" applyFont="1" applyAlignment="1">
      <alignment vertical="center"/>
    </xf>
    <xf numFmtId="0" fontId="0" fillId="0" borderId="0" xfId="0" applyAlignment="1">
      <alignment horizontal="center"/>
    </xf>
    <xf numFmtId="0" fontId="5" fillId="0" borderId="0" xfId="0" applyFont="1" applyProtection="1">
      <protection locked="0"/>
    </xf>
    <xf numFmtId="0" fontId="20" fillId="0" borderId="0" xfId="0" applyFont="1" applyAlignment="1">
      <alignment horizontal="right" vertical="center"/>
    </xf>
    <xf numFmtId="0" fontId="20" fillId="0" borderId="0" xfId="0" applyFont="1" applyAlignment="1">
      <alignment vertical="center"/>
    </xf>
    <xf numFmtId="164" fontId="20" fillId="0" borderId="0" xfId="0" applyNumberFormat="1" applyFont="1" applyAlignment="1">
      <alignment horizontal="left" vertical="center" wrapText="1"/>
    </xf>
    <xf numFmtId="0" fontId="21" fillId="0" borderId="0" xfId="0" applyFont="1"/>
    <xf numFmtId="164" fontId="20" fillId="0" borderId="0" xfId="0" applyNumberFormat="1" applyFont="1" applyAlignment="1">
      <alignment horizontal="right" vertical="center"/>
    </xf>
    <xf numFmtId="0" fontId="20" fillId="0" borderId="0" xfId="0" applyFont="1"/>
    <xf numFmtId="0" fontId="22" fillId="0" borderId="0" xfId="0" applyFont="1" applyAlignment="1">
      <alignment horizontal="center" vertical="center"/>
    </xf>
    <xf numFmtId="164" fontId="20" fillId="0" borderId="0" xfId="0" applyNumberFormat="1" applyFont="1" applyAlignment="1">
      <alignment horizontal="left" vertical="center"/>
    </xf>
    <xf numFmtId="0" fontId="20" fillId="0" borderId="0" xfId="0" applyFont="1" applyAlignment="1">
      <alignment horizont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49" fontId="20" fillId="0" borderId="3" xfId="0" applyNumberFormat="1" applyFont="1" applyBorder="1" applyAlignment="1">
      <alignment horizontal="center" vertical="center" wrapText="1"/>
    </xf>
    <xf numFmtId="49" fontId="20" fillId="0" borderId="1" xfId="0" applyNumberFormat="1" applyFont="1" applyBorder="1" applyAlignment="1">
      <alignment horizontal="center" vertical="center" wrapText="1"/>
    </xf>
    <xf numFmtId="1" fontId="20" fillId="0" borderId="2" xfId="0" applyNumberFormat="1" applyFont="1" applyBorder="1" applyAlignment="1">
      <alignment horizontal="center" vertical="center" wrapText="1"/>
    </xf>
    <xf numFmtId="0" fontId="26" fillId="0" borderId="0" xfId="0" applyFont="1" applyAlignment="1">
      <alignment horizontal="justify" vertical="center"/>
    </xf>
    <xf numFmtId="0" fontId="27" fillId="0" borderId="1" xfId="0" applyFont="1" applyBorder="1" applyAlignment="1">
      <alignment wrapText="1"/>
    </xf>
    <xf numFmtId="0" fontId="27" fillId="0" borderId="0" xfId="0" applyFont="1" applyAlignment="1">
      <alignment wrapText="1"/>
    </xf>
    <xf numFmtId="0" fontId="29" fillId="0" borderId="0" xfId="0" applyFont="1" applyAlignment="1">
      <alignment horizontal="center" vertical="top"/>
    </xf>
    <xf numFmtId="0" fontId="28" fillId="0" borderId="4" xfId="0" applyFont="1" applyBorder="1" applyAlignment="1">
      <alignment horizontal="center" vertical="top"/>
    </xf>
    <xf numFmtId="0" fontId="17" fillId="0" borderId="0" xfId="0" applyFont="1" applyAlignment="1">
      <alignment horizontal="center" vertical="center" wrapText="1"/>
    </xf>
    <xf numFmtId="0" fontId="0" fillId="0" borderId="18" xfId="0" applyBorder="1" applyAlignment="1">
      <alignment horizontal="right" vertical="center"/>
    </xf>
    <xf numFmtId="0" fontId="20" fillId="0" borderId="0" xfId="0" applyFont="1" applyAlignment="1">
      <alignment vertical="center" wrapText="1"/>
    </xf>
    <xf numFmtId="0" fontId="20" fillId="0" borderId="0" xfId="0" applyFont="1" applyAlignment="1">
      <alignment vertical="top" wrapText="1"/>
    </xf>
    <xf numFmtId="0" fontId="28" fillId="0" borderId="0" xfId="0" applyFont="1" applyAlignment="1">
      <alignment horizontal="center" vertical="top"/>
    </xf>
    <xf numFmtId="164" fontId="3" fillId="0" borderId="0" xfId="0" applyNumberFormat="1" applyFont="1" applyAlignment="1">
      <alignment horizontal="right" vertical="center"/>
    </xf>
    <xf numFmtId="0" fontId="3" fillId="0" borderId="0" xfId="0" applyFont="1" applyAlignment="1">
      <alignment horizontal="center"/>
    </xf>
    <xf numFmtId="0" fontId="10" fillId="0" borderId="0" xfId="0" applyFont="1"/>
    <xf numFmtId="0" fontId="17" fillId="0" borderId="0" xfId="0" applyFont="1"/>
    <xf numFmtId="0" fontId="3" fillId="0" borderId="0" xfId="0" applyFont="1" applyAlignment="1">
      <alignment horizontal="center"/>
    </xf>
    <xf numFmtId="0" fontId="10" fillId="0" borderId="0" xfId="0" applyFont="1"/>
    <xf numFmtId="0" fontId="10" fillId="0" borderId="0" xfId="0" applyFont="1" applyAlignment="1">
      <alignment horizontal="center" vertical="top"/>
    </xf>
    <xf numFmtId="0" fontId="23" fillId="0" borderId="0" xfId="0" applyFont="1"/>
    <xf numFmtId="0" fontId="5" fillId="0" borderId="0" xfId="8" applyFont="1"/>
    <xf numFmtId="0" fontId="33" fillId="0" borderId="0" xfId="8" applyFont="1"/>
    <xf numFmtId="0" fontId="34" fillId="0" borderId="0" xfId="8" applyFont="1" applyAlignment="1">
      <alignment horizontal="left"/>
    </xf>
    <xf numFmtId="0" fontId="5" fillId="0" borderId="0" xfId="8" applyFont="1" applyAlignment="1">
      <alignment horizontal="left" wrapText="1"/>
    </xf>
    <xf numFmtId="0" fontId="35" fillId="0" borderId="0" xfId="8" applyFont="1"/>
    <xf numFmtId="0" fontId="34" fillId="0" borderId="0" xfId="8" applyFont="1"/>
    <xf numFmtId="0" fontId="35" fillId="0" borderId="23" xfId="8" applyFont="1" applyBorder="1"/>
    <xf numFmtId="0" fontId="37" fillId="0" borderId="0" xfId="8" applyFont="1" applyAlignment="1">
      <alignment horizontal="center"/>
    </xf>
    <xf numFmtId="0" fontId="5" fillId="0" borderId="23" xfId="8" applyFont="1" applyBorder="1" applyAlignment="1">
      <alignment horizontal="center"/>
    </xf>
    <xf numFmtId="0" fontId="5" fillId="0" borderId="0" xfId="8" applyFont="1" applyAlignment="1">
      <alignment horizontal="center"/>
    </xf>
    <xf numFmtId="0" fontId="38" fillId="0" borderId="0" xfId="8" applyFont="1" applyAlignment="1">
      <alignment horizontal="right"/>
    </xf>
    <xf numFmtId="0" fontId="5" fillId="0" borderId="0" xfId="8" applyFont="1" applyAlignment="1">
      <alignment horizontal="right"/>
    </xf>
    <xf numFmtId="0" fontId="36" fillId="0" borderId="0" xfId="8" applyFont="1"/>
    <xf numFmtId="0" fontId="39" fillId="0" borderId="0" xfId="8" applyFont="1"/>
    <xf numFmtId="0" fontId="41" fillId="0" borderId="29" xfId="8" applyFont="1" applyBorder="1" applyAlignment="1">
      <alignment wrapText="1"/>
    </xf>
    <xf numFmtId="0" fontId="41" fillId="0" borderId="23" xfId="8" applyFont="1" applyBorder="1" applyAlignment="1">
      <alignment wrapText="1"/>
    </xf>
    <xf numFmtId="0" fontId="41" fillId="0" borderId="30" xfId="8" applyFont="1" applyBorder="1" applyAlignment="1">
      <alignment wrapText="1"/>
    </xf>
    <xf numFmtId="0" fontId="40" fillId="0" borderId="25" xfId="8" applyFont="1" applyBorder="1" applyAlignment="1">
      <alignment horizontal="center" vertical="center" wrapText="1"/>
    </xf>
    <xf numFmtId="0" fontId="40" fillId="0" borderId="26" xfId="8" applyFont="1" applyBorder="1" applyAlignment="1">
      <alignment horizontal="center" vertical="center"/>
    </xf>
    <xf numFmtId="0" fontId="38" fillId="0" borderId="25" xfId="8" applyFont="1" applyBorder="1" applyAlignment="1">
      <alignment horizontal="center" vertical="center"/>
    </xf>
    <xf numFmtId="0" fontId="38" fillId="0" borderId="25" xfId="8" applyFont="1" applyBorder="1" applyAlignment="1">
      <alignment horizontal="left" vertical="center"/>
    </xf>
    <xf numFmtId="0" fontId="38" fillId="0" borderId="25" xfId="8" quotePrefix="1" applyFont="1" applyBorder="1" applyAlignment="1">
      <alignment horizontal="center"/>
    </xf>
    <xf numFmtId="0" fontId="38" fillId="0" borderId="25" xfId="8" applyFont="1" applyBorder="1" applyAlignment="1">
      <alignment horizontal="center"/>
    </xf>
    <xf numFmtId="0" fontId="5" fillId="0" borderId="25" xfId="8" applyFont="1" applyBorder="1" applyAlignment="1">
      <alignment horizontal="center"/>
    </xf>
    <xf numFmtId="2" fontId="5" fillId="0" borderId="25" xfId="8" applyNumberFormat="1" applyFont="1" applyBorder="1" applyAlignment="1">
      <alignment horizontal="center"/>
    </xf>
    <xf numFmtId="0" fontId="38" fillId="0" borderId="25" xfId="8" applyFont="1" applyBorder="1" applyAlignment="1">
      <alignment horizontal="justify" vertical="top" wrapText="1"/>
    </xf>
    <xf numFmtId="2" fontId="5" fillId="0" borderId="25" xfId="8" quotePrefix="1" applyNumberFormat="1" applyFont="1" applyBorder="1" applyAlignment="1">
      <alignment horizontal="center" vertical="center"/>
    </xf>
    <xf numFmtId="2" fontId="5" fillId="0" borderId="33" xfId="0" applyNumberFormat="1" applyFont="1" applyBorder="1" applyAlignment="1" applyProtection="1">
      <alignment horizontal="center" vertical="center"/>
      <protection locked="0"/>
    </xf>
    <xf numFmtId="2" fontId="42" fillId="0" borderId="25" xfId="0" applyNumberFormat="1" applyFont="1" applyBorder="1" applyAlignment="1">
      <alignment horizontal="center" vertical="center"/>
    </xf>
    <xf numFmtId="0" fontId="5" fillId="0" borderId="25" xfId="8" applyFont="1" applyBorder="1" applyAlignment="1">
      <alignment horizontal="center" vertical="center"/>
    </xf>
    <xf numFmtId="2" fontId="5" fillId="0" borderId="25" xfId="8" applyNumberFormat="1" applyFont="1" applyBorder="1" applyAlignment="1">
      <alignment horizontal="center" vertical="center"/>
    </xf>
    <xf numFmtId="0" fontId="38" fillId="0" borderId="25" xfId="0" applyFont="1" applyBorder="1" applyAlignment="1">
      <alignment horizontal="center" vertical="center"/>
    </xf>
    <xf numFmtId="0" fontId="38" fillId="0" borderId="25" xfId="0" applyFont="1" applyBorder="1" applyAlignment="1">
      <alignment horizontal="left" vertical="center" wrapText="1"/>
    </xf>
    <xf numFmtId="2" fontId="38" fillId="0" borderId="25" xfId="8" quotePrefix="1" applyNumberFormat="1" applyFont="1" applyBorder="1" applyAlignment="1">
      <alignment horizontal="center" vertical="center"/>
    </xf>
    <xf numFmtId="0" fontId="38" fillId="0" borderId="25" xfId="8" quotePrefix="1" applyFont="1" applyBorder="1" applyAlignment="1">
      <alignment horizontal="center" vertical="center"/>
    </xf>
    <xf numFmtId="0" fontId="38" fillId="0" borderId="25" xfId="8" applyFont="1" applyBorder="1" applyAlignment="1">
      <alignment vertical="center"/>
    </xf>
    <xf numFmtId="0" fontId="5" fillId="0" borderId="25" xfId="8" applyFont="1" applyBorder="1"/>
    <xf numFmtId="0" fontId="34" fillId="0" borderId="25" xfId="8" applyFont="1" applyBorder="1" applyAlignment="1">
      <alignment horizontal="right" vertical="center" wrapText="1"/>
    </xf>
    <xf numFmtId="2" fontId="33" fillId="0" borderId="28" xfId="8" quotePrefix="1" applyNumberFormat="1" applyFont="1" applyBorder="1" applyAlignment="1">
      <alignment horizontal="center" vertical="center"/>
    </xf>
    <xf numFmtId="0" fontId="5" fillId="0" borderId="0" xfId="9" applyFont="1" applyAlignment="1">
      <alignment vertical="top" wrapText="1"/>
    </xf>
    <xf numFmtId="0" fontId="5" fillId="0" borderId="0" xfId="8" applyFont="1" applyAlignment="1">
      <alignment horizontal="center" vertical="top"/>
    </xf>
    <xf numFmtId="0" fontId="44" fillId="0" borderId="7" xfId="4" applyFont="1" applyBorder="1" applyAlignment="1">
      <alignment vertical="center" wrapText="1"/>
    </xf>
    <xf numFmtId="0" fontId="5" fillId="0" borderId="0" xfId="9" applyFont="1" applyAlignment="1">
      <alignment horizontal="center" vertical="top" wrapText="1"/>
    </xf>
    <xf numFmtId="0" fontId="45" fillId="0" borderId="0" xfId="8" applyFont="1"/>
    <xf numFmtId="0" fontId="5" fillId="0" borderId="0" xfId="0" applyFont="1" applyAlignment="1" applyProtection="1">
      <alignment wrapText="1"/>
      <protection locked="0"/>
    </xf>
    <xf numFmtId="0" fontId="34" fillId="0" borderId="0" xfId="0" applyFont="1" applyProtection="1">
      <protection locked="0"/>
    </xf>
    <xf numFmtId="0" fontId="34" fillId="0" borderId="0" xfId="0" applyFont="1" applyAlignment="1" applyProtection="1">
      <alignment horizontal="left"/>
      <protection locked="0"/>
    </xf>
    <xf numFmtId="0" fontId="36" fillId="0" borderId="0" xfId="0" applyFont="1" applyProtection="1">
      <protection locked="0"/>
    </xf>
    <xf numFmtId="0" fontId="37" fillId="0" borderId="0" xfId="0" applyFont="1" applyProtection="1">
      <protection locked="0"/>
    </xf>
    <xf numFmtId="0" fontId="5" fillId="0" borderId="0" xfId="0" applyFont="1" applyAlignment="1" applyProtection="1">
      <alignment horizontal="center"/>
      <protection locked="0"/>
    </xf>
    <xf numFmtId="0" fontId="40" fillId="0" borderId="0" xfId="0" applyFont="1" applyAlignment="1" applyProtection="1">
      <alignment horizontal="right"/>
      <protection locked="0"/>
    </xf>
    <xf numFmtId="0" fontId="5" fillId="0" borderId="34" xfId="0" applyFont="1" applyBorder="1" applyAlignment="1" applyProtection="1">
      <alignment horizontal="center" vertical="center" wrapText="1"/>
      <protection locked="0"/>
    </xf>
    <xf numFmtId="2" fontId="5" fillId="0" borderId="31" xfId="0" applyNumberFormat="1" applyFont="1" applyBorder="1" applyAlignment="1" applyProtection="1">
      <alignment horizontal="center" vertical="center"/>
      <protection locked="0"/>
    </xf>
    <xf numFmtId="2" fontId="5" fillId="0" borderId="26" xfId="0" applyNumberFormat="1" applyFont="1" applyBorder="1" applyAlignment="1" applyProtection="1">
      <alignment horizontal="center" vertical="center"/>
      <protection locked="0"/>
    </xf>
    <xf numFmtId="2" fontId="5" fillId="0" borderId="33" xfId="0" applyNumberFormat="1" applyFont="1" applyBorder="1" applyAlignment="1">
      <alignment horizontal="center" vertical="center"/>
    </xf>
    <xf numFmtId="2" fontId="5" fillId="0" borderId="31" xfId="0" applyNumberFormat="1" applyFont="1" applyBorder="1" applyAlignment="1">
      <alignment horizontal="center" vertical="center"/>
    </xf>
    <xf numFmtId="0" fontId="5" fillId="0" borderId="34" xfId="0" applyFont="1" applyBorder="1" applyAlignment="1" applyProtection="1">
      <alignment horizontal="center" vertical="center"/>
      <protection locked="0"/>
    </xf>
    <xf numFmtId="2" fontId="5" fillId="0" borderId="34" xfId="0" applyNumberFormat="1" applyFont="1" applyBorder="1" applyAlignment="1">
      <alignment horizontal="center" vertical="center" wrapText="1"/>
    </xf>
    <xf numFmtId="2" fontId="5" fillId="0" borderId="26" xfId="0" applyNumberFormat="1" applyFont="1" applyBorder="1" applyAlignment="1">
      <alignment horizontal="center" vertical="center"/>
    </xf>
    <xf numFmtId="2" fontId="5" fillId="0" borderId="25" xfId="0" applyNumberFormat="1" applyFont="1" applyBorder="1" applyAlignment="1">
      <alignment horizontal="center" vertical="center"/>
    </xf>
    <xf numFmtId="2" fontId="5" fillId="0" borderId="34" xfId="0" applyNumberFormat="1" applyFont="1" applyBorder="1" applyAlignment="1">
      <alignment horizontal="center" vertical="center"/>
    </xf>
    <xf numFmtId="0" fontId="5" fillId="0" borderId="31" xfId="0" applyFont="1" applyBorder="1" applyAlignment="1">
      <alignment horizontal="center" vertical="center"/>
    </xf>
    <xf numFmtId="0" fontId="44" fillId="0" borderId="0" xfId="0" applyFont="1"/>
    <xf numFmtId="0" fontId="48" fillId="0" borderId="0" xfId="0" applyFont="1"/>
    <xf numFmtId="0" fontId="0" fillId="0" borderId="0" xfId="0" applyAlignment="1">
      <alignment horizontal="left"/>
    </xf>
    <xf numFmtId="0" fontId="49" fillId="0" borderId="23" xfId="0" applyFont="1" applyBorder="1"/>
    <xf numFmtId="0" fontId="49" fillId="0" borderId="0" xfId="0" applyFont="1"/>
    <xf numFmtId="0" fontId="50" fillId="0" borderId="0" xfId="0" applyFont="1"/>
    <xf numFmtId="0" fontId="50" fillId="0" borderId="25" xfId="0" applyFont="1" applyBorder="1" applyAlignment="1">
      <alignment horizontal="center" wrapText="1"/>
    </xf>
    <xf numFmtId="0" fontId="50" fillId="0" borderId="25" xfId="0" applyFont="1" applyBorder="1" applyAlignment="1">
      <alignment horizontal="center"/>
    </xf>
    <xf numFmtId="2" fontId="0" fillId="0" borderId="0" xfId="0" applyNumberFormat="1"/>
    <xf numFmtId="0" fontId="50" fillId="0" borderId="25" xfId="0" applyFont="1" applyBorder="1"/>
    <xf numFmtId="0" fontId="53" fillId="0" borderId="25" xfId="0" applyFont="1" applyBorder="1"/>
    <xf numFmtId="4" fontId="54" fillId="6" borderId="25" xfId="0" applyNumberFormat="1" applyFont="1" applyFill="1" applyBorder="1"/>
    <xf numFmtId="0" fontId="54" fillId="0" borderId="25" xfId="0" applyFont="1" applyBorder="1"/>
    <xf numFmtId="4" fontId="53" fillId="0" borderId="25" xfId="0" applyNumberFormat="1" applyFont="1" applyBorder="1"/>
    <xf numFmtId="0" fontId="54" fillId="0" borderId="25" xfId="5" applyFont="1" applyBorder="1" applyAlignment="1">
      <alignment vertical="top" wrapText="1"/>
    </xf>
    <xf numFmtId="4" fontId="54" fillId="0" borderId="25" xfId="0" applyNumberFormat="1" applyFont="1" applyBorder="1"/>
    <xf numFmtId="4" fontId="54" fillId="5" borderId="25" xfId="0" applyNumberFormat="1" applyFont="1" applyFill="1" applyBorder="1"/>
    <xf numFmtId="0" fontId="54" fillId="0" borderId="25" xfId="5" applyFont="1" applyBorder="1" applyAlignment="1">
      <alignment horizontal="left" vertical="top" wrapText="1"/>
    </xf>
    <xf numFmtId="4" fontId="53" fillId="5" borderId="25" xfId="0" applyNumberFormat="1" applyFont="1" applyFill="1" applyBorder="1"/>
    <xf numFmtId="4" fontId="0" fillId="0" borderId="0" xfId="0" applyNumberFormat="1"/>
    <xf numFmtId="0" fontId="50" fillId="0" borderId="25" xfId="0" applyFont="1" applyBorder="1" applyAlignment="1">
      <alignment horizontal="right"/>
    </xf>
    <xf numFmtId="0" fontId="50" fillId="0" borderId="25" xfId="0" applyFont="1" applyBorder="1" applyAlignment="1">
      <alignment horizontal="left"/>
    </xf>
    <xf numFmtId="0" fontId="55" fillId="0" borderId="0" xfId="0" applyFont="1"/>
    <xf numFmtId="0" fontId="5" fillId="0" borderId="0" xfId="0" applyFont="1" applyAlignment="1" applyProtection="1">
      <alignment vertical="top" wrapText="1"/>
      <protection locked="0"/>
    </xf>
    <xf numFmtId="0" fontId="27" fillId="0" borderId="0" xfId="0" applyFont="1" applyAlignment="1">
      <alignment horizontal="left"/>
    </xf>
    <xf numFmtId="0" fontId="54" fillId="0" borderId="25" xfId="10" applyFont="1" applyBorder="1"/>
    <xf numFmtId="2" fontId="54" fillId="0" borderId="25" xfId="10" applyNumberFormat="1" applyFont="1" applyBorder="1"/>
    <xf numFmtId="0" fontId="54" fillId="0" borderId="25" xfId="10" applyFont="1" applyBorder="1"/>
    <xf numFmtId="2" fontId="54" fillId="0" borderId="25" xfId="10" applyNumberFormat="1" applyFont="1" applyBorder="1"/>
    <xf numFmtId="0" fontId="54" fillId="0" borderId="25" xfId="10" applyFont="1" applyBorder="1"/>
    <xf numFmtId="0" fontId="54" fillId="0" borderId="25" xfId="10" applyFont="1" applyBorder="1"/>
    <xf numFmtId="2" fontId="54" fillId="0" borderId="25" xfId="10" applyNumberFormat="1" applyFont="1" applyBorder="1"/>
    <xf numFmtId="0" fontId="58" fillId="0" borderId="0" xfId="0" applyFont="1" applyAlignment="1">
      <alignment horizontal="left"/>
    </xf>
    <xf numFmtId="0" fontId="58" fillId="0" borderId="0" xfId="0" applyFont="1"/>
    <xf numFmtId="0" fontId="26" fillId="0" borderId="0" xfId="0" applyFont="1"/>
    <xf numFmtId="0" fontId="27" fillId="0" borderId="0" xfId="0" applyFont="1" applyAlignment="1">
      <alignment horizontal="center"/>
    </xf>
    <xf numFmtId="0" fontId="57" fillId="0" borderId="0" xfId="0" applyFont="1" applyAlignment="1">
      <alignment horizontal="center"/>
    </xf>
    <xf numFmtId="0" fontId="57" fillId="0" borderId="0" xfId="0" applyFont="1" applyAlignment="1">
      <alignment horizontal="center" vertical="center"/>
    </xf>
    <xf numFmtId="0" fontId="25" fillId="0" borderId="0" xfId="0" applyFont="1" applyAlignment="1">
      <alignment horizontal="center" wrapText="1"/>
    </xf>
    <xf numFmtId="0" fontId="57" fillId="0" borderId="0" xfId="0" applyFont="1" applyAlignment="1">
      <alignment horizontal="center" wrapText="1"/>
    </xf>
    <xf numFmtId="0" fontId="57" fillId="0" borderId="16" xfId="0" applyFont="1" applyBorder="1"/>
    <xf numFmtId="0" fontId="59" fillId="0" borderId="0" xfId="0" applyFont="1" applyAlignment="1">
      <alignment horizontal="center" vertical="center" wrapText="1"/>
    </xf>
    <xf numFmtId="0" fontId="57" fillId="0" borderId="0" xfId="0" applyFont="1"/>
    <xf numFmtId="0" fontId="20" fillId="0" borderId="38" xfId="0" applyFont="1" applyBorder="1" applyAlignment="1">
      <alignment horizontal="center" vertical="top"/>
    </xf>
    <xf numFmtId="0" fontId="60" fillId="0" borderId="0" xfId="0" applyFont="1" applyAlignment="1">
      <alignment vertical="center"/>
    </xf>
    <xf numFmtId="0" fontId="57" fillId="0" borderId="0" xfId="0" applyFont="1" applyAlignment="1">
      <alignment vertical="center"/>
    </xf>
    <xf numFmtId="0" fontId="60" fillId="0" borderId="0" xfId="0" applyFont="1" applyAlignment="1">
      <alignment vertical="top"/>
    </xf>
    <xf numFmtId="0" fontId="60" fillId="0" borderId="0" xfId="0" applyFont="1"/>
    <xf numFmtId="0" fontId="57" fillId="0" borderId="0" xfId="0" applyFont="1" applyAlignment="1">
      <alignment horizontal="center" vertical="center" wrapText="1"/>
    </xf>
    <xf numFmtId="0" fontId="27" fillId="0" borderId="0" xfId="0" applyFont="1"/>
    <xf numFmtId="0" fontId="57" fillId="0" borderId="0" xfId="0" applyFont="1" applyAlignment="1">
      <alignment vertical="center"/>
    </xf>
    <xf numFmtId="0" fontId="57" fillId="0" borderId="0" xfId="0" applyFont="1" applyAlignment="1">
      <alignment horizontal="center" vertical="center" wrapText="1"/>
    </xf>
    <xf numFmtId="0" fontId="20" fillId="0" borderId="38" xfId="0" applyFont="1" applyBorder="1" applyAlignment="1">
      <alignment horizontal="center" vertical="top"/>
    </xf>
    <xf numFmtId="0" fontId="28" fillId="0" borderId="0" xfId="0" applyFont="1" applyAlignment="1">
      <alignment horizontal="center" vertical="top"/>
    </xf>
    <xf numFmtId="0" fontId="10" fillId="0" borderId="0" xfId="0" applyFont="1" applyAlignment="1">
      <alignment horizontal="center" vertical="top"/>
    </xf>
    <xf numFmtId="0" fontId="23" fillId="0" borderId="0" xfId="0" applyFont="1"/>
    <xf numFmtId="0" fontId="3" fillId="0" borderId="0" xfId="0" applyFont="1" applyAlignment="1">
      <alignment horizontal="center"/>
    </xf>
    <xf numFmtId="0" fontId="10" fillId="0" borderId="0" xfId="0" applyFont="1"/>
    <xf numFmtId="0" fontId="57" fillId="0" borderId="0" xfId="0" applyFont="1" applyAlignment="1">
      <alignment horizontal="center"/>
    </xf>
    <xf numFmtId="0" fontId="18" fillId="0" borderId="0" xfId="0" applyFont="1" applyAlignment="1">
      <alignment horizontal="center"/>
    </xf>
    <xf numFmtId="0" fontId="63" fillId="0" borderId="0" xfId="0" applyFont="1" applyAlignment="1">
      <alignment horizontal="center" vertical="center" wrapText="1"/>
    </xf>
    <xf numFmtId="164" fontId="62" fillId="0" borderId="0" xfId="0" applyNumberFormat="1" applyFont="1" applyAlignment="1">
      <alignment horizontal="left" vertical="center"/>
    </xf>
    <xf numFmtId="0" fontId="44" fillId="0" borderId="0" xfId="0" applyFont="1" applyAlignment="1">
      <alignment wrapText="1"/>
    </xf>
    <xf numFmtId="0" fontId="62" fillId="0" borderId="0" xfId="0" applyFont="1" applyAlignment="1">
      <alignment horizontal="center" wrapText="1"/>
    </xf>
    <xf numFmtId="164" fontId="62" fillId="0" borderId="0" xfId="0" applyNumberFormat="1" applyFont="1" applyAlignment="1">
      <alignment horizontal="left"/>
    </xf>
    <xf numFmtId="0" fontId="62" fillId="0" borderId="0" xfId="0" applyFont="1" applyAlignment="1">
      <alignment horizontal="left"/>
    </xf>
    <xf numFmtId="3" fontId="44" fillId="0" borderId="1" xfId="0" applyNumberFormat="1" applyFont="1" applyBorder="1"/>
    <xf numFmtId="0" fontId="62" fillId="0" borderId="0" xfId="0" applyFont="1"/>
    <xf numFmtId="0" fontId="62" fillId="0" borderId="0" xfId="0" applyFont="1" applyAlignment="1">
      <alignment horizontal="center"/>
    </xf>
    <xf numFmtId="0" fontId="64" fillId="0" borderId="0" xfId="0" applyFont="1" applyAlignment="1">
      <alignment horizontal="center"/>
    </xf>
    <xf numFmtId="164" fontId="62" fillId="0" borderId="0" xfId="0" applyNumberFormat="1" applyFont="1" applyAlignment="1">
      <alignment horizontal="right"/>
    </xf>
    <xf numFmtId="1" fontId="44" fillId="0" borderId="1" xfId="0" applyNumberFormat="1" applyFont="1" applyBorder="1"/>
    <xf numFmtId="0" fontId="62" fillId="0" borderId="0" xfId="0" applyFont="1" applyAlignment="1">
      <alignment horizontal="right"/>
    </xf>
    <xf numFmtId="3" fontId="44" fillId="0" borderId="13" xfId="0" applyNumberFormat="1" applyFont="1" applyBorder="1"/>
    <xf numFmtId="0" fontId="62" fillId="0" borderId="5" xfId="0" applyFont="1" applyBorder="1" applyAlignment="1">
      <alignment horizontal="right"/>
    </xf>
    <xf numFmtId="0" fontId="44" fillId="0" borderId="6" xfId="0" applyFont="1" applyBorder="1"/>
    <xf numFmtId="0" fontId="44" fillId="0" borderId="1" xfId="0" applyFont="1" applyBorder="1"/>
    <xf numFmtId="0" fontId="62" fillId="0" borderId="4" xfId="0" applyFont="1" applyBorder="1" applyAlignment="1">
      <alignment horizontal="right"/>
    </xf>
    <xf numFmtId="3" fontId="44" fillId="0" borderId="9" xfId="0" applyNumberFormat="1" applyFont="1" applyBorder="1" applyAlignment="1" applyProtection="1">
      <alignment horizontal="left"/>
      <protection locked="0"/>
    </xf>
    <xf numFmtId="3" fontId="44" fillId="0" borderId="3" xfId="0" applyNumberFormat="1" applyFont="1" applyBorder="1" applyAlignment="1">
      <alignment horizontal="left"/>
    </xf>
    <xf numFmtId="3" fontId="44" fillId="0" borderId="1" xfId="0" applyNumberFormat="1" applyFont="1" applyBorder="1" applyAlignment="1">
      <alignment horizontal="left"/>
    </xf>
    <xf numFmtId="0" fontId="65" fillId="0" borderId="7" xfId="0" applyFont="1" applyBorder="1"/>
    <xf numFmtId="0" fontId="65" fillId="0" borderId="7" xfId="0" applyFont="1" applyBorder="1" applyAlignment="1">
      <alignment horizontal="center"/>
    </xf>
    <xf numFmtId="0" fontId="44" fillId="0" borderId="7" xfId="0" applyFont="1" applyBorder="1" applyAlignment="1">
      <alignment horizontal="center"/>
    </xf>
    <xf numFmtId="164" fontId="62" fillId="0" borderId="7" xfId="0" applyNumberFormat="1" applyFont="1" applyBorder="1" applyAlignment="1">
      <alignment horizontal="right"/>
    </xf>
    <xf numFmtId="0" fontId="44" fillId="0" borderId="0" xfId="0" applyFont="1" applyAlignment="1">
      <alignment horizontal="center" vertical="center"/>
    </xf>
    <xf numFmtId="49" fontId="66" fillId="0" borderId="1" xfId="0" applyNumberFormat="1" applyFont="1" applyBorder="1" applyAlignment="1">
      <alignment horizontal="center" vertical="center" wrapText="1"/>
    </xf>
    <xf numFmtId="49" fontId="66" fillId="0" borderId="2" xfId="0" applyNumberFormat="1" applyFont="1" applyBorder="1" applyAlignment="1">
      <alignment horizontal="center" vertical="center" wrapText="1"/>
    </xf>
    <xf numFmtId="0" fontId="62" fillId="0" borderId="1" xfId="0" applyFont="1" applyBorder="1" applyAlignment="1">
      <alignment horizontal="center" vertical="center" wrapText="1"/>
    </xf>
    <xf numFmtId="0" fontId="62" fillId="0" borderId="2" xfId="0" applyFont="1" applyBorder="1" applyAlignment="1">
      <alignment horizontal="center" vertical="center" wrapText="1"/>
    </xf>
    <xf numFmtId="49" fontId="62" fillId="0" borderId="3" xfId="0" applyNumberFormat="1" applyFont="1" applyBorder="1" applyAlignment="1">
      <alignment horizontal="center" vertical="center" wrapText="1"/>
    </xf>
    <xf numFmtId="49" fontId="62" fillId="0" borderId="1" xfId="0" applyNumberFormat="1" applyFont="1" applyBorder="1" applyAlignment="1">
      <alignment horizontal="center" vertical="center" wrapText="1"/>
    </xf>
    <xf numFmtId="1" fontId="62" fillId="0" borderId="2" xfId="0" applyNumberFormat="1" applyFont="1" applyBorder="1" applyAlignment="1">
      <alignment horizontal="center" vertical="center" wrapText="1"/>
    </xf>
    <xf numFmtId="0" fontId="67" fillId="0" borderId="1" xfId="0" applyFont="1" applyBorder="1" applyAlignment="1">
      <alignment vertical="top" wrapText="1"/>
    </xf>
    <xf numFmtId="0" fontId="67" fillId="0" borderId="3" xfId="0" applyFont="1" applyBorder="1" applyAlignment="1">
      <alignment vertical="top" wrapText="1"/>
    </xf>
    <xf numFmtId="0" fontId="67" fillId="0" borderId="8" xfId="0" applyFont="1" applyBorder="1" applyAlignment="1">
      <alignment vertical="top" wrapText="1"/>
    </xf>
    <xf numFmtId="0" fontId="67" fillId="0" borderId="3" xfId="0" applyFont="1" applyBorder="1" applyAlignment="1">
      <alignment horizontal="center" vertical="top" wrapText="1"/>
    </xf>
    <xf numFmtId="2" fontId="44" fillId="4" borderId="3" xfId="0" applyNumberFormat="1" applyFont="1" applyFill="1" applyBorder="1" applyAlignment="1">
      <alignment horizontal="right" vertical="center" wrapText="1"/>
    </xf>
    <xf numFmtId="2" fontId="44" fillId="4" borderId="1" xfId="0" applyNumberFormat="1" applyFont="1" applyFill="1" applyBorder="1" applyAlignment="1">
      <alignment horizontal="right" vertical="center" wrapText="1"/>
    </xf>
    <xf numFmtId="0" fontId="67" fillId="0" borderId="0" xfId="0" applyFont="1"/>
    <xf numFmtId="0" fontId="67" fillId="0" borderId="2" xfId="0" applyFont="1" applyBorder="1" applyAlignment="1">
      <alignment vertical="top" wrapText="1"/>
    </xf>
    <xf numFmtId="0" fontId="44" fillId="0" borderId="2" xfId="0" applyFont="1" applyBorder="1" applyAlignment="1">
      <alignment vertical="top" wrapText="1"/>
    </xf>
    <xf numFmtId="0" fontId="44" fillId="0" borderId="7" xfId="0" applyFont="1" applyBorder="1" applyAlignment="1">
      <alignment vertical="top" wrapText="1"/>
    </xf>
    <xf numFmtId="0" fontId="44" fillId="0" borderId="9" xfId="0" applyFont="1" applyBorder="1" applyAlignment="1">
      <alignment vertical="top" wrapText="1"/>
    </xf>
    <xf numFmtId="0" fontId="44" fillId="0" borderId="2" xfId="0" applyFont="1" applyBorder="1" applyAlignment="1">
      <alignment horizontal="center" vertical="top" wrapText="1"/>
    </xf>
    <xf numFmtId="0" fontId="67" fillId="0" borderId="7" xfId="0" applyFont="1" applyBorder="1" applyAlignment="1">
      <alignment vertical="top" wrapText="1"/>
    </xf>
    <xf numFmtId="2" fontId="44" fillId="4" borderId="12" xfId="0" applyNumberFormat="1" applyFont="1" applyFill="1" applyBorder="1" applyAlignment="1">
      <alignment horizontal="right" vertical="center" wrapText="1"/>
    </xf>
    <xf numFmtId="2" fontId="44" fillId="4" borderId="5" xfId="0" applyNumberFormat="1" applyFont="1" applyFill="1" applyBorder="1" applyAlignment="1">
      <alignment horizontal="right" vertical="center" wrapText="1"/>
    </xf>
    <xf numFmtId="0" fontId="44" fillId="0" borderId="1" xfId="0" applyFont="1" applyBorder="1" applyAlignment="1">
      <alignment vertical="top" wrapText="1"/>
    </xf>
    <xf numFmtId="0" fontId="44" fillId="0" borderId="3" xfId="0" applyFont="1" applyBorder="1" applyAlignment="1">
      <alignment vertical="top" wrapText="1"/>
    </xf>
    <xf numFmtId="0" fontId="44" fillId="0" borderId="8" xfId="0" applyFont="1" applyBorder="1" applyAlignment="1">
      <alignment vertical="top" wrapText="1"/>
    </xf>
    <xf numFmtId="0" fontId="44" fillId="0" borderId="3" xfId="0" applyFont="1" applyBorder="1" applyAlignment="1">
      <alignment horizontal="center" vertical="top" wrapText="1"/>
    </xf>
    <xf numFmtId="0" fontId="44" fillId="0" borderId="6" xfId="0" applyFont="1" applyBorder="1" applyAlignment="1">
      <alignment vertical="top" wrapText="1"/>
    </xf>
    <xf numFmtId="0" fontId="65" fillId="0" borderId="0" xfId="0" applyFont="1" applyAlignment="1">
      <alignment horizontal="justify" vertical="center"/>
    </xf>
    <xf numFmtId="2" fontId="44" fillId="0" borderId="2" xfId="0" applyNumberFormat="1" applyFont="1" applyBorder="1" applyAlignment="1">
      <alignment horizontal="right" vertical="center" wrapText="1"/>
    </xf>
    <xf numFmtId="2" fontId="44" fillId="0" borderId="1" xfId="0" applyNumberFormat="1" applyFont="1" applyBorder="1" applyAlignment="1">
      <alignment horizontal="right" vertical="center" wrapText="1"/>
    </xf>
    <xf numFmtId="2" fontId="44" fillId="0" borderId="3" xfId="0" applyNumberFormat="1" applyFont="1" applyBorder="1" applyAlignment="1">
      <alignment horizontal="right" vertical="center" wrapText="1"/>
    </xf>
    <xf numFmtId="0" fontId="67" fillId="0" borderId="10" xfId="0" applyFont="1" applyBorder="1" applyAlignment="1">
      <alignment vertical="top" wrapText="1"/>
    </xf>
    <xf numFmtId="0" fontId="67" fillId="0" borderId="9" xfId="0" applyFont="1" applyBorder="1" applyAlignment="1">
      <alignment vertical="top" wrapText="1"/>
    </xf>
    <xf numFmtId="2" fontId="44" fillId="4" borderId="2" xfId="0" applyNumberFormat="1" applyFont="1" applyFill="1" applyBorder="1" applyAlignment="1">
      <alignment horizontal="right" vertical="center" wrapText="1"/>
    </xf>
    <xf numFmtId="2" fontId="44" fillId="4" borderId="9" xfId="0" applyNumberFormat="1" applyFont="1" applyFill="1" applyBorder="1" applyAlignment="1">
      <alignment horizontal="right" vertical="center" wrapText="1"/>
    </xf>
    <xf numFmtId="0" fontId="44" fillId="0" borderId="11" xfId="0" applyFont="1" applyBorder="1" applyAlignment="1">
      <alignment vertical="top" wrapText="1"/>
    </xf>
    <xf numFmtId="0" fontId="44" fillId="0" borderId="12" xfId="0" applyFont="1" applyBorder="1" applyAlignment="1">
      <alignment vertical="top" wrapText="1"/>
    </xf>
    <xf numFmtId="0" fontId="44" fillId="0" borderId="5" xfId="0" applyFont="1" applyBorder="1" applyAlignment="1">
      <alignment vertical="top" wrapText="1"/>
    </xf>
    <xf numFmtId="0" fontId="44" fillId="0" borderId="0" xfId="0" applyFont="1" applyAlignment="1">
      <alignment vertical="top" wrapText="1"/>
    </xf>
    <xf numFmtId="0" fontId="44" fillId="0" borderId="5" xfId="0" applyFont="1" applyBorder="1" applyAlignment="1">
      <alignment horizontal="center" vertical="top" wrapText="1"/>
    </xf>
    <xf numFmtId="2" fontId="44" fillId="4" borderId="14" xfId="0" applyNumberFormat="1" applyFont="1" applyFill="1" applyBorder="1" applyAlignment="1">
      <alignment horizontal="right" vertical="center" wrapText="1"/>
    </xf>
    <xf numFmtId="2" fontId="44" fillId="4" borderId="13" xfId="0" applyNumberFormat="1" applyFont="1" applyFill="1" applyBorder="1" applyAlignment="1">
      <alignment horizontal="right" vertical="center" wrapText="1"/>
    </xf>
    <xf numFmtId="1" fontId="44" fillId="0" borderId="3" xfId="0" applyNumberFormat="1" applyFont="1" applyBorder="1" applyAlignment="1">
      <alignment horizontal="center" vertical="top" wrapText="1"/>
    </xf>
    <xf numFmtId="0" fontId="44" fillId="0" borderId="10" xfId="0" applyFont="1" applyBorder="1" applyAlignment="1">
      <alignment vertical="top" wrapText="1"/>
    </xf>
    <xf numFmtId="0" fontId="44" fillId="0" borderId="13" xfId="0" applyFont="1" applyBorder="1" applyAlignment="1">
      <alignment vertical="top" wrapText="1"/>
    </xf>
    <xf numFmtId="0" fontId="44" fillId="0" borderId="14" xfId="0" applyFont="1" applyBorder="1" applyAlignment="1">
      <alignment vertical="top" wrapText="1"/>
    </xf>
    <xf numFmtId="0" fontId="44" fillId="0" borderId="14" xfId="0" applyFont="1" applyBorder="1" applyAlignment="1">
      <alignment horizontal="center" vertical="top" wrapText="1"/>
    </xf>
    <xf numFmtId="0" fontId="44" fillId="0" borderId="4" xfId="0" applyFont="1" applyBorder="1" applyAlignment="1">
      <alignment vertical="top" wrapText="1"/>
    </xf>
    <xf numFmtId="2" fontId="44" fillId="0" borderId="14" xfId="0" applyNumberFormat="1" applyFont="1" applyBorder="1" applyAlignment="1">
      <alignment horizontal="right" vertical="center" wrapText="1"/>
    </xf>
    <xf numFmtId="0" fontId="44" fillId="0" borderId="8" xfId="0" applyFont="1" applyBorder="1" applyAlignment="1">
      <alignment horizontal="left" vertical="top" wrapText="1"/>
    </xf>
    <xf numFmtId="0" fontId="67" fillId="0" borderId="10" xfId="0" applyFont="1" applyBorder="1" applyAlignment="1">
      <alignment vertical="center" wrapText="1"/>
    </xf>
    <xf numFmtId="0" fontId="67" fillId="0" borderId="9" xfId="0" applyFont="1" applyBorder="1" applyAlignment="1">
      <alignment vertical="center" wrapText="1"/>
    </xf>
    <xf numFmtId="0" fontId="67" fillId="0" borderId="7" xfId="0" applyFont="1" applyBorder="1" applyAlignment="1">
      <alignment vertical="center" wrapText="1"/>
    </xf>
    <xf numFmtId="2" fontId="44" fillId="4" borderId="6" xfId="0" applyNumberFormat="1" applyFont="1" applyFill="1" applyBorder="1" applyAlignment="1">
      <alignment horizontal="right" vertical="center" wrapText="1"/>
    </xf>
    <xf numFmtId="0" fontId="44" fillId="0" borderId="0" xfId="0" applyFont="1" applyAlignment="1">
      <alignment vertical="top"/>
    </xf>
    <xf numFmtId="2" fontId="44" fillId="4" borderId="10" xfId="0" applyNumberFormat="1" applyFont="1" applyFill="1" applyBorder="1" applyAlignment="1">
      <alignment horizontal="right" vertical="center" wrapText="1"/>
    </xf>
    <xf numFmtId="2" fontId="44" fillId="4" borderId="11" xfId="0" applyNumberFormat="1" applyFont="1" applyFill="1" applyBorder="1" applyAlignment="1">
      <alignment horizontal="right" vertical="center" wrapText="1"/>
    </xf>
    <xf numFmtId="0" fontId="67" fillId="0" borderId="6" xfId="0" applyFont="1" applyBorder="1" applyAlignment="1">
      <alignment vertical="top" wrapText="1"/>
    </xf>
    <xf numFmtId="0" fontId="44" fillId="0" borderId="1" xfId="0" applyFont="1" applyBorder="1" applyAlignment="1">
      <alignment horizontal="center" vertical="top" wrapText="1"/>
    </xf>
    <xf numFmtId="0" fontId="67" fillId="0" borderId="1" xfId="0" applyFont="1" applyBorder="1" applyAlignment="1">
      <alignment horizontal="center" vertical="top" wrapText="1"/>
    </xf>
    <xf numFmtId="0" fontId="44" fillId="0" borderId="9" xfId="0" applyFont="1" applyBorder="1" applyAlignment="1">
      <alignment horizontal="center" vertical="top" wrapText="1"/>
    </xf>
    <xf numFmtId="0" fontId="44" fillId="0" borderId="12" xfId="0" applyFont="1" applyBorder="1" applyAlignment="1">
      <alignment horizontal="center" vertical="top" wrapText="1"/>
    </xf>
    <xf numFmtId="0" fontId="67" fillId="0" borderId="8" xfId="0" applyFont="1" applyBorder="1" applyAlignment="1">
      <alignment vertical="center" wrapText="1"/>
    </xf>
    <xf numFmtId="2" fontId="44" fillId="4" borderId="3" xfId="0" applyNumberFormat="1" applyFont="1" applyFill="1" applyBorder="1" applyAlignment="1">
      <alignment horizontal="right" vertical="center"/>
    </xf>
    <xf numFmtId="2" fontId="44" fillId="4" borderId="6" xfId="0" applyNumberFormat="1" applyFont="1" applyFill="1" applyBorder="1" applyAlignment="1">
      <alignment horizontal="right" vertical="center"/>
    </xf>
    <xf numFmtId="2" fontId="44" fillId="4" borderId="1" xfId="0" applyNumberFormat="1" applyFont="1" applyFill="1" applyBorder="1" applyAlignment="1">
      <alignment horizontal="right" vertical="center"/>
    </xf>
    <xf numFmtId="0" fontId="44" fillId="0" borderId="13" xfId="0" applyFont="1" applyBorder="1" applyAlignment="1">
      <alignment horizontal="center" vertical="top" wrapText="1"/>
    </xf>
    <xf numFmtId="2" fontId="44" fillId="4" borderId="15" xfId="0" applyNumberFormat="1" applyFont="1" applyFill="1" applyBorder="1" applyAlignment="1">
      <alignment horizontal="right" vertical="center" wrapText="1"/>
    </xf>
    <xf numFmtId="0" fontId="44" fillId="0" borderId="1" xfId="0" applyFont="1" applyBorder="1" applyAlignment="1">
      <alignment wrapText="1"/>
    </xf>
    <xf numFmtId="2" fontId="44" fillId="0" borderId="8" xfId="0" applyNumberFormat="1" applyFont="1" applyBorder="1" applyAlignment="1">
      <alignment horizontal="right" vertical="center" wrapText="1"/>
    </xf>
    <xf numFmtId="2" fontId="44" fillId="0" borderId="9" xfId="0" applyNumberFormat="1" applyFont="1" applyBorder="1" applyAlignment="1">
      <alignment horizontal="right" vertical="center" wrapText="1"/>
    </xf>
    <xf numFmtId="0" fontId="44" fillId="0" borderId="15" xfId="0" applyFont="1" applyBorder="1" applyAlignment="1">
      <alignment vertical="top" wrapText="1"/>
    </xf>
    <xf numFmtId="0" fontId="67" fillId="0" borderId="2" xfId="0" applyFont="1" applyBorder="1" applyAlignment="1">
      <alignment horizontal="center" vertical="top" wrapText="1"/>
    </xf>
    <xf numFmtId="2" fontId="44" fillId="0" borderId="13" xfId="0" applyNumberFormat="1" applyFont="1" applyBorder="1" applyAlignment="1">
      <alignment horizontal="right" vertical="center" wrapText="1"/>
    </xf>
    <xf numFmtId="2" fontId="44" fillId="0" borderId="15" xfId="0" applyNumberFormat="1" applyFont="1" applyBorder="1" applyAlignment="1">
      <alignment horizontal="right" vertical="center" wrapText="1"/>
    </xf>
    <xf numFmtId="2" fontId="44" fillId="0" borderId="12" xfId="0" applyNumberFormat="1" applyFont="1" applyBorder="1" applyAlignment="1">
      <alignment horizontal="right" vertical="center" wrapText="1"/>
    </xf>
    <xf numFmtId="2" fontId="44" fillId="0" borderId="5" xfId="0" applyNumberFormat="1" applyFont="1" applyBorder="1" applyAlignment="1">
      <alignment horizontal="right" vertical="center" wrapText="1"/>
    </xf>
    <xf numFmtId="1" fontId="44" fillId="0" borderId="1" xfId="0" applyNumberFormat="1" applyFont="1" applyBorder="1" applyAlignment="1">
      <alignment horizontal="right" vertical="center" wrapText="1"/>
    </xf>
    <xf numFmtId="0" fontId="44" fillId="0" borderId="7" xfId="0" applyFont="1" applyBorder="1" applyAlignment="1">
      <alignment horizontal="center" vertical="top" wrapText="1"/>
    </xf>
    <xf numFmtId="0" fontId="44" fillId="0" borderId="8" xfId="0" applyFont="1" applyBorder="1" applyAlignment="1">
      <alignment horizontal="center" vertical="top" wrapText="1"/>
    </xf>
    <xf numFmtId="2" fontId="44" fillId="0" borderId="7" xfId="0" applyNumberFormat="1" applyFont="1" applyBorder="1" applyAlignment="1">
      <alignment horizontal="right" vertical="center" wrapText="1"/>
    </xf>
    <xf numFmtId="2" fontId="44" fillId="0" borderId="6" xfId="0" applyNumberFormat="1" applyFont="1" applyBorder="1" applyAlignment="1">
      <alignment horizontal="right" vertical="center" wrapText="1"/>
    </xf>
    <xf numFmtId="164" fontId="44" fillId="2" borderId="2" xfId="0" applyNumberFormat="1" applyFont="1" applyFill="1" applyBorder="1" applyAlignment="1">
      <alignment horizontal="right" vertical="center" wrapText="1"/>
    </xf>
    <xf numFmtId="0" fontId="44" fillId="0" borderId="8" xfId="0" applyFont="1" applyBorder="1" applyAlignment="1">
      <alignment vertical="center" wrapText="1"/>
    </xf>
    <xf numFmtId="0" fontId="68" fillId="0" borderId="14" xfId="0" applyFont="1" applyBorder="1" applyAlignment="1">
      <alignment horizontal="center" vertical="top" wrapText="1"/>
    </xf>
    <xf numFmtId="0" fontId="69" fillId="0" borderId="3" xfId="0" applyFont="1" applyBorder="1" applyAlignment="1">
      <alignment vertical="top" wrapText="1"/>
    </xf>
    <xf numFmtId="0" fontId="69" fillId="0" borderId="3" xfId="0" applyFont="1" applyBorder="1" applyAlignment="1">
      <alignment horizontal="center" vertical="top" wrapText="1"/>
    </xf>
    <xf numFmtId="2" fontId="44" fillId="4" borderId="8" xfId="0" applyNumberFormat="1" applyFont="1" applyFill="1" applyBorder="1" applyAlignment="1">
      <alignment horizontal="right" vertical="center" wrapText="1"/>
    </xf>
    <xf numFmtId="2" fontId="44" fillId="4" borderId="7" xfId="0" applyNumberFormat="1" applyFont="1" applyFill="1" applyBorder="1" applyAlignment="1">
      <alignment horizontal="right" vertical="center" wrapText="1"/>
    </xf>
    <xf numFmtId="164" fontId="44" fillId="3" borderId="3" xfId="0" applyNumberFormat="1" applyFont="1" applyFill="1" applyBorder="1" applyAlignment="1">
      <alignment horizontal="right" vertical="center" wrapText="1"/>
    </xf>
    <xf numFmtId="2" fontId="44" fillId="0" borderId="4" xfId="0" applyNumberFormat="1" applyFont="1" applyBorder="1" applyAlignment="1">
      <alignment horizontal="right" vertical="center" wrapText="1"/>
    </xf>
    <xf numFmtId="2" fontId="44" fillId="4" borderId="4" xfId="0" applyNumberFormat="1" applyFont="1" applyFill="1" applyBorder="1" applyAlignment="1">
      <alignment horizontal="right" vertical="center" wrapText="1"/>
    </xf>
    <xf numFmtId="0" fontId="44" fillId="0" borderId="3" xfId="0" applyFont="1" applyBorder="1"/>
    <xf numFmtId="0" fontId="44" fillId="0" borderId="8" xfId="0" applyFont="1" applyBorder="1"/>
    <xf numFmtId="0" fontId="44" fillId="0" borderId="1" xfId="0" applyFont="1" applyBorder="1" applyAlignment="1">
      <alignment horizontal="center"/>
    </xf>
    <xf numFmtId="0" fontId="67" fillId="0" borderId="8" xfId="0" applyFont="1" applyBorder="1"/>
    <xf numFmtId="0" fontId="62" fillId="0" borderId="0" xfId="0" applyFont="1" applyAlignment="1">
      <alignment horizontal="center" vertical="center" wrapText="1"/>
    </xf>
    <xf numFmtId="0" fontId="20" fillId="0" borderId="0" xfId="0" applyFont="1" applyAlignment="1">
      <alignment horizontal="center" vertical="top"/>
    </xf>
    <xf numFmtId="0" fontId="70" fillId="0" borderId="0" xfId="0" applyFont="1" applyAlignment="1">
      <alignment horizontal="center" vertical="center" wrapText="1"/>
    </xf>
    <xf numFmtId="164" fontId="20" fillId="0" borderId="0" xfId="0" applyNumberFormat="1" applyFont="1" applyAlignment="1">
      <alignment horizontal="left"/>
    </xf>
    <xf numFmtId="0" fontId="20" fillId="0" borderId="0" xfId="0" applyFont="1" applyAlignment="1">
      <alignment horizontal="left"/>
    </xf>
    <xf numFmtId="3" fontId="27" fillId="0" borderId="1" xfId="0" applyNumberFormat="1" applyFont="1" applyBorder="1"/>
    <xf numFmtId="0" fontId="20" fillId="0" borderId="0" xfId="0" applyFont="1" applyAlignment="1">
      <alignment horizontal="center"/>
    </xf>
    <xf numFmtId="164" fontId="20" fillId="0" borderId="0" xfId="0" applyNumberFormat="1" applyFont="1" applyAlignment="1">
      <alignment horizontal="right"/>
    </xf>
    <xf numFmtId="1" fontId="27" fillId="0" borderId="1" xfId="0" applyNumberFormat="1" applyFont="1" applyBorder="1"/>
    <xf numFmtId="0" fontId="20" fillId="0" borderId="0" xfId="0" applyFont="1" applyAlignment="1">
      <alignment horizontal="right"/>
    </xf>
    <xf numFmtId="3" fontId="27" fillId="0" borderId="13" xfId="0" applyNumberFormat="1" applyFont="1" applyBorder="1"/>
    <xf numFmtId="0" fontId="20" fillId="0" borderId="5" xfId="0" applyFont="1" applyBorder="1" applyAlignment="1">
      <alignment horizontal="right"/>
    </xf>
    <xf numFmtId="0" fontId="27" fillId="0" borderId="6" xfId="0" applyFont="1" applyBorder="1"/>
    <xf numFmtId="0" fontId="27" fillId="0" borderId="1" xfId="0" applyFont="1" applyBorder="1"/>
    <xf numFmtId="0" fontId="20" fillId="0" borderId="4" xfId="0" applyFont="1" applyBorder="1" applyAlignment="1">
      <alignment horizontal="right"/>
    </xf>
    <xf numFmtId="3" fontId="27" fillId="0" borderId="9" xfId="0" applyNumberFormat="1" applyFont="1" applyBorder="1" applyAlignment="1" applyProtection="1">
      <alignment horizontal="left"/>
      <protection locked="0"/>
    </xf>
    <xf numFmtId="3" fontId="27" fillId="0" borderId="3" xfId="0" applyNumberFormat="1" applyFont="1" applyBorder="1" applyAlignment="1">
      <alignment horizontal="left"/>
    </xf>
    <xf numFmtId="3" fontId="27" fillId="0" borderId="1" xfId="0" applyNumberFormat="1" applyFont="1" applyBorder="1" applyAlignment="1">
      <alignment horizontal="left"/>
    </xf>
    <xf numFmtId="0" fontId="26" fillId="0" borderId="7" xfId="0" applyFont="1" applyBorder="1"/>
    <xf numFmtId="0" fontId="26" fillId="0" borderId="7" xfId="0" applyFont="1" applyBorder="1" applyAlignment="1">
      <alignment horizontal="center"/>
    </xf>
    <xf numFmtId="0" fontId="27" fillId="0" borderId="7" xfId="0" applyFont="1" applyBorder="1" applyAlignment="1">
      <alignment horizontal="center"/>
    </xf>
    <xf numFmtId="164" fontId="20" fillId="0" borderId="7" xfId="0" applyNumberFormat="1" applyFont="1" applyBorder="1" applyAlignment="1">
      <alignment horizontal="right"/>
    </xf>
    <xf numFmtId="0" fontId="27" fillId="0" borderId="0" xfId="0" applyFont="1" applyAlignment="1">
      <alignment horizontal="center" vertical="center"/>
    </xf>
    <xf numFmtId="49" fontId="25" fillId="0" borderId="1" xfId="0" applyNumberFormat="1" applyFont="1" applyBorder="1" applyAlignment="1">
      <alignment horizontal="center" vertical="center" wrapText="1"/>
    </xf>
    <xf numFmtId="49" fontId="25" fillId="0" borderId="2" xfId="0" applyNumberFormat="1" applyFont="1" applyBorder="1" applyAlignment="1">
      <alignment horizontal="center" vertical="center" wrapText="1"/>
    </xf>
    <xf numFmtId="0" fontId="71" fillId="0" borderId="1" xfId="0" applyFont="1" applyBorder="1" applyAlignment="1">
      <alignment vertical="top" wrapText="1"/>
    </xf>
    <xf numFmtId="0" fontId="71" fillId="0" borderId="3" xfId="0" applyFont="1" applyBorder="1" applyAlignment="1">
      <alignment vertical="top" wrapText="1"/>
    </xf>
    <xf numFmtId="0" fontId="71" fillId="0" borderId="8" xfId="0" applyFont="1" applyBorder="1" applyAlignment="1">
      <alignment vertical="top" wrapText="1"/>
    </xf>
    <xf numFmtId="0" fontId="71" fillId="0" borderId="3" xfId="0" applyFont="1" applyBorder="1" applyAlignment="1">
      <alignment horizontal="center" vertical="top" wrapText="1"/>
    </xf>
    <xf numFmtId="2" fontId="27" fillId="4" borderId="3" xfId="0" applyNumberFormat="1" applyFont="1" applyFill="1" applyBorder="1" applyAlignment="1">
      <alignment horizontal="right" vertical="center" wrapText="1"/>
    </xf>
    <xf numFmtId="2" fontId="27" fillId="4" borderId="1" xfId="0" applyNumberFormat="1" applyFont="1" applyFill="1" applyBorder="1" applyAlignment="1">
      <alignment horizontal="right" vertical="center" wrapText="1"/>
    </xf>
    <xf numFmtId="0" fontId="71" fillId="0" borderId="0" xfId="0" applyFont="1"/>
    <xf numFmtId="0" fontId="71" fillId="0" borderId="2" xfId="0" applyFont="1" applyBorder="1" applyAlignment="1">
      <alignment vertical="top" wrapText="1"/>
    </xf>
    <xf numFmtId="0" fontId="27" fillId="0" borderId="2" xfId="0" applyFont="1" applyBorder="1" applyAlignment="1">
      <alignment vertical="top" wrapText="1"/>
    </xf>
    <xf numFmtId="0" fontId="27" fillId="0" borderId="7" xfId="0" applyFont="1" applyBorder="1" applyAlignment="1">
      <alignment vertical="top" wrapText="1"/>
    </xf>
    <xf numFmtId="0" fontId="27" fillId="0" borderId="9" xfId="0" applyFont="1" applyBorder="1" applyAlignment="1">
      <alignment vertical="top" wrapText="1"/>
    </xf>
    <xf numFmtId="0" fontId="27" fillId="0" borderId="2" xfId="0" applyFont="1" applyBorder="1" applyAlignment="1">
      <alignment horizontal="center" vertical="top" wrapText="1"/>
    </xf>
    <xf numFmtId="0" fontId="71" fillId="0" borderId="7" xfId="0" applyFont="1" applyBorder="1" applyAlignment="1">
      <alignment vertical="top" wrapText="1"/>
    </xf>
    <xf numFmtId="2" fontId="27" fillId="4" borderId="12" xfId="0" applyNumberFormat="1" applyFont="1" applyFill="1" applyBorder="1" applyAlignment="1">
      <alignment horizontal="right" vertical="center" wrapText="1"/>
    </xf>
    <xf numFmtId="2" fontId="27" fillId="4" borderId="5" xfId="0" applyNumberFormat="1" applyFont="1" applyFill="1" applyBorder="1" applyAlignment="1">
      <alignment horizontal="right" vertical="center" wrapText="1"/>
    </xf>
    <xf numFmtId="0" fontId="27" fillId="0" borderId="1" xfId="0" applyFont="1" applyBorder="1" applyAlignment="1">
      <alignment vertical="top" wrapText="1"/>
    </xf>
    <xf numFmtId="0" fontId="27" fillId="0" borderId="3" xfId="0" applyFont="1" applyBorder="1" applyAlignment="1">
      <alignment vertical="top" wrapText="1"/>
    </xf>
    <xf numFmtId="0" fontId="27" fillId="0" borderId="8" xfId="0" applyFont="1" applyBorder="1" applyAlignment="1">
      <alignment vertical="top" wrapText="1"/>
    </xf>
    <xf numFmtId="0" fontId="27" fillId="0" borderId="3" xfId="0" applyFont="1" applyBorder="1" applyAlignment="1">
      <alignment horizontal="center" vertical="top" wrapText="1"/>
    </xf>
    <xf numFmtId="0" fontId="27" fillId="0" borderId="6" xfId="0" applyFont="1" applyBorder="1" applyAlignment="1">
      <alignment vertical="top" wrapText="1"/>
    </xf>
    <xf numFmtId="2" fontId="27" fillId="0" borderId="2" xfId="0" applyNumberFormat="1" applyFont="1" applyBorder="1" applyAlignment="1">
      <alignment horizontal="right" vertical="center" wrapText="1"/>
    </xf>
    <xf numFmtId="2" fontId="27" fillId="0" borderId="1" xfId="0" applyNumberFormat="1" applyFont="1" applyBorder="1" applyAlignment="1">
      <alignment horizontal="right" vertical="center" wrapText="1"/>
    </xf>
    <xf numFmtId="2" fontId="27" fillId="0" borderId="3" xfId="0" applyNumberFormat="1" applyFont="1" applyBorder="1" applyAlignment="1">
      <alignment horizontal="right" vertical="center" wrapText="1"/>
    </xf>
    <xf numFmtId="0" fontId="71" fillId="0" borderId="10" xfId="0" applyFont="1" applyBorder="1" applyAlignment="1">
      <alignment vertical="top" wrapText="1"/>
    </xf>
    <xf numFmtId="0" fontId="71" fillId="0" borderId="9" xfId="0" applyFont="1" applyBorder="1" applyAlignment="1">
      <alignment vertical="top" wrapText="1"/>
    </xf>
    <xf numFmtId="2" fontId="27" fillId="4" borderId="2" xfId="0" applyNumberFormat="1" applyFont="1" applyFill="1" applyBorder="1" applyAlignment="1">
      <alignment horizontal="right" vertical="center" wrapText="1"/>
    </xf>
    <xf numFmtId="2" fontId="27" fillId="4" borderId="9" xfId="0" applyNumberFormat="1" applyFont="1" applyFill="1" applyBorder="1" applyAlignment="1">
      <alignment horizontal="right" vertical="center" wrapText="1"/>
    </xf>
    <xf numFmtId="0" fontId="27" fillId="0" borderId="11" xfId="0" applyFont="1" applyBorder="1" applyAlignment="1">
      <alignment vertical="top" wrapText="1"/>
    </xf>
    <xf numFmtId="0" fontId="27" fillId="0" borderId="12" xfId="0" applyFont="1" applyBorder="1" applyAlignment="1">
      <alignment vertical="top" wrapText="1"/>
    </xf>
    <xf numFmtId="0" fontId="27" fillId="0" borderId="5" xfId="0" applyFont="1" applyBorder="1" applyAlignment="1">
      <alignment vertical="top" wrapText="1"/>
    </xf>
    <xf numFmtId="0" fontId="27" fillId="0" borderId="0" xfId="0" applyFont="1" applyAlignment="1">
      <alignment vertical="top" wrapText="1"/>
    </xf>
    <xf numFmtId="0" fontId="27" fillId="0" borderId="5" xfId="0" applyFont="1" applyBorder="1" applyAlignment="1">
      <alignment horizontal="center" vertical="top" wrapText="1"/>
    </xf>
    <xf numFmtId="2" fontId="27" fillId="4" borderId="14" xfId="0" applyNumberFormat="1" applyFont="1" applyFill="1" applyBorder="1" applyAlignment="1">
      <alignment horizontal="right" vertical="center" wrapText="1"/>
    </xf>
    <xf numFmtId="2" fontId="27" fillId="4" borderId="13" xfId="0" applyNumberFormat="1" applyFont="1" applyFill="1" applyBorder="1" applyAlignment="1">
      <alignment horizontal="right" vertical="center" wrapText="1"/>
    </xf>
    <xf numFmtId="1" fontId="27" fillId="0" borderId="3" xfId="0" applyNumberFormat="1" applyFont="1" applyBorder="1" applyAlignment="1">
      <alignment horizontal="center" vertical="top" wrapText="1"/>
    </xf>
    <xf numFmtId="0" fontId="27" fillId="0" borderId="10" xfId="0" applyFont="1" applyBorder="1" applyAlignment="1">
      <alignment vertical="top" wrapText="1"/>
    </xf>
    <xf numFmtId="0" fontId="27" fillId="0" borderId="13" xfId="0" applyFont="1" applyBorder="1" applyAlignment="1">
      <alignment vertical="top" wrapText="1"/>
    </xf>
    <xf numFmtId="0" fontId="27" fillId="0" borderId="14" xfId="0" applyFont="1" applyBorder="1" applyAlignment="1">
      <alignment vertical="top" wrapText="1"/>
    </xf>
    <xf numFmtId="0" fontId="27" fillId="0" borderId="14" xfId="0" applyFont="1" applyBorder="1" applyAlignment="1">
      <alignment horizontal="center" vertical="top" wrapText="1"/>
    </xf>
    <xf numFmtId="0" fontId="27" fillId="0" borderId="4" xfId="0" applyFont="1" applyBorder="1" applyAlignment="1">
      <alignment vertical="top" wrapText="1"/>
    </xf>
    <xf numFmtId="2" fontId="27" fillId="0" borderId="14" xfId="0" applyNumberFormat="1" applyFont="1" applyBorder="1" applyAlignment="1">
      <alignment horizontal="right" vertical="center" wrapText="1"/>
    </xf>
    <xf numFmtId="0" fontId="27" fillId="0" borderId="8" xfId="0" applyFont="1" applyBorder="1" applyAlignment="1">
      <alignment horizontal="left" vertical="top" wrapText="1"/>
    </xf>
    <xf numFmtId="0" fontId="71" fillId="0" borderId="10" xfId="0" applyFont="1" applyBorder="1" applyAlignment="1">
      <alignment vertical="center" wrapText="1"/>
    </xf>
    <xf numFmtId="0" fontId="71" fillId="0" borderId="9" xfId="0" applyFont="1" applyBorder="1" applyAlignment="1">
      <alignment vertical="center" wrapText="1"/>
    </xf>
    <xf numFmtId="0" fontId="71" fillId="0" borderId="7" xfId="0" applyFont="1" applyBorder="1" applyAlignment="1">
      <alignment vertical="center" wrapText="1"/>
    </xf>
    <xf numFmtId="2" fontId="27" fillId="4" borderId="6" xfId="0" applyNumberFormat="1" applyFont="1" applyFill="1" applyBorder="1" applyAlignment="1">
      <alignment horizontal="right" vertical="center" wrapText="1"/>
    </xf>
    <xf numFmtId="0" fontId="27" fillId="0" borderId="0" xfId="0" applyFont="1" applyAlignment="1">
      <alignment vertical="top"/>
    </xf>
    <xf numFmtId="2" fontId="27" fillId="4" borderId="10" xfId="0" applyNumberFormat="1" applyFont="1" applyFill="1" applyBorder="1" applyAlignment="1">
      <alignment horizontal="right" vertical="center" wrapText="1"/>
    </xf>
    <xf numFmtId="2" fontId="27" fillId="4" borderId="11" xfId="0" applyNumberFormat="1" applyFont="1" applyFill="1" applyBorder="1" applyAlignment="1">
      <alignment horizontal="right" vertical="center" wrapText="1"/>
    </xf>
    <xf numFmtId="0" fontId="71" fillId="0" borderId="6" xfId="0" applyFont="1" applyBorder="1" applyAlignment="1">
      <alignment vertical="top" wrapText="1"/>
    </xf>
    <xf numFmtId="0" fontId="27" fillId="0" borderId="1" xfId="0" applyFont="1" applyBorder="1" applyAlignment="1">
      <alignment horizontal="center" vertical="top" wrapText="1"/>
    </xf>
    <xf numFmtId="0" fontId="71" fillId="0" borderId="1" xfId="0" applyFont="1" applyBorder="1" applyAlignment="1">
      <alignment horizontal="center" vertical="top" wrapText="1"/>
    </xf>
    <xf numFmtId="0" fontId="27" fillId="0" borderId="9" xfId="0" applyFont="1" applyBorder="1" applyAlignment="1">
      <alignment horizontal="center" vertical="top" wrapText="1"/>
    </xf>
    <xf numFmtId="0" fontId="27" fillId="0" borderId="12" xfId="0" applyFont="1" applyBorder="1" applyAlignment="1">
      <alignment horizontal="center" vertical="top" wrapText="1"/>
    </xf>
    <xf numFmtId="0" fontId="71" fillId="0" borderId="8" xfId="0" applyFont="1" applyBorder="1" applyAlignment="1">
      <alignment vertical="center" wrapText="1"/>
    </xf>
    <xf numFmtId="2" fontId="27" fillId="4" borderId="3" xfId="0" applyNumberFormat="1" applyFont="1" applyFill="1" applyBorder="1" applyAlignment="1">
      <alignment horizontal="right" vertical="center"/>
    </xf>
    <xf numFmtId="2" fontId="27" fillId="4" borderId="6" xfId="0" applyNumberFormat="1" applyFont="1" applyFill="1" applyBorder="1" applyAlignment="1">
      <alignment horizontal="right" vertical="center"/>
    </xf>
    <xf numFmtId="2" fontId="27" fillId="4" borderId="1" xfId="0" applyNumberFormat="1" applyFont="1" applyFill="1" applyBorder="1" applyAlignment="1">
      <alignment horizontal="right" vertical="center"/>
    </xf>
    <xf numFmtId="0" fontId="27" fillId="0" borderId="13" xfId="0" applyFont="1" applyBorder="1" applyAlignment="1">
      <alignment horizontal="center" vertical="top" wrapText="1"/>
    </xf>
    <xf numFmtId="2" fontId="27" fillId="4" borderId="15" xfId="0" applyNumberFormat="1" applyFont="1" applyFill="1" applyBorder="1" applyAlignment="1">
      <alignment horizontal="right" vertical="center" wrapText="1"/>
    </xf>
    <xf numFmtId="2" fontId="27" fillId="0" borderId="8" xfId="0" applyNumberFormat="1" applyFont="1" applyBorder="1" applyAlignment="1">
      <alignment horizontal="right" vertical="center" wrapText="1"/>
    </xf>
    <xf numFmtId="2" fontId="27" fillId="0" borderId="9" xfId="0" applyNumberFormat="1" applyFont="1" applyBorder="1" applyAlignment="1">
      <alignment horizontal="right" vertical="center" wrapText="1"/>
    </xf>
    <xf numFmtId="0" fontId="27" fillId="0" borderId="15" xfId="0" applyFont="1" applyBorder="1" applyAlignment="1">
      <alignment vertical="top" wrapText="1"/>
    </xf>
    <xf numFmtId="0" fontId="71" fillId="0" borderId="2" xfId="0" applyFont="1" applyBorder="1" applyAlignment="1">
      <alignment horizontal="center" vertical="top" wrapText="1"/>
    </xf>
    <xf numFmtId="2" fontId="27" fillId="0" borderId="13" xfId="0" applyNumberFormat="1" applyFont="1" applyBorder="1" applyAlignment="1">
      <alignment horizontal="right" vertical="center" wrapText="1"/>
    </xf>
    <xf numFmtId="2" fontId="27" fillId="0" borderId="15" xfId="0" applyNumberFormat="1" applyFont="1" applyBorder="1" applyAlignment="1">
      <alignment horizontal="right" vertical="center" wrapText="1"/>
    </xf>
    <xf numFmtId="2" fontId="27" fillId="0" borderId="12" xfId="0" applyNumberFormat="1" applyFont="1" applyBorder="1" applyAlignment="1">
      <alignment horizontal="right" vertical="center" wrapText="1"/>
    </xf>
    <xf numFmtId="2" fontId="27" fillId="0" borderId="5" xfId="0" applyNumberFormat="1" applyFont="1" applyBorder="1" applyAlignment="1">
      <alignment horizontal="right" vertical="center" wrapText="1"/>
    </xf>
    <xf numFmtId="1" fontId="27" fillId="0" borderId="1" xfId="0" applyNumberFormat="1" applyFont="1" applyBorder="1" applyAlignment="1">
      <alignment horizontal="right" vertical="center" wrapText="1"/>
    </xf>
    <xf numFmtId="0" fontId="27" fillId="0" borderId="7" xfId="0" applyFont="1" applyBorder="1" applyAlignment="1">
      <alignment horizontal="center" vertical="top" wrapText="1"/>
    </xf>
    <xf numFmtId="0" fontId="27" fillId="0" borderId="8" xfId="0" applyFont="1" applyBorder="1" applyAlignment="1">
      <alignment horizontal="center" vertical="top" wrapText="1"/>
    </xf>
    <xf numFmtId="2" fontId="27" fillId="0" borderId="7" xfId="0" applyNumberFormat="1" applyFont="1" applyBorder="1" applyAlignment="1">
      <alignment horizontal="right" vertical="center" wrapText="1"/>
    </xf>
    <xf numFmtId="2" fontId="27" fillId="0" borderId="6" xfId="0" applyNumberFormat="1" applyFont="1" applyBorder="1" applyAlignment="1">
      <alignment horizontal="right" vertical="center" wrapText="1"/>
    </xf>
    <xf numFmtId="164" fontId="27" fillId="2" borderId="2" xfId="0" applyNumberFormat="1" applyFont="1" applyFill="1" applyBorder="1" applyAlignment="1">
      <alignment horizontal="right" vertical="center" wrapText="1"/>
    </xf>
    <xf numFmtId="0" fontId="27" fillId="0" borderId="8" xfId="0" applyFont="1" applyBorder="1" applyAlignment="1">
      <alignment vertical="center" wrapText="1"/>
    </xf>
    <xf numFmtId="0" fontId="72" fillId="0" borderId="14" xfId="0" applyFont="1" applyBorder="1" applyAlignment="1">
      <alignment horizontal="center" vertical="top" wrapText="1"/>
    </xf>
    <xf numFmtId="0" fontId="73" fillId="0" borderId="3" xfId="0" applyFont="1" applyBorder="1" applyAlignment="1">
      <alignment vertical="top" wrapText="1"/>
    </xf>
    <xf numFmtId="0" fontId="73" fillId="0" borderId="3" xfId="0" applyFont="1" applyBorder="1" applyAlignment="1">
      <alignment horizontal="center" vertical="top" wrapText="1"/>
    </xf>
    <xf numFmtId="2" fontId="27" fillId="4" borderId="8" xfId="0" applyNumberFormat="1" applyFont="1" applyFill="1" applyBorder="1" applyAlignment="1">
      <alignment horizontal="right" vertical="center" wrapText="1"/>
    </xf>
    <xf numFmtId="2" fontId="27" fillId="4" borderId="7" xfId="0" applyNumberFormat="1" applyFont="1" applyFill="1" applyBorder="1" applyAlignment="1">
      <alignment horizontal="right" vertical="center" wrapText="1"/>
    </xf>
    <xf numFmtId="164" fontId="27" fillId="3" borderId="3" xfId="0" applyNumberFormat="1" applyFont="1" applyFill="1" applyBorder="1" applyAlignment="1">
      <alignment horizontal="right" vertical="center" wrapText="1"/>
    </xf>
    <xf numFmtId="2" fontId="27" fillId="0" borderId="4" xfId="0" applyNumberFormat="1" applyFont="1" applyBorder="1" applyAlignment="1">
      <alignment horizontal="right" vertical="center" wrapText="1"/>
    </xf>
    <xf numFmtId="2" fontId="27" fillId="4" borderId="4" xfId="0" applyNumberFormat="1" applyFont="1" applyFill="1" applyBorder="1" applyAlignment="1">
      <alignment horizontal="right" vertical="center" wrapText="1"/>
    </xf>
    <xf numFmtId="0" fontId="27" fillId="0" borderId="3" xfId="0" applyFont="1" applyBorder="1"/>
    <xf numFmtId="0" fontId="27" fillId="0" borderId="8" xfId="0" applyFont="1" applyBorder="1"/>
    <xf numFmtId="0" fontId="27" fillId="0" borderId="1" xfId="0" applyFont="1" applyBorder="1" applyAlignment="1">
      <alignment horizontal="center"/>
    </xf>
    <xf numFmtId="0" fontId="71" fillId="0" borderId="8" xfId="0" applyFont="1" applyBorder="1"/>
    <xf numFmtId="164" fontId="27" fillId="0" borderId="4" xfId="0" applyNumberFormat="1" applyFont="1" applyBorder="1" applyAlignment="1">
      <alignment horizontal="right" vertical="center"/>
    </xf>
    <xf numFmtId="164" fontId="27" fillId="0" borderId="0" xfId="0" applyNumberFormat="1" applyFont="1" applyAlignment="1">
      <alignment horizontal="right" vertical="center"/>
    </xf>
    <xf numFmtId="0" fontId="20" fillId="0" borderId="0" xfId="0" applyFont="1" applyAlignment="1">
      <alignment horizontal="center" vertical="center" wrapText="1"/>
    </xf>
    <xf numFmtId="164" fontId="27" fillId="0" borderId="7" xfId="0" applyNumberFormat="1" applyFont="1" applyBorder="1" applyAlignment="1">
      <alignment horizontal="right" vertical="center"/>
    </xf>
    <xf numFmtId="0" fontId="27" fillId="0" borderId="0" xfId="0" applyFont="1" applyAlignment="1">
      <alignment vertical="center"/>
    </xf>
    <xf numFmtId="0" fontId="62" fillId="0" borderId="0" xfId="0" applyFont="1" applyAlignment="1">
      <alignment horizontal="center" vertical="top"/>
    </xf>
    <xf numFmtId="164" fontId="62" fillId="0" borderId="0" xfId="0" applyNumberFormat="1" applyFont="1" applyAlignment="1">
      <alignment horizontal="left" vertical="center" wrapText="1"/>
    </xf>
    <xf numFmtId="0" fontId="44" fillId="0" borderId="0" xfId="0" applyFont="1" applyAlignment="1">
      <alignment horizontal="center"/>
    </xf>
    <xf numFmtId="164" fontId="44" fillId="0" borderId="4" xfId="0" applyNumberFormat="1" applyFont="1" applyBorder="1" applyAlignment="1">
      <alignment horizontal="right" vertical="center"/>
    </xf>
    <xf numFmtId="164" fontId="44" fillId="0" borderId="0" xfId="0" applyNumberFormat="1" applyFont="1" applyAlignment="1">
      <alignment horizontal="right" vertical="center"/>
    </xf>
    <xf numFmtId="164" fontId="44" fillId="0" borderId="7" xfId="0" applyNumberFormat="1" applyFont="1" applyBorder="1" applyAlignment="1">
      <alignment horizontal="right" vertical="center"/>
    </xf>
    <xf numFmtId="0" fontId="44" fillId="0" borderId="0" xfId="0" applyFont="1" applyAlignment="1">
      <alignment vertical="center"/>
    </xf>
    <xf numFmtId="0" fontId="75" fillId="0" borderId="0" xfId="0" applyFont="1" applyAlignment="1">
      <alignment horizontal="center" vertical="top"/>
    </xf>
    <xf numFmtId="0" fontId="76" fillId="0" borderId="0" xfId="0" applyFont="1"/>
    <xf numFmtId="0" fontId="76" fillId="0" borderId="0" xfId="0" applyFont="1" applyAlignment="1">
      <alignment horizontal="center" vertical="center" wrapText="1"/>
    </xf>
    <xf numFmtId="14" fontId="77" fillId="0" borderId="0" xfId="0" applyNumberFormat="1" applyFont="1" applyAlignment="1">
      <alignment vertical="center" wrapText="1"/>
    </xf>
    <xf numFmtId="0" fontId="76" fillId="0" borderId="0" xfId="0" applyFont="1" applyAlignment="1">
      <alignment vertical="center" wrapText="1"/>
    </xf>
    <xf numFmtId="0" fontId="76" fillId="0" borderId="18" xfId="0" applyFont="1" applyBorder="1" applyAlignment="1">
      <alignment horizontal="center" vertical="center" wrapText="1"/>
    </xf>
    <xf numFmtId="0" fontId="76" fillId="0" borderId="18" xfId="0" applyFont="1" applyBorder="1" applyAlignment="1">
      <alignment horizontal="left" vertical="center" wrapText="1"/>
    </xf>
    <xf numFmtId="49" fontId="76" fillId="0" borderId="18" xfId="0" applyNumberFormat="1" applyFont="1" applyBorder="1" applyAlignment="1">
      <alignment horizontal="center" vertical="center"/>
    </xf>
    <xf numFmtId="2" fontId="76" fillId="0" borderId="18" xfId="0" applyNumberFormat="1" applyFont="1" applyBorder="1" applyAlignment="1">
      <alignment horizontal="right" vertical="center"/>
    </xf>
    <xf numFmtId="0" fontId="81" fillId="0" borderId="18" xfId="0" applyFont="1" applyBorder="1" applyAlignment="1">
      <alignment horizontal="right" vertical="center"/>
    </xf>
    <xf numFmtId="49" fontId="77" fillId="0" borderId="18" xfId="0" applyNumberFormat="1" applyFont="1" applyBorder="1" applyAlignment="1">
      <alignment horizontal="center" vertical="center"/>
    </xf>
    <xf numFmtId="2" fontId="77" fillId="0" borderId="18" xfId="0" applyNumberFormat="1" applyFont="1" applyBorder="1" applyAlignment="1">
      <alignment horizontal="right" vertical="center"/>
    </xf>
    <xf numFmtId="0" fontId="81" fillId="0" borderId="18" xfId="0" applyFont="1" applyBorder="1" applyAlignment="1">
      <alignment horizontal="right" vertical="center"/>
    </xf>
    <xf numFmtId="0" fontId="77" fillId="8" borderId="18" xfId="0" applyFont="1" applyFill="1" applyBorder="1" applyAlignment="1">
      <alignment horizontal="center" vertical="center" wrapText="1"/>
    </xf>
    <xf numFmtId="0" fontId="77" fillId="8" borderId="18" xfId="0" applyFont="1" applyFill="1" applyBorder="1" applyAlignment="1">
      <alignment horizontal="center" vertical="center"/>
    </xf>
    <xf numFmtId="0" fontId="82" fillId="0" borderId="0" xfId="0" applyFont="1"/>
    <xf numFmtId="0" fontId="66" fillId="0" borderId="0" xfId="0" applyFont="1" applyAlignment="1">
      <alignment horizontal="center" wrapText="1"/>
    </xf>
    <xf numFmtId="0" fontId="64" fillId="0" borderId="0" xfId="0" applyFont="1" applyAlignment="1">
      <alignment horizontal="center" wrapText="1"/>
    </xf>
    <xf numFmtId="0" fontId="66" fillId="0" borderId="0" xfId="0" applyFont="1" applyAlignment="1">
      <alignment horizontal="center"/>
    </xf>
    <xf numFmtId="0" fontId="64" fillId="0" borderId="0" xfId="0" applyFont="1"/>
    <xf numFmtId="0" fontId="64" fillId="0" borderId="0" xfId="0" applyFont="1" applyAlignment="1">
      <alignment horizontal="left"/>
    </xf>
    <xf numFmtId="0" fontId="83" fillId="0" borderId="0" xfId="0" applyFont="1" applyAlignment="1">
      <alignment horizontal="right" vertical="center"/>
    </xf>
    <xf numFmtId="164" fontId="83" fillId="0" borderId="0" xfId="0" applyNumberFormat="1" applyFont="1" applyAlignment="1">
      <alignment vertical="center"/>
    </xf>
    <xf numFmtId="164" fontId="64" fillId="0" borderId="0" xfId="0" applyNumberFormat="1" applyFont="1" applyAlignment="1">
      <alignment horizontal="center"/>
    </xf>
    <xf numFmtId="164" fontId="64" fillId="0" borderId="0" xfId="0" applyNumberFormat="1" applyFont="1" applyAlignment="1">
      <alignment horizontal="right" vertical="center"/>
    </xf>
    <xf numFmtId="0" fontId="83" fillId="0" borderId="1" xfId="0" applyFont="1" applyBorder="1"/>
    <xf numFmtId="0" fontId="64" fillId="0" borderId="0" xfId="0" applyFont="1" applyAlignment="1">
      <alignment horizontal="right"/>
    </xf>
    <xf numFmtId="0" fontId="64" fillId="0" borderId="0" xfId="0" applyFont="1" applyAlignment="1">
      <alignment horizontal="center" vertical="center"/>
    </xf>
    <xf numFmtId="0" fontId="83" fillId="0" borderId="0" xfId="0" applyFont="1"/>
    <xf numFmtId="0" fontId="83" fillId="0" borderId="0" xfId="0" applyFont="1" applyAlignment="1">
      <alignment horizontal="right"/>
    </xf>
    <xf numFmtId="0" fontId="64" fillId="0" borderId="7" xfId="0" applyFont="1" applyBorder="1" applyAlignment="1">
      <alignment horizontal="center"/>
    </xf>
    <xf numFmtId="0" fontId="66" fillId="0" borderId="1" xfId="0" applyFont="1" applyBorder="1" applyAlignment="1">
      <alignment horizontal="center" vertical="center" wrapText="1"/>
    </xf>
    <xf numFmtId="0" fontId="64" fillId="0" borderId="1" xfId="0" applyFont="1" applyBorder="1" applyAlignment="1">
      <alignment horizontal="center" vertical="center"/>
    </xf>
    <xf numFmtId="0" fontId="66" fillId="0" borderId="1" xfId="0" applyFont="1" applyBorder="1" applyAlignment="1">
      <alignment horizontal="center" vertical="top"/>
    </xf>
    <xf numFmtId="0" fontId="64" fillId="0" borderId="1" xfId="0" applyFont="1" applyBorder="1" applyAlignment="1">
      <alignment horizontal="center" vertical="top"/>
    </xf>
    <xf numFmtId="0" fontId="66" fillId="0" borderId="1" xfId="0" applyFont="1" applyBorder="1" applyAlignment="1">
      <alignment vertical="center"/>
    </xf>
    <xf numFmtId="0" fontId="66" fillId="0" borderId="1" xfId="0" applyFont="1" applyBorder="1" applyAlignment="1">
      <alignment horizontal="center" vertical="center"/>
    </xf>
    <xf numFmtId="2" fontId="66" fillId="0" borderId="1" xfId="0" applyNumberFormat="1" applyFont="1" applyBorder="1" applyAlignment="1">
      <alignment horizontal="right" vertical="center"/>
    </xf>
    <xf numFmtId="0" fontId="66" fillId="0" borderId="1" xfId="0" applyFont="1" applyBorder="1" applyAlignment="1">
      <alignment vertical="center" wrapText="1"/>
    </xf>
    <xf numFmtId="0" fontId="64" fillId="0" borderId="1" xfId="0" applyFont="1" applyBorder="1" applyAlignment="1">
      <alignment vertical="center" wrapText="1"/>
    </xf>
    <xf numFmtId="2" fontId="64" fillId="0" borderId="1" xfId="0" applyNumberFormat="1" applyFont="1" applyBorder="1" applyAlignment="1">
      <alignment horizontal="right" vertical="center"/>
    </xf>
    <xf numFmtId="2" fontId="66" fillId="7" borderId="1" xfId="0" applyNumberFormat="1" applyFont="1" applyFill="1" applyBorder="1" applyAlignment="1">
      <alignment horizontal="right" vertical="center"/>
    </xf>
    <xf numFmtId="0" fontId="64" fillId="0" borderId="1" xfId="0" applyFont="1" applyBorder="1" applyAlignment="1">
      <alignment vertical="top" wrapText="1"/>
    </xf>
    <xf numFmtId="0" fontId="64" fillId="7" borderId="1" xfId="0" applyFont="1" applyFill="1" applyBorder="1" applyAlignment="1">
      <alignment vertical="center" wrapText="1"/>
    </xf>
    <xf numFmtId="1" fontId="66" fillId="0" borderId="1" xfId="0" applyNumberFormat="1" applyFont="1" applyBorder="1" applyAlignment="1">
      <alignment horizontal="center" vertical="top"/>
    </xf>
    <xf numFmtId="1" fontId="64" fillId="0" borderId="1" xfId="0" applyNumberFormat="1" applyFont="1" applyBorder="1" applyAlignment="1">
      <alignment horizontal="center" vertical="top" wrapText="1"/>
    </xf>
    <xf numFmtId="1" fontId="66" fillId="0" borderId="1" xfId="0" applyNumberFormat="1" applyFont="1" applyBorder="1" applyAlignment="1">
      <alignment horizontal="center" vertical="top" wrapText="1"/>
    </xf>
    <xf numFmtId="0" fontId="66" fillId="0" borderId="1" xfId="0" applyFont="1" applyBorder="1" applyAlignment="1">
      <alignment vertical="top" wrapText="1"/>
    </xf>
    <xf numFmtId="0" fontId="64" fillId="0" borderId="0" xfId="0" applyFont="1" applyAlignment="1">
      <alignment horizontal="center" vertical="top"/>
    </xf>
    <xf numFmtId="0" fontId="66" fillId="0" borderId="0" xfId="0" applyFont="1" applyAlignment="1">
      <alignment horizontal="center" vertical="top" wrapText="1"/>
    </xf>
    <xf numFmtId="0" fontId="64" fillId="0" borderId="0" xfId="0" applyFont="1" applyAlignment="1">
      <alignment vertical="center"/>
    </xf>
    <xf numFmtId="164" fontId="64" fillId="0" borderId="4" xfId="0" applyNumberFormat="1" applyFont="1" applyBorder="1" applyAlignment="1">
      <alignment horizontal="right" vertical="center"/>
    </xf>
    <xf numFmtId="0" fontId="66" fillId="0" borderId="0" xfId="0" applyFont="1" applyAlignment="1">
      <alignment horizontal="center" vertical="center" wrapText="1"/>
    </xf>
    <xf numFmtId="0" fontId="64" fillId="0" borderId="0" xfId="0" applyFont="1" applyAlignment="1">
      <alignment vertical="top"/>
    </xf>
    <xf numFmtId="0" fontId="64" fillId="0" borderId="16" xfId="0" applyFont="1" applyBorder="1" applyAlignment="1">
      <alignment vertical="center"/>
    </xf>
    <xf numFmtId="0" fontId="64" fillId="0" borderId="16" xfId="0" applyFont="1" applyBorder="1"/>
    <xf numFmtId="0" fontId="83" fillId="0" borderId="0" xfId="0" applyFont="1" applyAlignment="1">
      <alignment horizontal="center" vertical="center" wrapText="1"/>
    </xf>
    <xf numFmtId="0" fontId="64" fillId="0" borderId="0" xfId="0" applyFont="1" applyAlignment="1">
      <alignment horizontal="center" vertical="center" wrapText="1"/>
    </xf>
    <xf numFmtId="0" fontId="62" fillId="0" borderId="38" xfId="0" applyFont="1" applyBorder="1" applyAlignment="1">
      <alignment horizontal="center" vertical="top"/>
    </xf>
    <xf numFmtId="0" fontId="84" fillId="0" borderId="0" xfId="6" applyFont="1"/>
    <xf numFmtId="0" fontId="85" fillId="0" borderId="0" xfId="6" applyFont="1"/>
    <xf numFmtId="0" fontId="85" fillId="0" borderId="39" xfId="6" applyFont="1" applyBorder="1" applyAlignment="1">
      <alignment vertical="center"/>
    </xf>
    <xf numFmtId="0" fontId="86" fillId="0" borderId="0" xfId="6" applyFont="1" applyAlignment="1">
      <alignment horizontal="center" vertical="top"/>
    </xf>
    <xf numFmtId="0" fontId="87" fillId="0" borderId="0" xfId="6" applyFont="1"/>
    <xf numFmtId="0" fontId="84" fillId="0" borderId="0" xfId="0" applyFont="1"/>
    <xf numFmtId="0" fontId="89" fillId="0" borderId="0" xfId="6" applyFont="1" applyAlignment="1">
      <alignment horizontal="center" vertical="center"/>
    </xf>
    <xf numFmtId="0" fontId="85" fillId="0" borderId="25" xfId="6" applyFont="1" applyBorder="1" applyAlignment="1">
      <alignment horizontal="center" vertical="center"/>
    </xf>
    <xf numFmtId="0" fontId="91" fillId="0" borderId="25" xfId="0" applyFont="1" applyBorder="1" applyAlignment="1">
      <alignment horizontal="center" vertical="center" wrapText="1"/>
    </xf>
    <xf numFmtId="0" fontId="92" fillId="0" borderId="25" xfId="6" applyFont="1" applyBorder="1" applyAlignment="1">
      <alignment horizontal="center" vertical="center" wrapText="1"/>
    </xf>
    <xf numFmtId="0" fontId="92" fillId="0" borderId="25" xfId="6" applyFont="1" applyBorder="1" applyAlignment="1">
      <alignment horizontal="center" wrapText="1"/>
    </xf>
    <xf numFmtId="0" fontId="84" fillId="0" borderId="25" xfId="6" applyFont="1" applyBorder="1"/>
    <xf numFmtId="2" fontId="90" fillId="0" borderId="25" xfId="6" applyNumberFormat="1" applyFont="1" applyBorder="1"/>
    <xf numFmtId="2" fontId="93" fillId="5" borderId="25" xfId="6" applyNumberFormat="1" applyFont="1" applyFill="1" applyBorder="1" applyAlignment="1">
      <alignment horizontal="right"/>
    </xf>
    <xf numFmtId="2" fontId="90" fillId="0" borderId="25" xfId="6" applyNumberFormat="1" applyFont="1" applyBorder="1" applyAlignment="1">
      <alignment horizontal="right" vertical="center"/>
    </xf>
    <xf numFmtId="0" fontId="84" fillId="0" borderId="25" xfId="6" applyFont="1" applyBorder="1" applyAlignment="1">
      <alignment wrapText="1"/>
    </xf>
    <xf numFmtId="2" fontId="93" fillId="0" borderId="25" xfId="6" applyNumberFormat="1" applyFont="1" applyBorder="1" applyAlignment="1">
      <alignment horizontal="right"/>
    </xf>
    <xf numFmtId="2" fontId="94" fillId="0" borderId="25" xfId="6" applyNumberFormat="1" applyFont="1" applyBorder="1"/>
    <xf numFmtId="2" fontId="90" fillId="0" borderId="25" xfId="6" applyNumberFormat="1" applyFont="1" applyBorder="1" applyAlignment="1">
      <alignment horizontal="right"/>
    </xf>
    <xf numFmtId="49" fontId="43" fillId="0" borderId="25" xfId="6" applyNumberFormat="1" applyFont="1" applyBorder="1" applyAlignment="1">
      <alignment horizontal="justify" vertical="center"/>
    </xf>
    <xf numFmtId="2" fontId="90" fillId="0" borderId="25" xfId="6" applyNumberFormat="1" applyFont="1" applyBorder="1" applyAlignment="1">
      <alignment horizontal="justify" vertical="center"/>
    </xf>
    <xf numFmtId="2" fontId="93" fillId="0" borderId="25" xfId="6" applyNumberFormat="1" applyFont="1" applyBorder="1" applyAlignment="1">
      <alignment horizontal="right" vertical="center"/>
    </xf>
    <xf numFmtId="2" fontId="94" fillId="0" borderId="25" xfId="6" applyNumberFormat="1" applyFont="1" applyBorder="1" applyAlignment="1">
      <alignment horizontal="right" vertical="center"/>
    </xf>
    <xf numFmtId="0" fontId="5" fillId="0" borderId="28" xfId="0" applyFont="1" applyBorder="1" applyAlignment="1">
      <alignment vertical="center" wrapText="1"/>
    </xf>
    <xf numFmtId="2" fontId="93" fillId="5" borderId="25" xfId="6" applyNumberFormat="1" applyFont="1" applyFill="1" applyBorder="1" applyAlignment="1">
      <alignment horizontal="right" vertical="center"/>
    </xf>
    <xf numFmtId="0" fontId="5" fillId="0" borderId="25" xfId="0" applyFont="1" applyBorder="1" applyAlignment="1">
      <alignment vertical="center" wrapText="1"/>
    </xf>
    <xf numFmtId="1" fontId="95" fillId="0" borderId="25" xfId="0" applyNumberFormat="1" applyFont="1" applyBorder="1"/>
    <xf numFmtId="2" fontId="89" fillId="0" borderId="25" xfId="0" applyNumberFormat="1" applyFont="1" applyBorder="1"/>
    <xf numFmtId="1" fontId="96" fillId="0" borderId="0" xfId="0" applyNumberFormat="1" applyFont="1" applyAlignment="1">
      <alignment vertical="top"/>
    </xf>
    <xf numFmtId="1" fontId="84" fillId="0" borderId="0" xfId="0" applyNumberFormat="1" applyFont="1"/>
    <xf numFmtId="1" fontId="97" fillId="0" borderId="0" xfId="0" applyNumberFormat="1" applyFont="1"/>
    <xf numFmtId="0" fontId="41" fillId="0" borderId="39" xfId="0" applyFont="1" applyBorder="1"/>
    <xf numFmtId="1" fontId="86" fillId="0" borderId="39" xfId="0" applyNumberFormat="1" applyFont="1" applyBorder="1"/>
    <xf numFmtId="1" fontId="86" fillId="0" borderId="0" xfId="0" applyNumberFormat="1" applyFont="1"/>
    <xf numFmtId="0" fontId="50" fillId="0" borderId="0" xfId="0" applyFont="1" applyAlignment="1">
      <alignment horizontal="center" vertical="top"/>
    </xf>
    <xf numFmtId="1" fontId="97" fillId="0" borderId="0" xfId="0" applyNumberFormat="1" applyFont="1" applyAlignment="1">
      <alignment wrapText="1"/>
    </xf>
    <xf numFmtId="1" fontId="96" fillId="0" borderId="0" xfId="0" applyNumberFormat="1" applyFont="1"/>
    <xf numFmtId="1" fontId="86" fillId="0" borderId="0" xfId="0" applyNumberFormat="1" applyFont="1" applyAlignment="1">
      <alignment vertical="top"/>
    </xf>
    <xf numFmtId="1" fontId="86" fillId="0" borderId="0" xfId="0" applyNumberFormat="1" applyFont="1" applyAlignment="1">
      <alignment vertical="center"/>
    </xf>
    <xf numFmtId="0" fontId="86" fillId="0" borderId="0" xfId="6" applyFont="1"/>
    <xf numFmtId="0" fontId="99" fillId="0" borderId="0" xfId="6" applyFont="1"/>
    <xf numFmtId="0" fontId="38" fillId="0" borderId="0" xfId="0" applyFont="1" applyProtection="1">
      <protection locked="0"/>
    </xf>
    <xf numFmtId="0" fontId="38" fillId="0" borderId="0" xfId="0" applyFont="1"/>
    <xf numFmtId="0" fontId="97" fillId="0" borderId="0" xfId="11" applyFont="1" applyProtection="1">
      <protection locked="0"/>
    </xf>
    <xf numFmtId="0" fontId="38" fillId="0" borderId="0" xfId="0" applyFont="1" applyAlignment="1" applyProtection="1">
      <alignment wrapText="1"/>
      <protection locked="0"/>
    </xf>
    <xf numFmtId="0" fontId="101" fillId="0" borderId="0" xfId="0" applyFont="1" applyProtection="1">
      <protection locked="0"/>
    </xf>
    <xf numFmtId="0" fontId="38" fillId="0" borderId="0" xfId="0" applyFont="1" applyAlignment="1" applyProtection="1">
      <alignment horizontal="center"/>
      <protection locked="0"/>
    </xf>
    <xf numFmtId="0" fontId="102" fillId="0" borderId="0" xfId="11" applyFont="1" applyAlignment="1" applyProtection="1">
      <alignment horizontal="center" vertical="center" wrapText="1"/>
      <protection locked="0"/>
    </xf>
    <xf numFmtId="0" fontId="5" fillId="0" borderId="0" xfId="0" applyFont="1" applyAlignment="1" applyProtection="1">
      <alignment horizontal="left"/>
      <protection locked="0"/>
    </xf>
    <xf numFmtId="0" fontId="104" fillId="0" borderId="26" xfId="0" applyFont="1" applyBorder="1" applyProtection="1">
      <protection locked="0"/>
    </xf>
    <xf numFmtId="0" fontId="104" fillId="0" borderId="25" xfId="0" applyFont="1" applyBorder="1" applyProtection="1">
      <protection locked="0"/>
    </xf>
    <xf numFmtId="0" fontId="40" fillId="0" borderId="0" xfId="0" applyFont="1" applyProtection="1">
      <protection locked="0"/>
    </xf>
    <xf numFmtId="1" fontId="105" fillId="0" borderId="0" xfId="0" applyNumberFormat="1" applyFont="1" applyProtection="1">
      <protection locked="0"/>
    </xf>
    <xf numFmtId="0" fontId="101" fillId="0" borderId="25" xfId="7" applyFont="1" applyBorder="1" applyAlignment="1" applyProtection="1">
      <alignment horizontal="center" vertical="center" wrapText="1"/>
      <protection locked="0"/>
    </xf>
    <xf numFmtId="0" fontId="106" fillId="0" borderId="25" xfId="12" applyFont="1" applyBorder="1" applyAlignment="1" applyProtection="1">
      <alignment horizontal="center" vertical="top" wrapText="1"/>
      <protection locked="0"/>
    </xf>
    <xf numFmtId="0" fontId="106" fillId="0" borderId="26" xfId="7" applyFont="1" applyBorder="1" applyAlignment="1" applyProtection="1">
      <alignment horizontal="center" vertical="top" wrapText="1"/>
      <protection locked="0"/>
    </xf>
    <xf numFmtId="0" fontId="106" fillId="0" borderId="25" xfId="0" applyFont="1" applyBorder="1" applyAlignment="1" applyProtection="1">
      <alignment vertical="top"/>
      <protection locked="0"/>
    </xf>
    <xf numFmtId="0" fontId="40" fillId="0" borderId="35" xfId="0" applyFont="1" applyBorder="1" applyProtection="1">
      <protection locked="0"/>
    </xf>
    <xf numFmtId="0" fontId="38" fillId="0" borderId="25" xfId="12" applyFont="1" applyBorder="1" applyAlignment="1" applyProtection="1">
      <alignment vertical="center" wrapText="1"/>
      <protection locked="0"/>
    </xf>
    <xf numFmtId="0" fontId="38" fillId="0" borderId="25" xfId="12" applyFont="1" applyBorder="1" applyProtection="1">
      <protection locked="0"/>
    </xf>
    <xf numFmtId="0" fontId="38" fillId="0" borderId="26" xfId="12" applyFont="1" applyBorder="1" applyAlignment="1" applyProtection="1">
      <alignment horizontal="center" vertical="center"/>
      <protection locked="0"/>
    </xf>
    <xf numFmtId="0" fontId="5" fillId="0" borderId="25" xfId="0" applyFont="1" applyBorder="1" applyAlignment="1" applyProtection="1">
      <alignment horizontal="center"/>
      <protection locked="0"/>
    </xf>
    <xf numFmtId="0" fontId="38" fillId="0" borderId="25" xfId="12" applyFont="1" applyBorder="1" applyAlignment="1" applyProtection="1">
      <alignment horizontal="right"/>
      <protection locked="0"/>
    </xf>
    <xf numFmtId="0" fontId="38" fillId="0" borderId="26" xfId="12" applyFont="1" applyBorder="1" applyAlignment="1" applyProtection="1">
      <alignment horizontal="right"/>
      <protection locked="0"/>
    </xf>
    <xf numFmtId="0" fontId="5" fillId="0" borderId="25" xfId="0" applyFont="1" applyBorder="1" applyAlignment="1" applyProtection="1">
      <alignment horizontal="right"/>
      <protection locked="0"/>
    </xf>
    <xf numFmtId="164" fontId="84" fillId="0" borderId="0" xfId="8" applyNumberFormat="1" applyFont="1" applyProtection="1">
      <protection locked="0"/>
    </xf>
    <xf numFmtId="164" fontId="84" fillId="0" borderId="0" xfId="8" applyNumberFormat="1" applyFont="1" applyAlignment="1" applyProtection="1">
      <alignment horizontal="left"/>
      <protection locked="0"/>
    </xf>
    <xf numFmtId="164" fontId="84" fillId="0" borderId="0" xfId="8" applyNumberFormat="1" applyFont="1" applyAlignment="1" applyProtection="1">
      <alignment horizontal="center"/>
      <protection locked="0"/>
    </xf>
    <xf numFmtId="1" fontId="105" fillId="0" borderId="25" xfId="0" applyNumberFormat="1" applyFont="1" applyBorder="1" applyAlignment="1" applyProtection="1">
      <alignment horizontal="center"/>
      <protection locked="0"/>
    </xf>
    <xf numFmtId="0" fontId="38" fillId="0" borderId="0" xfId="12" applyFont="1" applyAlignment="1" applyProtection="1">
      <alignment vertical="center" wrapText="1"/>
      <protection locked="0"/>
    </xf>
    <xf numFmtId="0" fontId="40" fillId="0" borderId="0" xfId="12" applyFont="1" applyAlignment="1" applyProtection="1">
      <alignment horizontal="center" vertical="center"/>
      <protection locked="0"/>
    </xf>
    <xf numFmtId="0" fontId="38" fillId="0" borderId="0" xfId="12" applyFont="1" applyProtection="1">
      <protection locked="0"/>
    </xf>
    <xf numFmtId="164" fontId="97" fillId="0" borderId="0" xfId="8" applyNumberFormat="1" applyFont="1" applyProtection="1">
      <protection locked="0"/>
    </xf>
    <xf numFmtId="0" fontId="40" fillId="0" borderId="26" xfId="0" applyFont="1" applyBorder="1" applyAlignment="1" applyProtection="1">
      <alignment horizontal="center" vertical="center" wrapText="1"/>
      <protection locked="0"/>
    </xf>
    <xf numFmtId="0" fontId="40" fillId="0" borderId="50" xfId="0" applyFont="1" applyBorder="1" applyAlignment="1" applyProtection="1">
      <alignment horizontal="center" vertical="center" wrapText="1"/>
      <protection locked="0"/>
    </xf>
    <xf numFmtId="0" fontId="108" fillId="0" borderId="0" xfId="0" applyFont="1"/>
    <xf numFmtId="0" fontId="109" fillId="0" borderId="0" xfId="0" applyFont="1"/>
    <xf numFmtId="0" fontId="40" fillId="0" borderId="48" xfId="0" applyFont="1" applyBorder="1" applyAlignment="1">
      <alignment horizontal="center" wrapText="1"/>
    </xf>
    <xf numFmtId="0" fontId="40" fillId="0" borderId="49" xfId="0" applyFont="1" applyBorder="1" applyAlignment="1">
      <alignment horizontal="center" wrapText="1"/>
    </xf>
    <xf numFmtId="0" fontId="40" fillId="0" borderId="25" xfId="0" applyFont="1" applyBorder="1" applyAlignment="1">
      <alignment horizontal="center" wrapText="1"/>
    </xf>
    <xf numFmtId="0" fontId="40" fillId="0" borderId="26" xfId="0" applyFont="1" applyBorder="1" applyAlignment="1">
      <alignment horizontal="center" wrapText="1"/>
    </xf>
    <xf numFmtId="0" fontId="40" fillId="0" borderId="50" xfId="0" applyFont="1" applyBorder="1" applyAlignment="1">
      <alignment horizontal="center" wrapText="1"/>
    </xf>
    <xf numFmtId="0" fontId="40" fillId="0" borderId="54" xfId="0" applyFont="1" applyBorder="1" applyAlignment="1">
      <alignment horizontal="center" wrapText="1"/>
    </xf>
    <xf numFmtId="0" fontId="40" fillId="0" borderId="51" xfId="0" applyFont="1" applyBorder="1" applyAlignment="1">
      <alignment horizontal="center" wrapText="1"/>
    </xf>
    <xf numFmtId="0" fontId="40" fillId="0" borderId="48" xfId="0" applyFont="1" applyBorder="1" applyAlignment="1">
      <alignment wrapText="1"/>
    </xf>
    <xf numFmtId="0" fontId="43" fillId="0" borderId="54" xfId="0" applyFont="1" applyBorder="1" applyAlignment="1">
      <alignment horizontal="right" wrapText="1"/>
    </xf>
    <xf numFmtId="0" fontId="43" fillId="0" borderId="25" xfId="0" applyFont="1" applyBorder="1" applyAlignment="1">
      <alignment horizontal="right" wrapText="1"/>
    </xf>
    <xf numFmtId="0" fontId="43" fillId="0" borderId="26" xfId="0" applyFont="1" applyBorder="1" applyAlignment="1">
      <alignment horizontal="right" wrapText="1"/>
    </xf>
    <xf numFmtId="0" fontId="43" fillId="0" borderId="50" xfId="0" applyFont="1" applyBorder="1" applyAlignment="1">
      <alignment horizontal="right" wrapText="1"/>
    </xf>
    <xf numFmtId="2" fontId="43" fillId="0" borderId="49" xfId="0" applyNumberFormat="1" applyFont="1" applyBorder="1" applyAlignment="1">
      <alignment horizontal="right" wrapText="1"/>
    </xf>
    <xf numFmtId="4" fontId="43" fillId="9" borderId="51" xfId="0" applyNumberFormat="1" applyFont="1" applyFill="1" applyBorder="1" applyAlignment="1">
      <alignment horizontal="right" wrapText="1"/>
    </xf>
    <xf numFmtId="2" fontId="43" fillId="0" borderId="25" xfId="0" applyNumberFormat="1" applyFont="1" applyBorder="1" applyAlignment="1">
      <alignment horizontal="right" wrapText="1"/>
    </xf>
    <xf numFmtId="4" fontId="43" fillId="9" borderId="25" xfId="0" applyNumberFormat="1" applyFont="1" applyFill="1" applyBorder="1" applyAlignment="1">
      <alignment horizontal="right" wrapText="1"/>
    </xf>
    <xf numFmtId="0" fontId="110" fillId="0" borderId="48" xfId="0" applyFont="1" applyBorder="1" applyAlignment="1">
      <alignment horizontal="left" wrapText="1"/>
    </xf>
    <xf numFmtId="0" fontId="43" fillId="0" borderId="49" xfId="0" applyFont="1" applyBorder="1" applyAlignment="1">
      <alignment horizontal="right" wrapText="1"/>
    </xf>
    <xf numFmtId="0" fontId="43" fillId="0" borderId="48" xfId="0" applyFont="1" applyBorder="1" applyAlignment="1">
      <alignment horizontal="left" wrapText="1"/>
    </xf>
    <xf numFmtId="0" fontId="43" fillId="0" borderId="48" xfId="0" applyFont="1" applyBorder="1" applyAlignment="1" applyProtection="1">
      <alignment horizontal="left" wrapText="1"/>
      <protection locked="0"/>
    </xf>
    <xf numFmtId="0" fontId="43" fillId="0" borderId="49" xfId="0" applyFont="1" applyBorder="1" applyAlignment="1" applyProtection="1">
      <alignment horizontal="right" wrapText="1"/>
      <protection locked="0"/>
    </xf>
    <xf numFmtId="0" fontId="43" fillId="0" borderId="25" xfId="0" applyFont="1" applyBorder="1" applyAlignment="1" applyProtection="1">
      <alignment horizontal="right" wrapText="1"/>
      <protection locked="0"/>
    </xf>
    <xf numFmtId="0" fontId="105" fillId="0" borderId="25" xfId="0" applyFont="1" applyBorder="1" applyAlignment="1" applyProtection="1">
      <alignment horizontal="right" wrapText="1"/>
      <protection locked="0"/>
    </xf>
    <xf numFmtId="0" fontId="43" fillId="0" borderId="26" xfId="0" applyFont="1" applyBorder="1" applyAlignment="1" applyProtection="1">
      <alignment horizontal="right" wrapText="1"/>
      <protection locked="0"/>
    </xf>
    <xf numFmtId="0" fontId="43" fillId="0" borderId="50" xfId="0" applyFont="1" applyBorder="1" applyAlignment="1" applyProtection="1">
      <alignment horizontal="right" wrapText="1"/>
      <protection locked="0"/>
    </xf>
    <xf numFmtId="2" fontId="111" fillId="0" borderId="0" xfId="0" applyNumberFormat="1" applyFont="1" applyAlignment="1">
      <alignment horizontal="right" wrapText="1"/>
    </xf>
    <xf numFmtId="0" fontId="112" fillId="0" borderId="48" xfId="0" applyFont="1" applyBorder="1" applyAlignment="1" applyProtection="1">
      <alignment horizontal="left" wrapText="1"/>
      <protection locked="0"/>
    </xf>
    <xf numFmtId="2" fontId="43" fillId="0" borderId="25" xfId="0" applyNumberFormat="1" applyFont="1" applyBorder="1" applyAlignment="1" applyProtection="1">
      <alignment horizontal="right" wrapText="1"/>
      <protection locked="0"/>
    </xf>
    <xf numFmtId="0" fontId="113" fillId="0" borderId="48" xfId="0" applyFont="1" applyBorder="1" applyAlignment="1" applyProtection="1">
      <alignment horizontal="left" wrapText="1"/>
      <protection locked="0"/>
    </xf>
    <xf numFmtId="0" fontId="105" fillId="0" borderId="48" xfId="0" applyFont="1" applyBorder="1" applyAlignment="1" applyProtection="1">
      <alignment horizontal="left" wrapText="1"/>
      <protection locked="0"/>
    </xf>
    <xf numFmtId="0" fontId="114" fillId="0" borderId="55" xfId="0" applyFont="1" applyBorder="1" applyAlignment="1">
      <alignment horizontal="left" wrapText="1"/>
    </xf>
    <xf numFmtId="0" fontId="43" fillId="0" borderId="56" xfId="0" applyFont="1" applyBorder="1" applyAlignment="1" applyProtection="1">
      <alignment horizontal="right" wrapText="1"/>
      <protection locked="0"/>
    </xf>
    <xf numFmtId="0" fontId="43" fillId="0" borderId="31" xfId="0" applyFont="1" applyBorder="1" applyAlignment="1" applyProtection="1">
      <alignment horizontal="right" wrapText="1"/>
      <protection locked="0"/>
    </xf>
    <xf numFmtId="0" fontId="105" fillId="0" borderId="31" xfId="0" applyFont="1" applyBorder="1" applyAlignment="1" applyProtection="1">
      <alignment horizontal="right" wrapText="1"/>
      <protection locked="0"/>
    </xf>
    <xf numFmtId="0" fontId="43" fillId="0" borderId="33" xfId="0" applyFont="1" applyBorder="1" applyAlignment="1" applyProtection="1">
      <alignment horizontal="right" wrapText="1"/>
      <protection locked="0"/>
    </xf>
    <xf numFmtId="0" fontId="43" fillId="0" borderId="57" xfId="0" applyFont="1" applyBorder="1" applyAlignment="1" applyProtection="1">
      <alignment horizontal="right" wrapText="1"/>
      <protection locked="0"/>
    </xf>
    <xf numFmtId="4" fontId="43" fillId="9" borderId="52" xfId="0" applyNumberFormat="1" applyFont="1" applyFill="1" applyBorder="1" applyAlignment="1">
      <alignment horizontal="right" wrapText="1"/>
    </xf>
    <xf numFmtId="0" fontId="43" fillId="0" borderId="56" xfId="0" applyFont="1" applyBorder="1" applyAlignment="1">
      <alignment horizontal="right" wrapText="1"/>
    </xf>
    <xf numFmtId="4" fontId="43" fillId="9" borderId="58" xfId="0" applyNumberFormat="1" applyFont="1" applyFill="1" applyBorder="1" applyAlignment="1">
      <alignment horizontal="right" wrapText="1"/>
    </xf>
    <xf numFmtId="0" fontId="111" fillId="0" borderId="0" xfId="0" applyFont="1" applyAlignment="1">
      <alignment horizontal="right" wrapText="1"/>
    </xf>
    <xf numFmtId="0" fontId="115" fillId="9" borderId="41" xfId="0" applyFont="1" applyFill="1" applyBorder="1" applyAlignment="1">
      <alignment horizontal="left" wrapText="1"/>
    </xf>
    <xf numFmtId="0" fontId="115" fillId="9" borderId="59" xfId="0" applyFont="1" applyFill="1" applyBorder="1" applyAlignment="1">
      <alignment horizontal="right" wrapText="1"/>
    </xf>
    <xf numFmtId="2" fontId="115" fillId="9" borderId="60" xfId="0" applyNumberFormat="1" applyFont="1" applyFill="1" applyBorder="1" applyAlignment="1">
      <alignment horizontal="right" wrapText="1"/>
    </xf>
    <xf numFmtId="0" fontId="115" fillId="9" borderId="60" xfId="0" applyFont="1" applyFill="1" applyBorder="1" applyAlignment="1">
      <alignment horizontal="right" wrapText="1"/>
    </xf>
    <xf numFmtId="0" fontId="115" fillId="9" borderId="61" xfId="0" applyFont="1" applyFill="1" applyBorder="1" applyAlignment="1">
      <alignment horizontal="right" wrapText="1"/>
    </xf>
    <xf numFmtId="2" fontId="115" fillId="9" borderId="59" xfId="0" applyNumberFormat="1" applyFont="1" applyFill="1" applyBorder="1" applyAlignment="1">
      <alignment horizontal="right" wrapText="1"/>
    </xf>
    <xf numFmtId="4" fontId="43" fillId="9" borderId="61" xfId="0" applyNumberFormat="1" applyFont="1" applyFill="1" applyBorder="1" applyAlignment="1">
      <alignment horizontal="right" wrapText="1"/>
    </xf>
    <xf numFmtId="0" fontId="116" fillId="0" borderId="0" xfId="0" applyFont="1"/>
    <xf numFmtId="4" fontId="38" fillId="0" borderId="0" xfId="0" applyNumberFormat="1" applyFont="1"/>
    <xf numFmtId="0" fontId="117" fillId="9" borderId="62" xfId="0" applyFont="1" applyFill="1" applyBorder="1" applyAlignment="1">
      <alignment horizontal="left" wrapText="1"/>
    </xf>
    <xf numFmtId="0" fontId="115" fillId="9" borderId="63" xfId="0" applyFont="1" applyFill="1" applyBorder="1" applyAlignment="1">
      <alignment horizontal="right" wrapText="1"/>
    </xf>
    <xf numFmtId="0" fontId="115" fillId="9" borderId="58" xfId="0" applyFont="1" applyFill="1" applyBorder="1" applyAlignment="1">
      <alignment horizontal="right" wrapText="1"/>
    </xf>
    <xf numFmtId="0" fontId="115" fillId="9" borderId="64" xfId="0" applyFont="1" applyFill="1" applyBorder="1" applyAlignment="1">
      <alignment horizontal="right" wrapText="1"/>
    </xf>
    <xf numFmtId="4" fontId="43" fillId="9" borderId="64" xfId="0" applyNumberFormat="1" applyFont="1" applyFill="1" applyBorder="1" applyAlignment="1">
      <alignment horizontal="right" wrapText="1"/>
    </xf>
    <xf numFmtId="2" fontId="115" fillId="9" borderId="58" xfId="0" applyNumberFormat="1" applyFont="1" applyFill="1" applyBorder="1" applyAlignment="1">
      <alignment horizontal="right" wrapText="1"/>
    </xf>
    <xf numFmtId="0" fontId="118" fillId="0" borderId="0" xfId="0" applyFont="1"/>
    <xf numFmtId="0" fontId="38" fillId="9" borderId="65" xfId="0" applyFont="1" applyFill="1" applyBorder="1"/>
    <xf numFmtId="0" fontId="38" fillId="9" borderId="66" xfId="0" applyFont="1" applyFill="1" applyBorder="1"/>
    <xf numFmtId="0" fontId="38" fillId="9" borderId="32" xfId="0" applyFont="1" applyFill="1" applyBorder="1"/>
    <xf numFmtId="0" fontId="38" fillId="9" borderId="53" xfId="0" applyFont="1" applyFill="1" applyBorder="1"/>
    <xf numFmtId="0" fontId="38" fillId="9" borderId="49" xfId="0" applyFont="1" applyFill="1" applyBorder="1"/>
    <xf numFmtId="4" fontId="43" fillId="9" borderId="53" xfId="0" applyNumberFormat="1" applyFont="1" applyFill="1" applyBorder="1" applyAlignment="1">
      <alignment horizontal="right" wrapText="1"/>
    </xf>
    <xf numFmtId="0" fontId="112" fillId="9" borderId="48" xfId="0" applyFont="1" applyFill="1" applyBorder="1" applyAlignment="1" applyProtection="1">
      <alignment horizontal="left" wrapText="1"/>
      <protection locked="0"/>
    </xf>
    <xf numFmtId="0" fontId="38" fillId="9" borderId="25" xfId="0" applyFont="1" applyFill="1" applyBorder="1"/>
    <xf numFmtId="0" fontId="38" fillId="9" borderId="51" xfId="0" applyFont="1" applyFill="1" applyBorder="1"/>
    <xf numFmtId="0" fontId="38" fillId="9" borderId="48" xfId="0" applyFont="1" applyFill="1" applyBorder="1"/>
    <xf numFmtId="0" fontId="112" fillId="9" borderId="62" xfId="0" applyFont="1" applyFill="1" applyBorder="1" applyAlignment="1" applyProtection="1">
      <alignment horizontal="left" wrapText="1"/>
      <protection locked="0"/>
    </xf>
    <xf numFmtId="0" fontId="38" fillId="9" borderId="63" xfId="0" applyFont="1" applyFill="1" applyBorder="1"/>
    <xf numFmtId="0" fontId="38" fillId="9" borderId="58" xfId="0" applyFont="1" applyFill="1" applyBorder="1"/>
    <xf numFmtId="0" fontId="38" fillId="9" borderId="64" xfId="0" applyFont="1" applyFill="1" applyBorder="1"/>
    <xf numFmtId="0" fontId="100" fillId="0" borderId="0" xfId="0" applyFont="1" applyProtection="1">
      <protection locked="0"/>
    </xf>
    <xf numFmtId="0" fontId="38" fillId="0" borderId="23" xfId="0" applyFont="1" applyBorder="1" applyProtection="1">
      <protection locked="0"/>
    </xf>
    <xf numFmtId="0" fontId="100" fillId="0" borderId="0" xfId="0" applyFont="1" applyAlignment="1" applyProtection="1">
      <alignment horizontal="center"/>
      <protection locked="0"/>
    </xf>
    <xf numFmtId="0" fontId="17" fillId="0" borderId="18" xfId="0" applyFont="1" applyBorder="1" applyAlignment="1">
      <alignment horizontal="center" vertical="center" wrapText="1"/>
    </xf>
    <xf numFmtId="0" fontId="17" fillId="0" borderId="18" xfId="0" applyFont="1" applyBorder="1" applyAlignment="1">
      <alignment horizontal="left" vertical="center" wrapText="1"/>
    </xf>
    <xf numFmtId="49" fontId="17" fillId="0" borderId="18" xfId="0" applyNumberFormat="1" applyFont="1" applyBorder="1" applyAlignment="1">
      <alignment horizontal="center" vertical="center"/>
    </xf>
    <xf numFmtId="2" fontId="17" fillId="0" borderId="18" xfId="0" applyNumberFormat="1" applyFont="1" applyBorder="1" applyAlignment="1">
      <alignment horizontal="right" vertical="center"/>
    </xf>
    <xf numFmtId="0" fontId="30" fillId="0" borderId="18" xfId="0" applyFont="1" applyBorder="1" applyAlignment="1">
      <alignment horizontal="left" vertical="center" wrapText="1"/>
    </xf>
    <xf numFmtId="49" fontId="30" fillId="0" borderId="18" xfId="0" applyNumberFormat="1" applyFont="1" applyBorder="1" applyAlignment="1">
      <alignment horizontal="center" vertical="center"/>
    </xf>
    <xf numFmtId="2" fontId="30" fillId="0" borderId="18" xfId="0" applyNumberFormat="1" applyFont="1" applyBorder="1" applyAlignment="1">
      <alignment horizontal="right" vertical="center"/>
    </xf>
    <xf numFmtId="0" fontId="17" fillId="0" borderId="0" xfId="0" applyFont="1" applyBorder="1" applyAlignment="1">
      <alignment horizontal="left" vertical="center" wrapText="1"/>
    </xf>
    <xf numFmtId="0" fontId="30" fillId="0" borderId="0" xfId="0" applyFont="1" applyBorder="1" applyAlignment="1">
      <alignment horizontal="left" vertical="center" wrapText="1"/>
    </xf>
    <xf numFmtId="0" fontId="81" fillId="0" borderId="0" xfId="0" applyFont="1" applyBorder="1" applyAlignment="1">
      <alignment horizontal="right" vertical="center"/>
    </xf>
    <xf numFmtId="49" fontId="30" fillId="0" borderId="0" xfId="0" applyNumberFormat="1" applyFont="1" applyBorder="1" applyAlignment="1">
      <alignment horizontal="center" vertical="center"/>
    </xf>
    <xf numFmtId="2" fontId="30" fillId="0" borderId="0" xfId="0" applyNumberFormat="1" applyFont="1" applyBorder="1" applyAlignment="1">
      <alignment horizontal="right" vertical="center"/>
    </xf>
    <xf numFmtId="0" fontId="30" fillId="8" borderId="18" xfId="0" applyFont="1" applyFill="1" applyBorder="1" applyAlignment="1">
      <alignment horizontal="center" vertical="center" wrapText="1"/>
    </xf>
    <xf numFmtId="0" fontId="30" fillId="8" borderId="18" xfId="0" applyFont="1" applyFill="1" applyBorder="1" applyAlignment="1">
      <alignment horizontal="center" vertical="center"/>
    </xf>
    <xf numFmtId="2" fontId="17" fillId="0" borderId="18" xfId="0" applyNumberFormat="1" applyFont="1" applyBorder="1" applyAlignment="1">
      <alignment horizontal="right" vertical="center"/>
    </xf>
    <xf numFmtId="0" fontId="5" fillId="0" borderId="23" xfId="0" applyFont="1" applyBorder="1" applyAlignment="1" applyProtection="1">
      <alignment horizontal="left"/>
      <protection locked="0"/>
    </xf>
    <xf numFmtId="0" fontId="5" fillId="0" borderId="0" xfId="0" applyFont="1" applyAlignment="1" applyProtection="1">
      <alignment horizontal="right"/>
      <protection locked="0"/>
    </xf>
    <xf numFmtId="0" fontId="5" fillId="0" borderId="0" xfId="0" applyFont="1" applyAlignment="1" applyProtection="1">
      <alignment horizontal="center"/>
      <protection locked="0"/>
    </xf>
    <xf numFmtId="0" fontId="40" fillId="0" borderId="25" xfId="0" applyFont="1" applyBorder="1" applyAlignment="1" applyProtection="1">
      <alignment horizontal="center" vertical="center" wrapText="1"/>
      <protection locked="0"/>
    </xf>
    <xf numFmtId="0" fontId="40" fillId="0" borderId="49" xfId="0" applyFont="1" applyBorder="1" applyAlignment="1" applyProtection="1">
      <alignment horizontal="center" vertical="center" wrapText="1"/>
      <protection locked="0"/>
    </xf>
    <xf numFmtId="164" fontId="86" fillId="0" borderId="0" xfId="8" applyNumberFormat="1" applyFont="1" applyAlignment="1" applyProtection="1">
      <alignment horizontal="center"/>
      <protection locked="0"/>
    </xf>
    <xf numFmtId="2" fontId="43" fillId="0" borderId="0" xfId="0" applyNumberFormat="1" applyFont="1" applyAlignment="1">
      <alignment horizontal="right" wrapText="1"/>
    </xf>
    <xf numFmtId="164" fontId="25" fillId="0" borderId="14" xfId="0" applyNumberFormat="1" applyFont="1" applyBorder="1" applyAlignment="1">
      <alignment horizontal="center" vertical="center" wrapText="1"/>
    </xf>
    <xf numFmtId="0" fontId="57" fillId="0" borderId="2" xfId="0" applyFont="1" applyBorder="1" applyAlignment="1">
      <alignment wrapText="1"/>
    </xf>
    <xf numFmtId="49" fontId="20" fillId="0" borderId="6" xfId="0" applyNumberFormat="1" applyFont="1" applyBorder="1" applyAlignment="1">
      <alignment horizontal="center" vertical="center"/>
    </xf>
    <xf numFmtId="49" fontId="20" fillId="0" borderId="8" xfId="0" applyNumberFormat="1" applyFont="1" applyBorder="1" applyAlignment="1">
      <alignment horizontal="center" vertical="center"/>
    </xf>
    <xf numFmtId="49" fontId="20" fillId="0" borderId="3" xfId="0" applyNumberFormat="1" applyFont="1" applyBorder="1" applyAlignment="1">
      <alignment horizontal="center" vertical="center"/>
    </xf>
    <xf numFmtId="0" fontId="20" fillId="0" borderId="0" xfId="0" applyFont="1" applyAlignment="1">
      <alignment horizontal="right"/>
    </xf>
    <xf numFmtId="49" fontId="25" fillId="0" borderId="15" xfId="0" applyNumberFormat="1" applyFont="1" applyBorder="1" applyAlignment="1">
      <alignment horizontal="left" vertical="center" wrapText="1"/>
    </xf>
    <xf numFmtId="0" fontId="57" fillId="0" borderId="4" xfId="0" applyFont="1" applyBorder="1" applyAlignment="1">
      <alignment horizontal="left" vertical="center" wrapText="1"/>
    </xf>
    <xf numFmtId="0" fontId="57" fillId="0" borderId="10" xfId="0" applyFont="1" applyBorder="1" applyAlignment="1">
      <alignment horizontal="left" vertical="center" wrapText="1"/>
    </xf>
    <xf numFmtId="0" fontId="57" fillId="0" borderId="7" xfId="0" applyFont="1" applyBorder="1" applyAlignment="1">
      <alignment horizontal="left" vertical="center" wrapText="1"/>
    </xf>
    <xf numFmtId="0" fontId="25" fillId="0" borderId="13" xfId="0" applyFont="1" applyBorder="1" applyAlignment="1">
      <alignment horizontal="center" vertical="center"/>
    </xf>
    <xf numFmtId="0" fontId="57" fillId="0" borderId="9" xfId="0" applyFont="1" applyBorder="1" applyAlignment="1">
      <alignment horizontal="center"/>
    </xf>
    <xf numFmtId="0" fontId="25" fillId="0" borderId="14"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6" xfId="0" applyFont="1" applyBorder="1" applyAlignment="1">
      <alignment horizontal="center" wrapText="1"/>
    </xf>
    <xf numFmtId="0" fontId="25" fillId="0" borderId="3" xfId="0" applyFont="1" applyBorder="1" applyAlignment="1">
      <alignment horizontal="center" wrapText="1"/>
    </xf>
    <xf numFmtId="0" fontId="10" fillId="0" borderId="0" xfId="0" applyFont="1" applyAlignment="1">
      <alignment horizontal="right" vertical="top"/>
    </xf>
    <xf numFmtId="0" fontId="3" fillId="0" borderId="7" xfId="0" applyFont="1" applyBorder="1" applyAlignment="1">
      <alignment horizontal="right"/>
    </xf>
    <xf numFmtId="0" fontId="3" fillId="0" borderId="0" xfId="0" applyFont="1" applyAlignment="1">
      <alignment horizontal="right"/>
    </xf>
    <xf numFmtId="0" fontId="10" fillId="0" borderId="0" xfId="0" applyFont="1" applyAlignment="1">
      <alignment horizontal="center" vertical="top" wrapText="1"/>
    </xf>
    <xf numFmtId="0" fontId="0" fillId="0" borderId="0" xfId="0" applyAlignment="1">
      <alignment horizontal="center" wrapText="1"/>
    </xf>
    <xf numFmtId="0" fontId="28" fillId="0" borderId="0" xfId="0" applyFont="1" applyAlignment="1">
      <alignment horizontal="center" vertical="top"/>
    </xf>
    <xf numFmtId="164" fontId="27" fillId="0" borderId="0" xfId="0" applyNumberFormat="1" applyFont="1" applyAlignment="1">
      <alignment horizontal="right" vertical="center"/>
    </xf>
    <xf numFmtId="0" fontId="20" fillId="0" borderId="0" xfId="0" applyFont="1" applyAlignment="1">
      <alignment horizontal="left" vertical="center" wrapText="1"/>
    </xf>
    <xf numFmtId="0" fontId="20" fillId="0" borderId="0" xfId="0" applyFont="1" applyAlignment="1">
      <alignment horizontal="left" vertical="top" wrapText="1"/>
    </xf>
    <xf numFmtId="0" fontId="24" fillId="0" borderId="0" xfId="0" applyFont="1" applyAlignment="1">
      <alignment horizontal="center"/>
    </xf>
    <xf numFmtId="0" fontId="24" fillId="0" borderId="0" xfId="0" applyFont="1" applyAlignment="1">
      <alignment horizontal="center" vertical="center" wrapText="1"/>
    </xf>
    <xf numFmtId="0" fontId="27" fillId="0" borderId="0" xfId="0" applyFont="1" applyAlignment="1">
      <alignment horizontal="center"/>
    </xf>
    <xf numFmtId="0" fontId="20" fillId="0" borderId="0" xfId="0" applyFont="1" applyAlignment="1">
      <alignment horizontal="center"/>
    </xf>
    <xf numFmtId="0" fontId="27" fillId="0" borderId="7" xfId="0" applyFont="1" applyBorder="1" applyAlignment="1">
      <alignment horizontal="right"/>
    </xf>
    <xf numFmtId="0" fontId="20" fillId="0" borderId="0" xfId="0" applyFont="1"/>
    <xf numFmtId="0" fontId="27" fillId="0" borderId="7" xfId="0" applyFont="1" applyBorder="1"/>
    <xf numFmtId="0" fontId="20" fillId="0" borderId="0" xfId="0" applyFont="1" applyAlignment="1">
      <alignment horizontal="center" vertical="center" wrapText="1"/>
    </xf>
    <xf numFmtId="0" fontId="27" fillId="0" borderId="0" xfId="0" applyFont="1" applyAlignment="1">
      <alignment horizontal="left" wrapText="1"/>
    </xf>
    <xf numFmtId="164" fontId="25" fillId="0" borderId="13" xfId="0" applyNumberFormat="1" applyFont="1" applyBorder="1" applyAlignment="1">
      <alignment horizontal="center" vertical="center" wrapText="1"/>
    </xf>
    <xf numFmtId="0" fontId="57" fillId="0" borderId="9" xfId="0" applyFont="1" applyBorder="1" applyAlignment="1">
      <alignment horizontal="center" wrapText="1"/>
    </xf>
    <xf numFmtId="0" fontId="20" fillId="0" borderId="0" xfId="0" applyFont="1" applyAlignment="1">
      <alignment horizontal="left" vertical="top"/>
    </xf>
    <xf numFmtId="0" fontId="15" fillId="0" borderId="0" xfId="0" applyFont="1" applyAlignment="1">
      <alignment horizontal="center" wrapText="1"/>
    </xf>
    <xf numFmtId="0" fontId="10" fillId="0" borderId="0" xfId="0" applyFont="1" applyAlignment="1">
      <alignment horizontal="center" vertical="top"/>
    </xf>
    <xf numFmtId="0" fontId="23" fillId="0" borderId="0" xfId="0" applyFont="1"/>
    <xf numFmtId="0" fontId="3" fillId="0" borderId="16" xfId="0" applyFont="1" applyBorder="1" applyAlignment="1">
      <alignment horizontal="center"/>
    </xf>
    <xf numFmtId="0" fontId="44" fillId="0" borderId="7" xfId="0" applyFont="1" applyBorder="1"/>
    <xf numFmtId="0" fontId="62" fillId="0" borderId="0" xfId="0" applyFont="1" applyAlignment="1">
      <alignment horizontal="center" vertical="center" wrapText="1"/>
    </xf>
    <xf numFmtId="0" fontId="44" fillId="0" borderId="0" xfId="0" applyFont="1" applyAlignment="1">
      <alignment horizontal="left" wrapText="1"/>
    </xf>
    <xf numFmtId="0" fontId="62" fillId="0" borderId="0" xfId="0" applyFont="1" applyAlignment="1">
      <alignment horizontal="right"/>
    </xf>
    <xf numFmtId="49" fontId="66" fillId="0" borderId="15" xfId="0" applyNumberFormat="1" applyFont="1" applyBorder="1" applyAlignment="1">
      <alignment horizontal="left" vertical="center" wrapText="1"/>
    </xf>
    <xf numFmtId="0" fontId="64" fillId="0" borderId="4" xfId="0" applyFont="1" applyBorder="1" applyAlignment="1">
      <alignment horizontal="left" vertical="center" wrapText="1"/>
    </xf>
    <xf numFmtId="0" fontId="64" fillId="0" borderId="10" xfId="0" applyFont="1" applyBorder="1" applyAlignment="1">
      <alignment horizontal="left" vertical="center" wrapText="1"/>
    </xf>
    <xf numFmtId="0" fontId="64" fillId="0" borderId="7" xfId="0" applyFont="1" applyBorder="1" applyAlignment="1">
      <alignment horizontal="left" vertical="center" wrapText="1"/>
    </xf>
    <xf numFmtId="0" fontId="66" fillId="0" borderId="13" xfId="0" applyFont="1" applyBorder="1" applyAlignment="1">
      <alignment horizontal="center" vertical="center"/>
    </xf>
    <xf numFmtId="0" fontId="64" fillId="0" borderId="9" xfId="0" applyFont="1" applyBorder="1" applyAlignment="1">
      <alignment horizontal="center"/>
    </xf>
    <xf numFmtId="0" fontId="66" fillId="0" borderId="14" xfId="0" applyFont="1" applyBorder="1" applyAlignment="1">
      <alignment horizontal="center" vertical="center" wrapText="1"/>
    </xf>
    <xf numFmtId="0" fontId="66" fillId="0" borderId="2" xfId="0" applyFont="1" applyBorder="1" applyAlignment="1">
      <alignment horizontal="center" vertical="center" wrapText="1"/>
    </xf>
    <xf numFmtId="0" fontId="66" fillId="0" borderId="6" xfId="0" applyFont="1" applyBorder="1" applyAlignment="1">
      <alignment horizontal="center" wrapText="1"/>
    </xf>
    <xf numFmtId="0" fontId="66" fillId="0" borderId="3" xfId="0" applyFont="1" applyBorder="1" applyAlignment="1">
      <alignment horizontal="center" wrapText="1"/>
    </xf>
    <xf numFmtId="164" fontId="66" fillId="0" borderId="13" xfId="0" applyNumberFormat="1" applyFont="1" applyBorder="1" applyAlignment="1">
      <alignment horizontal="center" vertical="center" wrapText="1"/>
    </xf>
    <xf numFmtId="0" fontId="64" fillId="0" borderId="9" xfId="0" applyFont="1" applyBorder="1" applyAlignment="1">
      <alignment horizontal="center" wrapText="1"/>
    </xf>
    <xf numFmtId="164" fontId="66" fillId="0" borderId="14" xfId="0" applyNumberFormat="1" applyFont="1" applyBorder="1" applyAlignment="1">
      <alignment horizontal="center" vertical="center" wrapText="1"/>
    </xf>
    <xf numFmtId="0" fontId="64" fillId="0" borderId="2" xfId="0" applyFont="1" applyBorder="1" applyAlignment="1">
      <alignment wrapText="1"/>
    </xf>
    <xf numFmtId="0" fontId="74" fillId="0" borderId="0" xfId="0" applyFont="1" applyAlignment="1">
      <alignment horizontal="center"/>
    </xf>
    <xf numFmtId="0" fontId="44" fillId="0" borderId="0" xfId="0" applyFont="1" applyAlignment="1">
      <alignment horizontal="center"/>
    </xf>
    <xf numFmtId="0" fontId="74" fillId="0" borderId="0" xfId="0" applyFont="1" applyAlignment="1">
      <alignment horizontal="center" vertical="center" wrapText="1"/>
    </xf>
    <xf numFmtId="0" fontId="62" fillId="0" borderId="0" xfId="0" applyFont="1" applyAlignment="1">
      <alignment horizontal="center"/>
    </xf>
    <xf numFmtId="0" fontId="62" fillId="0" borderId="0" xfId="0" applyFont="1"/>
    <xf numFmtId="0" fontId="75" fillId="0" borderId="0" xfId="0" applyFont="1" applyAlignment="1">
      <alignment horizontal="center" vertical="top"/>
    </xf>
    <xf numFmtId="49" fontId="62" fillId="0" borderId="6" xfId="0" applyNumberFormat="1" applyFont="1" applyBorder="1" applyAlignment="1">
      <alignment horizontal="center" vertical="center"/>
    </xf>
    <xf numFmtId="49" fontId="62" fillId="0" borderId="8" xfId="0" applyNumberFormat="1" applyFont="1" applyBorder="1" applyAlignment="1">
      <alignment horizontal="center" vertical="center"/>
    </xf>
    <xf numFmtId="49" fontId="62" fillId="0" borderId="3" xfId="0" applyNumberFormat="1" applyFont="1" applyBorder="1" applyAlignment="1">
      <alignment horizontal="center" vertical="center"/>
    </xf>
    <xf numFmtId="0" fontId="44" fillId="0" borderId="7" xfId="0" applyFont="1" applyBorder="1" applyAlignment="1">
      <alignment horizontal="right"/>
    </xf>
    <xf numFmtId="164" fontId="44" fillId="0" borderId="0" xfId="0" applyNumberFormat="1" applyFont="1" applyAlignment="1">
      <alignment horizontal="right" vertical="center"/>
    </xf>
    <xf numFmtId="0" fontId="62" fillId="0" borderId="0" xfId="0" applyFont="1" applyAlignment="1">
      <alignment horizontal="left" vertical="top"/>
    </xf>
    <xf numFmtId="0" fontId="78" fillId="0" borderId="0" xfId="0" applyFont="1" applyAlignment="1">
      <alignment horizontal="center"/>
    </xf>
    <xf numFmtId="0" fontId="30" fillId="0" borderId="18" xfId="0" applyFont="1" applyBorder="1" applyAlignment="1">
      <alignment horizontal="left" vertical="center" wrapText="1"/>
    </xf>
    <xf numFmtId="0" fontId="76" fillId="0" borderId="0" xfId="0" applyFont="1" applyAlignment="1">
      <alignment horizontal="left" vertical="center" wrapText="1"/>
    </xf>
    <xf numFmtId="0" fontId="76" fillId="0" borderId="22" xfId="0" applyFont="1" applyBorder="1" applyAlignment="1">
      <alignment horizontal="center" vertical="center"/>
    </xf>
    <xf numFmtId="0" fontId="17" fillId="0" borderId="18" xfId="0" applyFont="1" applyBorder="1" applyAlignment="1">
      <alignment horizontal="left" vertical="center" wrapText="1"/>
    </xf>
    <xf numFmtId="0" fontId="81" fillId="0" borderId="18" xfId="0" applyFont="1" applyBorder="1" applyAlignment="1">
      <alignment horizontal="right" vertical="center"/>
    </xf>
    <xf numFmtId="49" fontId="30" fillId="0" borderId="18" xfId="0" applyNumberFormat="1" applyFont="1" applyBorder="1" applyAlignment="1">
      <alignment horizontal="center" vertical="center"/>
    </xf>
    <xf numFmtId="0" fontId="17" fillId="0" borderId="0" xfId="0" applyFont="1" applyAlignment="1">
      <alignment horizontal="left" vertical="center" wrapText="1"/>
    </xf>
    <xf numFmtId="0" fontId="17" fillId="0" borderId="22" xfId="0" applyFont="1" applyBorder="1" applyAlignment="1">
      <alignment horizontal="center" vertical="center"/>
    </xf>
    <xf numFmtId="0" fontId="18" fillId="0" borderId="0" xfId="0" applyFont="1" applyAlignment="1">
      <alignment horizontal="center"/>
    </xf>
    <xf numFmtId="0" fontId="77" fillId="0" borderId="0" xfId="0" applyFont="1" applyAlignment="1">
      <alignment horizontal="center" wrapText="1"/>
    </xf>
    <xf numFmtId="0" fontId="78" fillId="0" borderId="17" xfId="0" applyFont="1" applyBorder="1" applyAlignment="1">
      <alignment horizontal="center"/>
    </xf>
    <xf numFmtId="0" fontId="76" fillId="0" borderId="0" xfId="0" applyFont="1" applyAlignment="1">
      <alignment horizontal="center"/>
    </xf>
    <xf numFmtId="0" fontId="79" fillId="0" borderId="0" xfId="0" applyFont="1" applyAlignment="1">
      <alignment horizontal="center" vertical="center" wrapText="1"/>
    </xf>
    <xf numFmtId="0" fontId="80" fillId="0" borderId="0" xfId="0" applyFont="1" applyAlignment="1">
      <alignment horizontal="center" vertical="center"/>
    </xf>
    <xf numFmtId="0" fontId="76" fillId="0" borderId="0" xfId="0" applyFont="1" applyAlignment="1">
      <alignment horizontal="left"/>
    </xf>
    <xf numFmtId="0" fontId="30" fillId="8" borderId="19" xfId="0" applyFont="1" applyFill="1" applyBorder="1" applyAlignment="1">
      <alignment horizontal="center" vertical="center"/>
    </xf>
    <xf numFmtId="0" fontId="30" fillId="8" borderId="20" xfId="0" applyFont="1" applyFill="1" applyBorder="1" applyAlignment="1">
      <alignment horizontal="center" vertical="center"/>
    </xf>
    <xf numFmtId="0" fontId="30" fillId="8" borderId="21" xfId="0" applyFont="1" applyFill="1" applyBorder="1" applyAlignment="1">
      <alignment horizontal="center" vertical="center"/>
    </xf>
    <xf numFmtId="0" fontId="0" fillId="0" borderId="18" xfId="0" applyBorder="1" applyAlignment="1">
      <alignment horizontal="right" vertical="center"/>
    </xf>
    <xf numFmtId="49" fontId="17" fillId="0" borderId="18" xfId="0" applyNumberFormat="1" applyFont="1" applyBorder="1" applyAlignment="1">
      <alignment horizontal="center" vertical="center"/>
    </xf>
    <xf numFmtId="2" fontId="17" fillId="0" borderId="18" xfId="0" applyNumberFormat="1" applyFont="1" applyBorder="1" applyAlignment="1">
      <alignment horizontal="right" vertical="center"/>
    </xf>
    <xf numFmtId="0" fontId="30" fillId="0" borderId="0" xfId="0" applyFont="1" applyAlignment="1">
      <alignment horizontal="center" wrapText="1"/>
    </xf>
    <xf numFmtId="0" fontId="18" fillId="0" borderId="17" xfId="0" applyFont="1" applyBorder="1" applyAlignment="1">
      <alignment horizontal="center"/>
    </xf>
    <xf numFmtId="0" fontId="17" fillId="0" borderId="0" xfId="0" applyFont="1" applyAlignment="1">
      <alignment horizontal="center"/>
    </xf>
    <xf numFmtId="0" fontId="31" fillId="0" borderId="0" xfId="0" applyFont="1" applyAlignment="1">
      <alignment horizontal="center" vertical="center" wrapText="1"/>
    </xf>
    <xf numFmtId="0" fontId="19" fillId="0" borderId="0" xfId="0" applyFont="1" applyAlignment="1">
      <alignment horizontal="center" vertical="center"/>
    </xf>
    <xf numFmtId="0" fontId="76" fillId="0" borderId="18" xfId="0" applyFont="1" applyBorder="1" applyAlignment="1">
      <alignment horizontal="left" vertical="center" wrapText="1"/>
    </xf>
    <xf numFmtId="0" fontId="77" fillId="0" borderId="18" xfId="0" applyFont="1" applyBorder="1" applyAlignment="1">
      <alignment horizontal="left" vertical="center" wrapText="1"/>
    </xf>
    <xf numFmtId="49" fontId="77" fillId="0" borderId="18" xfId="0" applyNumberFormat="1" applyFont="1" applyBorder="1" applyAlignment="1">
      <alignment horizontal="center" vertical="center"/>
    </xf>
    <xf numFmtId="0" fontId="77" fillId="8" borderId="19" xfId="0" applyFont="1" applyFill="1" applyBorder="1" applyAlignment="1">
      <alignment horizontal="center" vertical="center"/>
    </xf>
    <xf numFmtId="0" fontId="77" fillId="8" borderId="20" xfId="0" applyFont="1" applyFill="1" applyBorder="1" applyAlignment="1">
      <alignment horizontal="center" vertical="center"/>
    </xf>
    <xf numFmtId="0" fontId="77" fillId="8" borderId="21" xfId="0" applyFont="1" applyFill="1" applyBorder="1" applyAlignment="1">
      <alignment horizontal="center" vertical="center"/>
    </xf>
    <xf numFmtId="0" fontId="57" fillId="0" borderId="0" xfId="0" applyFont="1" applyAlignment="1">
      <alignment vertical="center"/>
    </xf>
    <xf numFmtId="0" fontId="57" fillId="0" borderId="0" xfId="0" applyFont="1"/>
    <xf numFmtId="0" fontId="58" fillId="0" borderId="16" xfId="0" applyFont="1" applyBorder="1" applyAlignment="1">
      <alignment horizontal="right"/>
    </xf>
    <xf numFmtId="0" fontId="57" fillId="0" borderId="0" xfId="0" applyFont="1" applyAlignment="1">
      <alignment horizontal="center" vertical="center" wrapText="1"/>
    </xf>
    <xf numFmtId="0" fontId="57" fillId="0" borderId="0" xfId="0" applyFont="1" applyAlignment="1">
      <alignment wrapText="1"/>
    </xf>
    <xf numFmtId="0" fontId="20" fillId="0" borderId="38" xfId="0" applyFont="1" applyBorder="1" applyAlignment="1">
      <alignment horizontal="center" vertical="top"/>
    </xf>
    <xf numFmtId="0" fontId="66" fillId="0" borderId="1" xfId="0" applyFont="1" applyBorder="1" applyAlignment="1">
      <alignment horizontal="center" vertical="center" wrapText="1"/>
    </xf>
    <xf numFmtId="0" fontId="64" fillId="0" borderId="1" xfId="0" applyFont="1" applyBorder="1" applyAlignment="1">
      <alignment horizontal="center" wrapText="1"/>
    </xf>
    <xf numFmtId="0" fontId="64" fillId="0" borderId="1" xfId="0" applyFont="1" applyBorder="1" applyAlignment="1">
      <alignment horizontal="center" vertical="center"/>
    </xf>
    <xf numFmtId="0" fontId="82" fillId="0" borderId="16" xfId="0" applyFont="1" applyBorder="1" applyAlignment="1">
      <alignment horizontal="right"/>
    </xf>
    <xf numFmtId="0" fontId="64" fillId="0" borderId="0" xfId="0" applyFont="1" applyAlignment="1">
      <alignment horizontal="center" vertical="center"/>
    </xf>
    <xf numFmtId="0" fontId="64" fillId="0" borderId="0" xfId="0" applyFont="1"/>
    <xf numFmtId="0" fontId="62" fillId="0" borderId="38" xfId="0" applyFont="1" applyBorder="1" applyAlignment="1">
      <alignment horizontal="center" vertical="top"/>
    </xf>
    <xf numFmtId="0" fontId="64" fillId="0" borderId="1" xfId="0" applyFont="1" applyBorder="1" applyAlignment="1">
      <alignment horizontal="center" vertical="center" wrapText="1"/>
    </xf>
    <xf numFmtId="2" fontId="66" fillId="0" borderId="1" xfId="0" applyNumberFormat="1" applyFont="1" applyBorder="1" applyAlignment="1">
      <alignment horizontal="center"/>
    </xf>
    <xf numFmtId="0" fontId="64" fillId="0" borderId="1" xfId="0" applyFont="1" applyBorder="1"/>
    <xf numFmtId="0" fontId="66" fillId="0" borderId="1" xfId="0" applyFont="1" applyBorder="1" applyAlignment="1">
      <alignment horizontal="center"/>
    </xf>
    <xf numFmtId="0" fontId="64" fillId="0" borderId="1" xfId="0" applyFont="1" applyBorder="1" applyAlignment="1">
      <alignment horizontal="center"/>
    </xf>
    <xf numFmtId="0" fontId="64" fillId="0" borderId="0" xfId="0" applyFont="1" applyAlignment="1">
      <alignment horizontal="center"/>
    </xf>
    <xf numFmtId="0" fontId="66" fillId="0" borderId="0" xfId="0" applyFont="1" applyAlignment="1">
      <alignment horizontal="center"/>
    </xf>
    <xf numFmtId="0" fontId="25" fillId="0" borderId="0" xfId="0" applyFont="1" applyAlignment="1">
      <alignment horizontal="center" vertical="center"/>
    </xf>
    <xf numFmtId="0" fontId="57" fillId="0" borderId="0" xfId="0" applyFont="1" applyAlignment="1">
      <alignment horizontal="center"/>
    </xf>
    <xf numFmtId="0" fontId="57" fillId="0" borderId="0" xfId="0" applyFont="1" applyAlignment="1">
      <alignment horizontal="center" vertical="center"/>
    </xf>
    <xf numFmtId="0" fontId="25" fillId="0" borderId="0" xfId="0" applyFont="1" applyAlignment="1">
      <alignment horizontal="center" wrapText="1"/>
    </xf>
    <xf numFmtId="0" fontId="57" fillId="0" borderId="0" xfId="0" applyFont="1" applyAlignment="1">
      <alignment horizontal="center" wrapText="1"/>
    </xf>
    <xf numFmtId="0" fontId="56" fillId="0" borderId="0" xfId="0" applyFont="1" applyAlignment="1">
      <alignment horizontal="left" wrapText="1"/>
    </xf>
    <xf numFmtId="0" fontId="55" fillId="0" borderId="23" xfId="0" applyFont="1" applyBorder="1" applyAlignment="1">
      <alignment horizontal="center"/>
    </xf>
    <xf numFmtId="0" fontId="5" fillId="0" borderId="23" xfId="0" applyFont="1" applyBorder="1" applyAlignment="1" applyProtection="1">
      <alignment horizontal="left" wrapText="1"/>
      <protection locked="0"/>
    </xf>
    <xf numFmtId="0" fontId="50" fillId="0" borderId="24" xfId="0" applyFont="1" applyBorder="1" applyAlignment="1">
      <alignment horizontal="center"/>
    </xf>
    <xf numFmtId="0" fontId="50" fillId="0" borderId="0" xfId="0" applyFont="1" applyAlignment="1">
      <alignment horizontal="center"/>
    </xf>
    <xf numFmtId="0" fontId="48" fillId="0" borderId="0" xfId="0" applyFont="1" applyAlignment="1">
      <alignment horizontal="center"/>
    </xf>
    <xf numFmtId="0" fontId="51" fillId="0" borderId="0" xfId="0" applyFont="1" applyAlignment="1">
      <alignment horizontal="right"/>
    </xf>
    <xf numFmtId="0" fontId="50" fillId="0" borderId="0" xfId="0" applyFont="1" applyAlignment="1">
      <alignment horizontal="right"/>
    </xf>
    <xf numFmtId="0" fontId="48" fillId="0" borderId="0" xfId="0" applyFont="1" applyAlignment="1">
      <alignment horizontal="left"/>
    </xf>
    <xf numFmtId="0" fontId="50" fillId="0" borderId="23" xfId="0" applyFont="1" applyBorder="1" applyAlignment="1">
      <alignment horizontal="right"/>
    </xf>
    <xf numFmtId="0" fontId="50" fillId="0" borderId="31"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32" xfId="0" applyFont="1" applyBorder="1" applyAlignment="1">
      <alignment horizontal="center" vertical="center" wrapText="1"/>
    </xf>
    <xf numFmtId="0" fontId="50" fillId="0" borderId="31" xfId="0" applyFont="1" applyBorder="1" applyAlignment="1">
      <alignment horizontal="center" vertical="center"/>
    </xf>
    <xf numFmtId="0" fontId="50" fillId="0" borderId="37" xfId="0" applyFont="1" applyBorder="1" applyAlignment="1">
      <alignment horizontal="center" vertical="center"/>
    </xf>
    <xf numFmtId="0" fontId="50" fillId="0" borderId="32" xfId="0" applyFont="1" applyBorder="1" applyAlignment="1">
      <alignment horizontal="center" vertical="center"/>
    </xf>
    <xf numFmtId="0" fontId="50" fillId="0" borderId="25" xfId="0" applyFont="1" applyBorder="1" applyAlignment="1">
      <alignment horizontal="center"/>
    </xf>
    <xf numFmtId="0" fontId="50" fillId="0" borderId="25" xfId="0" applyFont="1" applyBorder="1" applyAlignment="1">
      <alignment horizontal="center" wrapText="1"/>
    </xf>
    <xf numFmtId="0" fontId="50" fillId="0" borderId="25" xfId="0" applyFont="1" applyBorder="1"/>
    <xf numFmtId="0" fontId="0" fillId="0" borderId="0" xfId="0" applyAlignment="1">
      <alignment horizontal="left"/>
    </xf>
    <xf numFmtId="0" fontId="5" fillId="0" borderId="24" xfId="9" applyFont="1" applyBorder="1" applyAlignment="1">
      <alignment horizontal="center" vertical="top" wrapText="1"/>
    </xf>
    <xf numFmtId="0" fontId="5" fillId="0" borderId="0" xfId="9" applyFont="1" applyAlignment="1">
      <alignment horizontal="center" vertical="top"/>
    </xf>
    <xf numFmtId="0" fontId="5" fillId="0" borderId="0" xfId="8" applyFont="1" applyAlignment="1">
      <alignment horizontal="left"/>
    </xf>
    <xf numFmtId="0" fontId="5" fillId="0" borderId="0" xfId="9" applyFont="1" applyAlignment="1">
      <alignment horizontal="center" vertical="top" wrapText="1"/>
    </xf>
    <xf numFmtId="0" fontId="44" fillId="0" borderId="0" xfId="4" applyFont="1" applyAlignment="1">
      <alignment horizontal="left" vertical="center" wrapText="1"/>
    </xf>
    <xf numFmtId="0" fontId="33" fillId="0" borderId="23" xfId="9" applyFont="1" applyBorder="1" applyAlignment="1">
      <alignment horizontal="center"/>
    </xf>
    <xf numFmtId="0" fontId="36" fillId="0" borderId="0" xfId="8" applyFont="1" applyAlignment="1">
      <alignment horizontal="center" wrapText="1"/>
    </xf>
    <xf numFmtId="0" fontId="40" fillId="0" borderId="25" xfId="8" applyFont="1" applyBorder="1" applyAlignment="1">
      <alignment horizontal="center" vertical="center" wrapText="1"/>
    </xf>
    <xf numFmtId="0" fontId="41" fillId="0" borderId="25" xfId="8" applyFont="1" applyBorder="1" applyAlignment="1">
      <alignment vertical="center" wrapText="1"/>
    </xf>
    <xf numFmtId="0" fontId="34" fillId="0" borderId="26" xfId="8" applyFont="1" applyBorder="1" applyAlignment="1">
      <alignment horizontal="center" vertical="center" wrapText="1"/>
    </xf>
    <xf numFmtId="0" fontId="34" fillId="0" borderId="27" xfId="8" applyFont="1" applyBorder="1" applyAlignment="1">
      <alignment horizontal="center" vertical="center" wrapText="1"/>
    </xf>
    <xf numFmtId="0" fontId="34" fillId="0" borderId="28" xfId="8" applyFont="1" applyBorder="1" applyAlignment="1">
      <alignment horizontal="center" vertical="center" wrapText="1"/>
    </xf>
    <xf numFmtId="0" fontId="41" fillId="0" borderId="25" xfId="8" applyFont="1" applyBorder="1" applyAlignment="1">
      <alignment horizontal="center" vertical="center"/>
    </xf>
    <xf numFmtId="0" fontId="40" fillId="0" borderId="31" xfId="8" applyFont="1" applyBorder="1" applyAlignment="1">
      <alignment horizontal="center" vertical="center" wrapText="1"/>
    </xf>
    <xf numFmtId="0" fontId="40" fillId="0" borderId="32" xfId="8" applyFont="1" applyBorder="1" applyAlignment="1">
      <alignment wrapText="1"/>
    </xf>
    <xf numFmtId="0" fontId="5" fillId="0" borderId="24" xfId="8" applyFont="1" applyBorder="1" applyAlignment="1">
      <alignment horizontal="center"/>
    </xf>
    <xf numFmtId="0" fontId="5" fillId="0" borderId="0" xfId="8" applyFont="1" applyAlignment="1">
      <alignment horizontal="left" wrapText="1"/>
    </xf>
    <xf numFmtId="0" fontId="4" fillId="0" borderId="0" xfId="8" applyAlignment="1">
      <alignment horizontal="left" wrapText="1"/>
    </xf>
    <xf numFmtId="0" fontId="34" fillId="0" borderId="0" xfId="8" applyFont="1" applyAlignment="1">
      <alignment horizontal="center"/>
    </xf>
    <xf numFmtId="0" fontId="36" fillId="0" borderId="23" xfId="8" applyFont="1" applyBorder="1" applyAlignment="1">
      <alignment horizont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29" xfId="0" applyFont="1" applyBorder="1" applyAlignment="1">
      <alignment horizontal="center" vertical="center"/>
    </xf>
    <xf numFmtId="2" fontId="5" fillId="0" borderId="31" xfId="0" applyNumberFormat="1" applyFont="1" applyBorder="1" applyAlignment="1">
      <alignment horizontal="center" vertical="center"/>
    </xf>
    <xf numFmtId="0" fontId="34" fillId="0" borderId="31" xfId="0" applyFont="1" applyBorder="1" applyAlignment="1" applyProtection="1">
      <alignment horizontal="center" vertical="center"/>
      <protection locked="0"/>
    </xf>
    <xf numFmtId="0" fontId="34" fillId="0" borderId="32" xfId="0" applyFont="1" applyBorder="1" applyAlignment="1" applyProtection="1">
      <alignment horizontal="center" vertical="center"/>
      <protection locked="0"/>
    </xf>
    <xf numFmtId="0" fontId="34" fillId="0" borderId="33" xfId="0" applyFont="1" applyBorder="1" applyAlignment="1" applyProtection="1">
      <alignment horizontal="center" vertical="center" wrapText="1"/>
      <protection locked="0"/>
    </xf>
    <xf numFmtId="0" fontId="34" fillId="0" borderId="29" xfId="0" applyFont="1" applyBorder="1" applyAlignment="1" applyProtection="1">
      <alignment horizontal="center" vertical="center" wrapText="1"/>
      <protection locked="0"/>
    </xf>
    <xf numFmtId="0" fontId="5" fillId="0" borderId="26" xfId="0" applyFont="1" applyBorder="1" applyAlignment="1" applyProtection="1">
      <alignment horizontal="left" wrapText="1"/>
      <protection locked="0"/>
    </xf>
    <xf numFmtId="0" fontId="5" fillId="0" borderId="27" xfId="0" applyFont="1" applyBorder="1" applyAlignment="1" applyProtection="1">
      <alignment horizontal="left" wrapText="1"/>
      <protection locked="0"/>
    </xf>
    <xf numFmtId="0" fontId="5" fillId="0" borderId="28" xfId="0" applyFont="1" applyBorder="1" applyAlignment="1" applyProtection="1">
      <alignment horizontal="left" wrapText="1"/>
      <protection locked="0"/>
    </xf>
    <xf numFmtId="0" fontId="5" fillId="0" borderId="26" xfId="0" applyFont="1" applyBorder="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5" fillId="0" borderId="33" xfId="0" applyFont="1" applyBorder="1" applyAlignment="1" applyProtection="1">
      <alignment horizontal="left" wrapText="1"/>
      <protection locked="0"/>
    </xf>
    <xf numFmtId="0" fontId="5" fillId="0" borderId="24" xfId="0" applyFont="1" applyBorder="1" applyAlignment="1" applyProtection="1">
      <alignment horizontal="left"/>
      <protection locked="0"/>
    </xf>
    <xf numFmtId="0" fontId="5" fillId="0" borderId="34" xfId="0" applyFont="1" applyBorder="1" applyAlignment="1" applyProtection="1">
      <alignment horizontal="left"/>
      <protection locked="0"/>
    </xf>
    <xf numFmtId="0" fontId="5" fillId="0" borderId="29" xfId="0" applyFont="1" applyBorder="1" applyAlignment="1" applyProtection="1">
      <alignment horizontal="left"/>
      <protection locked="0"/>
    </xf>
    <xf numFmtId="0" fontId="5" fillId="0" borderId="23" xfId="0" applyFont="1" applyBorder="1" applyAlignment="1" applyProtection="1">
      <alignment horizontal="left"/>
      <protection locked="0"/>
    </xf>
    <xf numFmtId="0" fontId="5" fillId="0" borderId="30" xfId="0" applyFont="1" applyBorder="1" applyAlignment="1" applyProtection="1">
      <alignment horizontal="left"/>
      <protection locked="0"/>
    </xf>
    <xf numFmtId="0" fontId="47" fillId="0" borderId="0" xfId="0" applyFont="1" applyAlignment="1" applyProtection="1">
      <alignment horizontal="right"/>
      <protection locked="0"/>
    </xf>
    <xf numFmtId="0" fontId="5" fillId="0" borderId="0" xfId="0" applyFont="1" applyAlignment="1" applyProtection="1">
      <alignment horizontal="right"/>
      <protection locked="0"/>
    </xf>
    <xf numFmtId="0" fontId="36" fillId="0" borderId="0" xfId="0" applyFont="1" applyAlignment="1" applyProtection="1">
      <alignment horizontal="center"/>
      <protection locked="0"/>
    </xf>
    <xf numFmtId="0" fontId="40" fillId="0" borderId="0" xfId="0" applyFont="1" applyAlignment="1" applyProtection="1">
      <alignment horizontal="center"/>
      <protection locked="0"/>
    </xf>
    <xf numFmtId="0" fontId="34" fillId="0" borderId="33" xfId="0" applyFont="1" applyBorder="1" applyAlignment="1" applyProtection="1">
      <alignment horizontal="center" vertical="center"/>
      <protection locked="0"/>
    </xf>
    <xf numFmtId="0" fontId="34" fillId="0" borderId="24" xfId="0" applyFont="1" applyBorder="1" applyAlignment="1" applyProtection="1">
      <alignment horizontal="center" vertical="center"/>
      <protection locked="0"/>
    </xf>
    <xf numFmtId="0" fontId="34" fillId="0" borderId="34" xfId="0" applyFont="1" applyBorder="1" applyAlignment="1" applyProtection="1">
      <alignment horizontal="center" vertical="center"/>
      <protection locked="0"/>
    </xf>
    <xf numFmtId="0" fontId="34" fillId="0" borderId="35" xfId="0" applyFont="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34" fillId="0" borderId="36"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23" xfId="0" applyFont="1" applyBorder="1" applyAlignment="1" applyProtection="1">
      <alignment horizontal="center" vertical="center"/>
      <protection locked="0"/>
    </xf>
    <xf numFmtId="0" fontId="34" fillId="0" borderId="30" xfId="0" applyFont="1" applyBorder="1" applyAlignment="1" applyProtection="1">
      <alignment horizontal="center" vertical="center"/>
      <protection locked="0"/>
    </xf>
    <xf numFmtId="0" fontId="34" fillId="0" borderId="31" xfId="0" applyFont="1" applyBorder="1" applyAlignment="1" applyProtection="1">
      <alignment horizontal="center" vertical="center" wrapText="1"/>
      <protection locked="0"/>
    </xf>
    <xf numFmtId="0" fontId="34" fillId="0" borderId="37" xfId="0" applyFont="1" applyBorder="1" applyAlignment="1" applyProtection="1">
      <alignment horizontal="center" vertical="center" wrapText="1"/>
      <protection locked="0"/>
    </xf>
    <xf numFmtId="0" fontId="34" fillId="0" borderId="32" xfId="0" applyFont="1" applyBorder="1" applyAlignment="1" applyProtection="1">
      <alignment horizontal="center" vertical="center" wrapText="1"/>
      <protection locked="0"/>
    </xf>
    <xf numFmtId="0" fontId="34" fillId="0" borderId="24" xfId="0" applyFont="1" applyBorder="1" applyAlignment="1" applyProtection="1">
      <alignment horizontal="center" vertical="center" wrapText="1"/>
      <protection locked="0"/>
    </xf>
    <xf numFmtId="0" fontId="34" fillId="0" borderId="23" xfId="0" applyFont="1" applyBorder="1" applyAlignment="1" applyProtection="1">
      <alignment horizontal="center" vertical="center" wrapText="1"/>
      <protection locked="0"/>
    </xf>
    <xf numFmtId="0" fontId="34" fillId="0" borderId="35" xfId="0" applyFont="1" applyBorder="1" applyAlignment="1" applyProtection="1">
      <alignment horizontal="center" vertical="center" wrapText="1"/>
      <protection locked="0"/>
    </xf>
    <xf numFmtId="0" fontId="5" fillId="0" borderId="0" xfId="0" applyFont="1" applyAlignment="1" applyProtection="1">
      <alignment horizontal="left" wrapText="1"/>
      <protection locked="0"/>
    </xf>
    <xf numFmtId="0" fontId="34" fillId="0" borderId="23" xfId="0" applyFont="1" applyBorder="1" applyAlignment="1" applyProtection="1">
      <alignment horizontal="center"/>
      <protection locked="0"/>
    </xf>
    <xf numFmtId="0" fontId="5" fillId="0" borderId="23" xfId="0" applyFont="1" applyBorder="1" applyAlignment="1" applyProtection="1">
      <alignment horizontal="center"/>
      <protection locked="0"/>
    </xf>
    <xf numFmtId="0" fontId="98" fillId="0" borderId="40" xfId="0" applyFont="1" applyBorder="1" applyAlignment="1">
      <alignment horizontal="center"/>
    </xf>
    <xf numFmtId="0" fontId="89" fillId="0" borderId="0" xfId="6" applyFont="1" applyAlignment="1">
      <alignment horizontal="center" vertical="center"/>
    </xf>
    <xf numFmtId="0" fontId="90" fillId="0" borderId="0" xfId="6" applyFont="1" applyAlignment="1">
      <alignment horizontal="center"/>
    </xf>
    <xf numFmtId="1" fontId="97" fillId="0" borderId="39" xfId="0" applyNumberFormat="1" applyFont="1" applyBorder="1" applyAlignment="1">
      <alignment horizontal="center"/>
    </xf>
    <xf numFmtId="0" fontId="5" fillId="0" borderId="0" xfId="0" applyFont="1" applyAlignment="1" applyProtection="1">
      <alignment horizontal="center" wrapText="1"/>
      <protection locked="0"/>
    </xf>
    <xf numFmtId="0" fontId="5" fillId="0" borderId="23" xfId="0" applyFont="1" applyBorder="1" applyAlignment="1" applyProtection="1">
      <alignment horizontal="center" wrapText="1"/>
      <protection locked="0"/>
    </xf>
    <xf numFmtId="0" fontId="5" fillId="0" borderId="0" xfId="0" applyFont="1" applyAlignment="1" applyProtection="1">
      <alignment horizontal="center"/>
      <protection locked="0"/>
    </xf>
    <xf numFmtId="0" fontId="100" fillId="0" borderId="24" xfId="0" applyFont="1" applyBorder="1" applyAlignment="1" applyProtection="1">
      <alignment horizontal="center"/>
      <protection locked="0"/>
    </xf>
    <xf numFmtId="0" fontId="40" fillId="0" borderId="25" xfId="0" applyFont="1" applyBorder="1" applyAlignment="1" applyProtection="1">
      <alignment horizontal="center" vertical="center" wrapText="1"/>
      <protection locked="0"/>
    </xf>
    <xf numFmtId="0" fontId="5" fillId="0" borderId="0" xfId="0" applyFont="1" applyAlignment="1" applyProtection="1">
      <alignment horizontal="left" vertical="top" wrapText="1"/>
      <protection locked="0"/>
    </xf>
    <xf numFmtId="0" fontId="106" fillId="0" borderId="25" xfId="0" applyFont="1" applyBorder="1" applyAlignment="1" applyProtection="1">
      <alignment horizontal="left" vertical="center" wrapText="1"/>
      <protection locked="0"/>
    </xf>
    <xf numFmtId="0" fontId="40" fillId="0" borderId="51" xfId="0" applyFont="1" applyBorder="1" applyAlignment="1" applyProtection="1">
      <alignment horizontal="center" vertical="center" wrapText="1"/>
      <protection locked="0"/>
    </xf>
    <xf numFmtId="0" fontId="40" fillId="0" borderId="49" xfId="0" applyFont="1" applyBorder="1" applyAlignment="1" applyProtection="1">
      <alignment horizontal="center" vertical="center" wrapText="1"/>
      <protection locked="0"/>
    </xf>
    <xf numFmtId="0" fontId="5" fillId="0" borderId="27" xfId="0" applyFont="1" applyBorder="1" applyAlignment="1" applyProtection="1">
      <alignment horizontal="center"/>
      <protection locked="0"/>
    </xf>
    <xf numFmtId="0" fontId="40" fillId="0" borderId="41" xfId="0" applyFont="1" applyBorder="1" applyAlignment="1" applyProtection="1">
      <alignment horizontal="center" vertical="center" wrapText="1"/>
      <protection locked="0"/>
    </xf>
    <xf numFmtId="0" fontId="40" fillId="0" borderId="48" xfId="0" applyFont="1" applyBorder="1" applyAlignment="1" applyProtection="1">
      <alignment horizontal="center" vertical="center" wrapText="1"/>
      <protection locked="0"/>
    </xf>
    <xf numFmtId="0" fontId="5" fillId="0" borderId="42"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5" fillId="0" borderId="45" xfId="0" applyFont="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0" borderId="49"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5" fillId="0" borderId="50" xfId="0" applyFont="1" applyBorder="1" applyAlignment="1" applyProtection="1">
      <alignment horizontal="center" vertical="center" wrapText="1"/>
      <protection locked="0"/>
    </xf>
    <xf numFmtId="0" fontId="40" fillId="0" borderId="52" xfId="0" applyFont="1" applyBorder="1" applyAlignment="1" applyProtection="1">
      <alignment horizontal="center" vertical="center" wrapText="1"/>
      <protection locked="0"/>
    </xf>
    <xf numFmtId="0" fontId="40" fillId="0" borderId="53" xfId="0" applyFont="1" applyBorder="1" applyAlignment="1" applyProtection="1">
      <alignment horizontal="center" vertical="center" wrapText="1"/>
      <protection locked="0"/>
    </xf>
    <xf numFmtId="1" fontId="105" fillId="0" borderId="26" xfId="0" applyNumberFormat="1" applyFont="1" applyBorder="1" applyAlignment="1" applyProtection="1">
      <alignment horizontal="center"/>
      <protection locked="0"/>
    </xf>
    <xf numFmtId="1" fontId="105" fillId="0" borderId="28" xfId="0" applyNumberFormat="1" applyFont="1" applyBorder="1" applyAlignment="1" applyProtection="1">
      <alignment horizontal="center"/>
      <protection locked="0"/>
    </xf>
    <xf numFmtId="0" fontId="100" fillId="0" borderId="0" xfId="0" applyFont="1" applyAlignment="1" applyProtection="1">
      <alignment horizontal="left" vertical="top" wrapText="1"/>
      <protection locked="0"/>
    </xf>
    <xf numFmtId="0" fontId="37" fillId="0" borderId="23" xfId="0" applyFont="1" applyBorder="1" applyAlignment="1" applyProtection="1">
      <alignment horizontal="center" wrapText="1"/>
      <protection locked="0"/>
    </xf>
    <xf numFmtId="0" fontId="34" fillId="0" borderId="0" xfId="12" applyFont="1" applyAlignment="1" applyProtection="1">
      <alignment horizontal="center" vertical="center" wrapText="1"/>
      <protection locked="0"/>
    </xf>
    <xf numFmtId="0" fontId="38" fillId="0" borderId="0" xfId="0" applyFont="1" applyAlignment="1" applyProtection="1">
      <alignment horizontal="center"/>
      <protection locked="0"/>
    </xf>
    <xf numFmtId="0" fontId="103" fillId="0" borderId="0" xfId="11" applyFont="1" applyAlignment="1" applyProtection="1">
      <alignment horizontal="center" vertical="center" wrapText="1"/>
      <protection locked="0"/>
    </xf>
    <xf numFmtId="0" fontId="38" fillId="0" borderId="26" xfId="0" applyFont="1" applyBorder="1" applyAlignment="1" applyProtection="1">
      <alignment horizontal="center"/>
      <protection locked="0"/>
    </xf>
    <xf numFmtId="0" fontId="38" fillId="0" borderId="28" xfId="0" applyFont="1" applyBorder="1" applyAlignment="1" applyProtection="1">
      <alignment horizontal="center"/>
      <protection locked="0"/>
    </xf>
    <xf numFmtId="164" fontId="86" fillId="0" borderId="0" xfId="8" applyNumberFormat="1" applyFont="1" applyAlignment="1" applyProtection="1">
      <alignment horizontal="center"/>
      <protection locked="0"/>
    </xf>
    <xf numFmtId="0" fontId="57" fillId="0" borderId="16" xfId="0" applyFont="1" applyBorder="1" applyAlignment="1">
      <alignment vertical="center"/>
    </xf>
  </cellXfs>
  <cellStyles count="13">
    <cellStyle name="Įprastas" xfId="0" builtinId="0"/>
    <cellStyle name="Įprastas 2" xfId="4" xr:uid="{A5115357-2816-4388-B1A4-7CA1918D54B6}"/>
    <cellStyle name="Įprastas 2 2" xfId="3" xr:uid="{24930D29-8150-4937-9561-F040EB4018EE}"/>
    <cellStyle name="Įprastas 3" xfId="1" xr:uid="{B8DBE32B-B5F2-402F-BABE-F59E86ED81E7}"/>
    <cellStyle name="Įprastas 4" xfId="5" xr:uid="{6FFD575A-6261-41FE-A60B-423A455523C0}"/>
    <cellStyle name="Įprastas 5" xfId="2" xr:uid="{51B1A93F-8220-4038-AD61-9DC91CE7EDB8}"/>
    <cellStyle name="Įprastas 6" xfId="10" xr:uid="{4059D126-AD1D-4ACE-B503-D8FE743A2553}"/>
    <cellStyle name="Normal_biudz uz 2001 atskaitomybe3" xfId="6" xr:uid="{82BF7E6D-F81B-41FC-9134-A8D4068AA75A}"/>
    <cellStyle name="Normal_CF_ataskaitos_prie_mokejimo_tvarkos_040115" xfId="9" xr:uid="{416510E1-DEA8-4987-A8F3-AEA518DC011D}"/>
    <cellStyle name="Normal_kontingento formos sav" xfId="12" xr:uid="{A1C77FEC-04DE-4B4C-903D-2F2292BB5EEB}"/>
    <cellStyle name="Normal_Sheet1" xfId="8" xr:uid="{FE82705D-FDB1-4041-9CBD-5F7C126C9871}"/>
    <cellStyle name="Normal_TRECFORMantras2001333" xfId="11" xr:uid="{E950121A-C1C5-4706-8482-64431B4A9DF1}"/>
    <cellStyle name="Paprastas 2" xfId="7" xr:uid="{523985E4-9B92-46AE-9243-7CD603F01CD8}"/>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77"/>
  <sheetViews>
    <sheetView topLeftCell="A150" zoomScaleNormal="100" workbookViewId="0">
      <selection activeCell="J371" sqref="J371:L371"/>
    </sheetView>
  </sheetViews>
  <sheetFormatPr defaultColWidth="9.140625" defaultRowHeight="15"/>
  <cols>
    <col min="1" max="4" width="2" style="2" customWidth="1"/>
    <col min="5" max="5" width="2.140625" style="2" customWidth="1"/>
    <col min="6" max="6" width="3.5703125" style="42" customWidth="1"/>
    <col min="7" max="7" width="34.28515625" style="2" customWidth="1"/>
    <col min="8" max="8" width="4.7109375" style="2" customWidth="1"/>
    <col min="9" max="12" width="12.85546875" style="2" customWidth="1"/>
    <col min="13" max="13" width="0.140625" style="2" hidden="1" customWidth="1"/>
    <col min="14" max="14" width="6.140625" style="2" hidden="1" customWidth="1"/>
    <col min="15" max="15" width="8.85546875" style="2" hidden="1" customWidth="1"/>
    <col min="16" max="16" width="9.140625" style="2"/>
    <col min="17" max="17" width="6.140625" style="2" customWidth="1"/>
    <col min="18" max="18" width="9.140625" style="2"/>
  </cols>
  <sheetData>
    <row r="1" spans="1:18" ht="24.75" customHeight="1">
      <c r="G1" s="17"/>
      <c r="H1" s="18"/>
      <c r="I1" s="38"/>
      <c r="J1" s="671" t="s">
        <v>238</v>
      </c>
      <c r="K1" s="671"/>
      <c r="L1" s="671"/>
      <c r="M1" s="19"/>
      <c r="N1" s="43"/>
      <c r="O1" s="43"/>
      <c r="P1" s="43"/>
      <c r="Q1" s="43"/>
    </row>
    <row r="2" spans="1:18" ht="13.5" customHeight="1">
      <c r="H2" s="18"/>
      <c r="I2" s="39"/>
      <c r="J2" s="672" t="s">
        <v>225</v>
      </c>
      <c r="K2" s="672"/>
      <c r="L2" s="672"/>
      <c r="M2" s="19"/>
      <c r="N2" s="43"/>
      <c r="O2" s="43"/>
      <c r="P2" s="43"/>
      <c r="Q2" s="20"/>
    </row>
    <row r="3" spans="1:18" ht="5.25" customHeight="1">
      <c r="H3" s="3"/>
      <c r="I3" s="43"/>
      <c r="J3" s="43"/>
      <c r="K3" s="4"/>
      <c r="L3" s="4"/>
      <c r="M3" s="19"/>
      <c r="N3" s="43"/>
      <c r="O3" s="43"/>
      <c r="P3" s="43"/>
      <c r="Q3" s="5"/>
    </row>
    <row r="4" spans="1:18" ht="6" customHeight="1">
      <c r="G4" s="21" t="s">
        <v>0</v>
      </c>
      <c r="H4" s="18"/>
      <c r="I4"/>
      <c r="J4" s="4"/>
      <c r="K4" s="4"/>
      <c r="L4" s="4"/>
      <c r="M4" s="19"/>
      <c r="N4" s="22"/>
      <c r="O4" s="22"/>
      <c r="P4" s="43"/>
      <c r="Q4" s="5"/>
    </row>
    <row r="5" spans="1:18" ht="5.25" customHeight="1">
      <c r="H5" s="6"/>
      <c r="I5"/>
      <c r="J5" s="4"/>
      <c r="K5" s="4"/>
      <c r="L5" s="4"/>
      <c r="M5" s="19"/>
      <c r="N5" s="43"/>
      <c r="O5" s="43"/>
      <c r="P5" s="43"/>
      <c r="Q5" s="5"/>
    </row>
    <row r="6" spans="1:18" ht="3.75" customHeight="1">
      <c r="H6" s="6"/>
      <c r="I6"/>
      <c r="J6" s="7"/>
      <c r="K6" s="4"/>
      <c r="L6" s="4"/>
      <c r="M6" s="19"/>
      <c r="N6" s="43"/>
      <c r="O6" s="43"/>
      <c r="P6" s="43"/>
    </row>
    <row r="7" spans="1:18" ht="6.75" customHeight="1">
      <c r="H7" s="6"/>
      <c r="I7"/>
      <c r="K7" s="43"/>
      <c r="L7" s="43"/>
      <c r="M7" s="19"/>
      <c r="N7" s="43"/>
      <c r="O7" s="43"/>
      <c r="P7" s="43"/>
      <c r="Q7" s="8"/>
    </row>
    <row r="8" spans="1:18" ht="14.25" customHeight="1">
      <c r="A8" s="294"/>
      <c r="B8" s="22"/>
      <c r="C8" s="22"/>
      <c r="D8" s="22"/>
      <c r="E8" s="22"/>
      <c r="F8" s="22"/>
      <c r="G8" s="673" t="s">
        <v>404</v>
      </c>
      <c r="H8" s="673"/>
      <c r="I8" s="673"/>
      <c r="J8" s="673"/>
      <c r="K8" s="673"/>
      <c r="L8" s="22"/>
      <c r="M8" s="19"/>
      <c r="N8" s="160"/>
      <c r="O8" s="160"/>
      <c r="P8" s="160"/>
      <c r="Q8" s="160"/>
      <c r="R8" s="160"/>
    </row>
    <row r="9" spans="1:18" ht="16.5" customHeight="1">
      <c r="A9" s="674" t="s">
        <v>405</v>
      </c>
      <c r="B9" s="674"/>
      <c r="C9" s="674"/>
      <c r="D9" s="674"/>
      <c r="E9" s="674"/>
      <c r="F9" s="674"/>
      <c r="G9" s="674"/>
      <c r="H9" s="674"/>
      <c r="I9" s="674"/>
      <c r="J9" s="674"/>
      <c r="K9" s="674"/>
      <c r="L9" s="674"/>
      <c r="M9" s="19"/>
      <c r="N9" s="160"/>
      <c r="O9" s="160"/>
      <c r="P9" s="160" t="s">
        <v>10</v>
      </c>
      <c r="Q9" s="160"/>
      <c r="R9" s="160"/>
    </row>
    <row r="10" spans="1:18" ht="15.75" customHeight="1">
      <c r="A10" s="160"/>
      <c r="B10" s="160"/>
      <c r="C10" s="160"/>
      <c r="D10" s="160"/>
      <c r="E10" s="160"/>
      <c r="F10" s="146"/>
      <c r="G10" s="675" t="s">
        <v>392</v>
      </c>
      <c r="H10" s="675"/>
      <c r="I10" s="675"/>
      <c r="J10" s="675"/>
      <c r="K10" s="675"/>
      <c r="L10" s="160"/>
      <c r="M10" s="19"/>
      <c r="N10" s="160"/>
      <c r="O10" s="160"/>
      <c r="P10" s="160"/>
      <c r="Q10" s="160"/>
      <c r="R10" s="160"/>
    </row>
    <row r="11" spans="1:18" ht="12" customHeight="1">
      <c r="A11" s="160"/>
      <c r="B11" s="160"/>
      <c r="C11" s="160"/>
      <c r="D11" s="160"/>
      <c r="E11" s="160"/>
      <c r="F11" s="146"/>
      <c r="G11" s="676" t="s">
        <v>406</v>
      </c>
      <c r="H11" s="676"/>
      <c r="I11" s="676"/>
      <c r="J11" s="676"/>
      <c r="K11" s="676"/>
      <c r="L11" s="160"/>
      <c r="M11" s="160"/>
      <c r="N11" s="160"/>
      <c r="O11" s="160"/>
      <c r="P11" s="160"/>
      <c r="Q11" s="160"/>
      <c r="R11" s="160"/>
    </row>
    <row r="12" spans="1:18" ht="12" customHeight="1">
      <c r="A12" s="160"/>
      <c r="B12" s="674" t="s">
        <v>3</v>
      </c>
      <c r="C12" s="674"/>
      <c r="D12" s="674"/>
      <c r="E12" s="674"/>
      <c r="F12" s="674"/>
      <c r="G12" s="674"/>
      <c r="H12" s="674"/>
      <c r="I12" s="674"/>
      <c r="J12" s="674"/>
      <c r="K12" s="674"/>
      <c r="L12" s="674"/>
      <c r="M12" s="160"/>
      <c r="N12" s="160"/>
      <c r="O12" s="160"/>
      <c r="P12" s="160"/>
      <c r="Q12" s="160"/>
      <c r="R12" s="160"/>
    </row>
    <row r="13" spans="1:18" ht="12" customHeight="1">
      <c r="A13" s="160"/>
      <c r="B13" s="160"/>
      <c r="C13" s="160"/>
      <c r="D13" s="160"/>
      <c r="E13" s="160"/>
      <c r="F13" s="146"/>
      <c r="G13" s="160"/>
      <c r="H13" s="160"/>
      <c r="I13" s="160"/>
      <c r="J13" s="160"/>
      <c r="K13" s="160"/>
      <c r="L13" s="160"/>
      <c r="M13" s="160"/>
      <c r="N13" s="160"/>
      <c r="O13" s="160"/>
      <c r="P13" s="160"/>
      <c r="Q13" s="160"/>
      <c r="R13" s="160"/>
    </row>
    <row r="14" spans="1:18" ht="12.75" customHeight="1">
      <c r="A14" s="160"/>
      <c r="B14" s="160"/>
      <c r="C14" s="160"/>
      <c r="D14" s="160"/>
      <c r="E14" s="160"/>
      <c r="F14" s="146"/>
      <c r="G14" s="675" t="s">
        <v>407</v>
      </c>
      <c r="H14" s="675"/>
      <c r="I14" s="675"/>
      <c r="J14" s="675"/>
      <c r="K14" s="675"/>
      <c r="L14" s="160"/>
      <c r="M14" s="160"/>
      <c r="N14" s="160"/>
      <c r="O14" s="160"/>
      <c r="P14" s="160"/>
      <c r="Q14" s="160"/>
      <c r="R14" s="160"/>
    </row>
    <row r="15" spans="1:18" ht="11.25" customHeight="1">
      <c r="A15" s="160"/>
      <c r="B15" s="160"/>
      <c r="C15" s="160"/>
      <c r="D15" s="160"/>
      <c r="E15" s="160"/>
      <c r="F15" s="146"/>
      <c r="G15" s="678" t="s">
        <v>4</v>
      </c>
      <c r="H15" s="678"/>
      <c r="I15" s="678"/>
      <c r="J15" s="678"/>
      <c r="K15" s="678"/>
      <c r="L15" s="160"/>
      <c r="M15" s="160"/>
      <c r="N15" s="160"/>
      <c r="O15" s="160"/>
      <c r="P15" s="160"/>
      <c r="Q15" s="160"/>
      <c r="R15" s="160"/>
    </row>
    <row r="16" spans="1:18" ht="11.25" customHeight="1">
      <c r="A16" s="160"/>
      <c r="B16" s="160"/>
      <c r="C16" s="160"/>
      <c r="D16" s="160"/>
      <c r="E16" s="160"/>
      <c r="F16" s="146"/>
      <c r="G16" s="22"/>
      <c r="H16" s="22"/>
      <c r="I16" s="22"/>
      <c r="J16" s="22"/>
      <c r="K16" s="22"/>
      <c r="L16" s="160"/>
      <c r="M16" s="160"/>
      <c r="N16" s="160"/>
      <c r="O16" s="160"/>
      <c r="P16" s="160"/>
      <c r="Q16" s="160"/>
      <c r="R16" s="160"/>
    </row>
    <row r="17" spans="1:18">
      <c r="A17" s="160"/>
      <c r="B17" s="160"/>
      <c r="C17" s="160"/>
      <c r="D17" s="160"/>
      <c r="E17" s="679"/>
      <c r="F17" s="679"/>
      <c r="G17" s="679"/>
      <c r="H17" s="679"/>
      <c r="I17" s="679"/>
      <c r="J17" s="679"/>
      <c r="K17" s="679"/>
      <c r="L17" s="160"/>
      <c r="M17" s="160"/>
      <c r="N17" s="160"/>
      <c r="O17" s="160"/>
      <c r="P17" s="160"/>
      <c r="Q17" s="160"/>
      <c r="R17" s="160"/>
    </row>
    <row r="18" spans="1:18" ht="12" customHeight="1">
      <c r="A18" s="680" t="s">
        <v>5</v>
      </c>
      <c r="B18" s="680"/>
      <c r="C18" s="680"/>
      <c r="D18" s="680"/>
      <c r="E18" s="680"/>
      <c r="F18" s="680"/>
      <c r="G18" s="680"/>
      <c r="H18" s="680"/>
      <c r="I18" s="680"/>
      <c r="J18" s="680"/>
      <c r="K18" s="680"/>
      <c r="L18" s="680"/>
      <c r="M18" s="295"/>
      <c r="N18" s="160"/>
      <c r="O18" s="160"/>
      <c r="P18" s="160"/>
      <c r="Q18" s="160"/>
      <c r="R18" s="160"/>
    </row>
    <row r="19" spans="1:18" ht="12" customHeight="1">
      <c r="A19" s="160"/>
      <c r="B19" s="160"/>
      <c r="C19" s="160"/>
      <c r="D19" s="160"/>
      <c r="E19" s="160"/>
      <c r="F19" s="160"/>
      <c r="G19" s="160"/>
      <c r="H19" s="160"/>
      <c r="I19" s="160"/>
      <c r="J19" s="24"/>
      <c r="K19" s="33"/>
      <c r="L19" s="25" t="s">
        <v>6</v>
      </c>
      <c r="M19" s="295"/>
      <c r="N19" s="160"/>
      <c r="O19" s="160"/>
      <c r="P19" s="160"/>
      <c r="Q19" s="160"/>
      <c r="R19" s="160"/>
    </row>
    <row r="20" spans="1:18" ht="11.25" customHeight="1">
      <c r="A20" s="160"/>
      <c r="B20" s="160"/>
      <c r="C20" s="160"/>
      <c r="D20" s="160"/>
      <c r="E20" s="160"/>
      <c r="F20" s="160"/>
      <c r="G20" s="160"/>
      <c r="H20" s="160"/>
      <c r="I20" s="160"/>
      <c r="J20" s="296" t="s">
        <v>226</v>
      </c>
      <c r="K20" s="297"/>
      <c r="L20" s="298"/>
      <c r="M20" s="295"/>
      <c r="N20" s="160"/>
      <c r="O20" s="160"/>
      <c r="P20" s="160"/>
      <c r="Q20" s="160"/>
      <c r="R20" s="160"/>
    </row>
    <row r="21" spans="1:18" ht="12" customHeight="1">
      <c r="A21" s="160"/>
      <c r="B21" s="160"/>
      <c r="C21" s="160"/>
      <c r="D21" s="160"/>
      <c r="E21" s="22"/>
      <c r="F21" s="299"/>
      <c r="G21" s="160"/>
      <c r="H21" s="160"/>
      <c r="I21" s="169"/>
      <c r="J21" s="169"/>
      <c r="K21" s="300" t="s">
        <v>7</v>
      </c>
      <c r="L21" s="298"/>
      <c r="M21" s="295"/>
      <c r="N21" s="160"/>
      <c r="O21" s="160"/>
      <c r="P21" s="160"/>
      <c r="Q21" s="160"/>
      <c r="R21" s="160"/>
    </row>
    <row r="22" spans="1:18" ht="12.75" customHeight="1">
      <c r="A22" s="681" t="s">
        <v>10</v>
      </c>
      <c r="B22" s="681"/>
      <c r="C22" s="681"/>
      <c r="D22" s="681"/>
      <c r="E22" s="681"/>
      <c r="F22" s="681"/>
      <c r="G22" s="681"/>
      <c r="H22" s="681"/>
      <c r="I22" s="681"/>
      <c r="J22" s="160"/>
      <c r="K22" s="300" t="s">
        <v>8</v>
      </c>
      <c r="L22" s="301" t="s">
        <v>9</v>
      </c>
      <c r="M22" s="295"/>
      <c r="N22" s="160"/>
      <c r="O22" s="160"/>
      <c r="P22" s="160"/>
      <c r="Q22" s="160"/>
      <c r="R22" s="160"/>
    </row>
    <row r="23" spans="1:18" ht="12" customHeight="1">
      <c r="A23" s="681"/>
      <c r="B23" s="681"/>
      <c r="C23" s="681"/>
      <c r="D23" s="681"/>
      <c r="E23" s="681"/>
      <c r="F23" s="681"/>
      <c r="G23" s="681"/>
      <c r="H23" s="681"/>
      <c r="I23" s="681"/>
      <c r="J23" s="302" t="s">
        <v>11</v>
      </c>
      <c r="K23" s="303"/>
      <c r="L23" s="298"/>
      <c r="M23" s="295"/>
      <c r="N23" s="160"/>
      <c r="O23" s="160"/>
      <c r="P23" s="160"/>
      <c r="Q23" s="160"/>
      <c r="R23" s="160"/>
    </row>
    <row r="24" spans="1:18" ht="12.75" customHeight="1">
      <c r="A24" s="160"/>
      <c r="B24" s="160"/>
      <c r="C24" s="160"/>
      <c r="D24" s="160"/>
      <c r="E24" s="160"/>
      <c r="F24" s="160"/>
      <c r="G24" s="304" t="s">
        <v>12</v>
      </c>
      <c r="H24" s="305"/>
      <c r="I24" s="306"/>
      <c r="J24" s="307"/>
      <c r="K24" s="298"/>
      <c r="L24" s="298"/>
      <c r="M24" s="295"/>
      <c r="N24" s="160"/>
      <c r="O24" s="160"/>
      <c r="P24" s="160"/>
      <c r="Q24" s="160"/>
      <c r="R24" s="160"/>
    </row>
    <row r="25" spans="1:18" ht="13.5" customHeight="1">
      <c r="A25" s="160"/>
      <c r="B25" s="160"/>
      <c r="C25" s="160"/>
      <c r="D25" s="160"/>
      <c r="E25" s="160"/>
      <c r="F25" s="160"/>
      <c r="G25" s="653" t="s">
        <v>13</v>
      </c>
      <c r="H25" s="653"/>
      <c r="I25" s="308"/>
      <c r="J25" s="309"/>
      <c r="K25" s="310"/>
      <c r="L25" s="310"/>
      <c r="M25" s="295"/>
      <c r="N25" s="160"/>
      <c r="O25" s="160"/>
      <c r="P25" s="160"/>
      <c r="Q25" s="160"/>
      <c r="R25" s="160"/>
    </row>
    <row r="26" spans="1:18" ht="14.25" customHeight="1">
      <c r="A26" s="311"/>
      <c r="B26" s="311"/>
      <c r="C26" s="311"/>
      <c r="D26" s="311"/>
      <c r="E26" s="311"/>
      <c r="F26" s="312"/>
      <c r="G26" s="313"/>
      <c r="H26" s="160"/>
      <c r="I26" s="313"/>
      <c r="J26" s="313"/>
      <c r="K26" s="313"/>
      <c r="L26" s="314" t="s">
        <v>14</v>
      </c>
      <c r="M26" s="315"/>
      <c r="N26" s="160"/>
      <c r="O26" s="160"/>
      <c r="P26" s="160"/>
      <c r="Q26" s="160"/>
      <c r="R26" s="160"/>
    </row>
    <row r="27" spans="1:18" ht="24" customHeight="1">
      <c r="A27" s="654" t="s">
        <v>15</v>
      </c>
      <c r="B27" s="655"/>
      <c r="C27" s="655"/>
      <c r="D27" s="655"/>
      <c r="E27" s="655"/>
      <c r="F27" s="655"/>
      <c r="G27" s="658" t="s">
        <v>16</v>
      </c>
      <c r="H27" s="660" t="s">
        <v>17</v>
      </c>
      <c r="I27" s="662" t="s">
        <v>18</v>
      </c>
      <c r="J27" s="663"/>
      <c r="K27" s="682" t="s">
        <v>19</v>
      </c>
      <c r="L27" s="648" t="s">
        <v>20</v>
      </c>
      <c r="M27" s="315"/>
      <c r="N27" s="160"/>
      <c r="O27" s="160"/>
      <c r="P27" s="160"/>
      <c r="Q27" s="160"/>
      <c r="R27" s="160"/>
    </row>
    <row r="28" spans="1:18" ht="46.5" customHeight="1">
      <c r="A28" s="656"/>
      <c r="B28" s="657"/>
      <c r="C28" s="657"/>
      <c r="D28" s="657"/>
      <c r="E28" s="657"/>
      <c r="F28" s="657"/>
      <c r="G28" s="659"/>
      <c r="H28" s="661"/>
      <c r="I28" s="316" t="s">
        <v>21</v>
      </c>
      <c r="J28" s="317" t="s">
        <v>22</v>
      </c>
      <c r="K28" s="683"/>
      <c r="L28" s="649"/>
      <c r="M28" s="160"/>
      <c r="N28" s="160"/>
      <c r="O28" s="160"/>
      <c r="P28" s="160"/>
      <c r="Q28" s="160"/>
      <c r="R28" s="160"/>
    </row>
    <row r="29" spans="1:18" ht="11.25" customHeight="1">
      <c r="A29" s="650" t="s">
        <v>23</v>
      </c>
      <c r="B29" s="651"/>
      <c r="C29" s="651"/>
      <c r="D29" s="651"/>
      <c r="E29" s="651"/>
      <c r="F29" s="652"/>
      <c r="G29" s="26">
        <v>2</v>
      </c>
      <c r="H29" s="27">
        <v>3</v>
      </c>
      <c r="I29" s="28" t="s">
        <v>24</v>
      </c>
      <c r="J29" s="29" t="s">
        <v>25</v>
      </c>
      <c r="K29" s="30">
        <v>6</v>
      </c>
      <c r="L29" s="30">
        <v>7</v>
      </c>
      <c r="M29" s="160"/>
      <c r="N29" s="160"/>
      <c r="O29" s="160"/>
      <c r="P29" s="160"/>
      <c r="Q29" s="160"/>
      <c r="R29" s="160"/>
    </row>
    <row r="30" spans="1:18" s="324" customFormat="1" ht="14.25" customHeight="1">
      <c r="A30" s="318">
        <v>2</v>
      </c>
      <c r="B30" s="318"/>
      <c r="C30" s="319"/>
      <c r="D30" s="320"/>
      <c r="E30" s="318"/>
      <c r="F30" s="321"/>
      <c r="G30" s="320" t="s">
        <v>26</v>
      </c>
      <c r="H30" s="26">
        <v>1</v>
      </c>
      <c r="I30" s="322">
        <f>SUM(I31+I42+I62+I83+I90+I110+I136+I155+I165)</f>
        <v>3846672</v>
      </c>
      <c r="J30" s="322">
        <f>SUM(J31+J42+J62+J83+J90+J110+J136+J155+J165)</f>
        <v>3846672</v>
      </c>
      <c r="K30" s="323">
        <f>SUM(K31+K42+K62+K83+K90+K110+K136+K155+K165)</f>
        <v>3840202.78</v>
      </c>
      <c r="L30" s="322">
        <f>SUM(L31+L42+L62+L83+L90+L110+L136+L155+L165)</f>
        <v>3840202.78</v>
      </c>
    </row>
    <row r="31" spans="1:18" ht="16.5" customHeight="1">
      <c r="A31" s="318">
        <v>2</v>
      </c>
      <c r="B31" s="325">
        <v>1</v>
      </c>
      <c r="C31" s="326"/>
      <c r="D31" s="327"/>
      <c r="E31" s="328"/>
      <c r="F31" s="329"/>
      <c r="G31" s="330" t="s">
        <v>27</v>
      </c>
      <c r="H31" s="26">
        <v>2</v>
      </c>
      <c r="I31" s="322">
        <f>SUM(I32+I38)</f>
        <v>3418389</v>
      </c>
      <c r="J31" s="322">
        <f>SUM(J32+J38)</f>
        <v>3418389</v>
      </c>
      <c r="K31" s="331">
        <f>SUM(K32+K38)</f>
        <v>3418389</v>
      </c>
      <c r="L31" s="332">
        <f>SUM(L32+L38)</f>
        <v>3418389</v>
      </c>
      <c r="M31"/>
      <c r="N31" s="160"/>
      <c r="O31" s="160"/>
      <c r="P31" s="160"/>
      <c r="Q31" s="160"/>
      <c r="R31" s="160"/>
    </row>
    <row r="32" spans="1:18" ht="14.25" customHeight="1">
      <c r="A32" s="333">
        <v>2</v>
      </c>
      <c r="B32" s="333">
        <v>1</v>
      </c>
      <c r="C32" s="334">
        <v>1</v>
      </c>
      <c r="D32" s="335"/>
      <c r="E32" s="333"/>
      <c r="F32" s="336"/>
      <c r="G32" s="335" t="s">
        <v>28</v>
      </c>
      <c r="H32" s="26">
        <v>3</v>
      </c>
      <c r="I32" s="322">
        <f>SUM(I33)</f>
        <v>3366250</v>
      </c>
      <c r="J32" s="322">
        <f>SUM(J33)</f>
        <v>3366250</v>
      </c>
      <c r="K32" s="323">
        <f>SUM(K33)</f>
        <v>3366250</v>
      </c>
      <c r="L32" s="322">
        <f>SUM(L33)</f>
        <v>3366250</v>
      </c>
      <c r="M32"/>
      <c r="N32" s="160"/>
      <c r="O32" s="160"/>
      <c r="P32" s="160"/>
      <c r="Q32" s="160"/>
      <c r="R32" s="160"/>
    </row>
    <row r="33" spans="1:18" ht="13.5" customHeight="1">
      <c r="A33" s="337">
        <v>2</v>
      </c>
      <c r="B33" s="333">
        <v>1</v>
      </c>
      <c r="C33" s="334">
        <v>1</v>
      </c>
      <c r="D33" s="335">
        <v>1</v>
      </c>
      <c r="E33" s="333"/>
      <c r="F33" s="336"/>
      <c r="G33" s="335" t="s">
        <v>28</v>
      </c>
      <c r="H33" s="26">
        <v>4</v>
      </c>
      <c r="I33" s="322">
        <f>SUM(I34+I36)</f>
        <v>3366250</v>
      </c>
      <c r="J33" s="322">
        <f>SUM(J34+J36)</f>
        <v>3366250</v>
      </c>
      <c r="K33" s="322">
        <f>SUM(K34+K36)</f>
        <v>3366250</v>
      </c>
      <c r="L33" s="322">
        <f>SUM(L34+L36)</f>
        <v>3366250</v>
      </c>
      <c r="M33"/>
      <c r="N33" s="160"/>
      <c r="O33" s="160"/>
      <c r="P33" s="160"/>
      <c r="Q33" s="31"/>
      <c r="R33" s="160"/>
    </row>
    <row r="34" spans="1:18" ht="14.25" customHeight="1">
      <c r="A34" s="337">
        <v>2</v>
      </c>
      <c r="B34" s="333">
        <v>1</v>
      </c>
      <c r="C34" s="334">
        <v>1</v>
      </c>
      <c r="D34" s="335">
        <v>1</v>
      </c>
      <c r="E34" s="333">
        <v>1</v>
      </c>
      <c r="F34" s="336"/>
      <c r="G34" s="335" t="s">
        <v>29</v>
      </c>
      <c r="H34" s="26">
        <v>5</v>
      </c>
      <c r="I34" s="323">
        <f>SUM(I35)</f>
        <v>3366250</v>
      </c>
      <c r="J34" s="323">
        <f>SUM(J35)</f>
        <v>3366250</v>
      </c>
      <c r="K34" s="323">
        <f>SUM(K35)</f>
        <v>3366250</v>
      </c>
      <c r="L34" s="323">
        <f>SUM(L35)</f>
        <v>3366250</v>
      </c>
      <c r="M34"/>
      <c r="N34" s="160"/>
      <c r="O34" s="160"/>
      <c r="P34" s="160"/>
      <c r="Q34" s="31"/>
      <c r="R34" s="160"/>
    </row>
    <row r="35" spans="1:18" ht="14.25" customHeight="1">
      <c r="A35" s="337">
        <v>2</v>
      </c>
      <c r="B35" s="333">
        <v>1</v>
      </c>
      <c r="C35" s="334">
        <v>1</v>
      </c>
      <c r="D35" s="335">
        <v>1</v>
      </c>
      <c r="E35" s="333">
        <v>1</v>
      </c>
      <c r="F35" s="336">
        <v>1</v>
      </c>
      <c r="G35" s="335" t="s">
        <v>29</v>
      </c>
      <c r="H35" s="26">
        <v>6</v>
      </c>
      <c r="I35" s="338">
        <v>3366250</v>
      </c>
      <c r="J35" s="339">
        <v>3366250</v>
      </c>
      <c r="K35" s="339">
        <v>3366250</v>
      </c>
      <c r="L35" s="339">
        <v>3366250</v>
      </c>
      <c r="M35"/>
      <c r="N35" s="160"/>
      <c r="O35" s="160"/>
      <c r="P35" s="160"/>
      <c r="Q35" s="31"/>
      <c r="R35" s="160"/>
    </row>
    <row r="36" spans="1:18" ht="12.75" hidden="1" customHeight="1">
      <c r="A36" s="337">
        <v>2</v>
      </c>
      <c r="B36" s="333">
        <v>1</v>
      </c>
      <c r="C36" s="334">
        <v>1</v>
      </c>
      <c r="D36" s="335">
        <v>1</v>
      </c>
      <c r="E36" s="333">
        <v>2</v>
      </c>
      <c r="F36" s="336"/>
      <c r="G36" s="335" t="s">
        <v>30</v>
      </c>
      <c r="H36" s="26">
        <v>7</v>
      </c>
      <c r="I36" s="323">
        <f>I37</f>
        <v>0</v>
      </c>
      <c r="J36" s="323">
        <f>J37</f>
        <v>0</v>
      </c>
      <c r="K36" s="323">
        <f>K37</f>
        <v>0</v>
      </c>
      <c r="L36" s="323">
        <f>L37</f>
        <v>0</v>
      </c>
      <c r="M36"/>
      <c r="N36" s="160"/>
      <c r="O36" s="160"/>
      <c r="P36" s="160"/>
      <c r="Q36" s="31"/>
      <c r="R36" s="160"/>
    </row>
    <row r="37" spans="1:18" ht="12.75" hidden="1" customHeight="1">
      <c r="A37" s="337">
        <v>2</v>
      </c>
      <c r="B37" s="333">
        <v>1</v>
      </c>
      <c r="C37" s="334">
        <v>1</v>
      </c>
      <c r="D37" s="335">
        <v>1</v>
      </c>
      <c r="E37" s="333">
        <v>2</v>
      </c>
      <c r="F37" s="336">
        <v>1</v>
      </c>
      <c r="G37" s="335" t="s">
        <v>30</v>
      </c>
      <c r="H37" s="26">
        <v>8</v>
      </c>
      <c r="I37" s="339">
        <v>0</v>
      </c>
      <c r="J37" s="340">
        <v>0</v>
      </c>
      <c r="K37" s="339">
        <v>0</v>
      </c>
      <c r="L37" s="340">
        <v>0</v>
      </c>
      <c r="M37"/>
      <c r="N37" s="160"/>
      <c r="O37" s="160"/>
      <c r="P37" s="160"/>
      <c r="Q37" s="31"/>
      <c r="R37" s="160"/>
    </row>
    <row r="38" spans="1:18" ht="13.5" customHeight="1">
      <c r="A38" s="337">
        <v>2</v>
      </c>
      <c r="B38" s="333">
        <v>1</v>
      </c>
      <c r="C38" s="334">
        <v>2</v>
      </c>
      <c r="D38" s="335"/>
      <c r="E38" s="333"/>
      <c r="F38" s="336"/>
      <c r="G38" s="335" t="s">
        <v>31</v>
      </c>
      <c r="H38" s="26">
        <v>9</v>
      </c>
      <c r="I38" s="323">
        <f t="shared" ref="I38:L40" si="0">I39</f>
        <v>52139</v>
      </c>
      <c r="J38" s="322">
        <f t="shared" si="0"/>
        <v>52139</v>
      </c>
      <c r="K38" s="323">
        <f t="shared" si="0"/>
        <v>52139</v>
      </c>
      <c r="L38" s="322">
        <f t="shared" si="0"/>
        <v>52139</v>
      </c>
      <c r="M38"/>
      <c r="N38" s="160"/>
      <c r="O38" s="160"/>
      <c r="P38" s="160"/>
      <c r="Q38" s="31"/>
      <c r="R38" s="160"/>
    </row>
    <row r="39" spans="1:18">
      <c r="A39" s="337">
        <v>2</v>
      </c>
      <c r="B39" s="333">
        <v>1</v>
      </c>
      <c r="C39" s="334">
        <v>2</v>
      </c>
      <c r="D39" s="335">
        <v>1</v>
      </c>
      <c r="E39" s="333"/>
      <c r="F39" s="336"/>
      <c r="G39" s="335" t="s">
        <v>31</v>
      </c>
      <c r="H39" s="26">
        <v>10</v>
      </c>
      <c r="I39" s="323">
        <f t="shared" si="0"/>
        <v>52139</v>
      </c>
      <c r="J39" s="322">
        <f t="shared" si="0"/>
        <v>52139</v>
      </c>
      <c r="K39" s="322">
        <f t="shared" si="0"/>
        <v>52139</v>
      </c>
      <c r="L39" s="322">
        <f t="shared" si="0"/>
        <v>52139</v>
      </c>
      <c r="M39" s="160"/>
      <c r="N39" s="160"/>
      <c r="O39" s="160"/>
      <c r="P39" s="160"/>
      <c r="Q39" s="160"/>
      <c r="R39" s="160"/>
    </row>
    <row r="40" spans="1:18" ht="13.5" customHeight="1">
      <c r="A40" s="337">
        <v>2</v>
      </c>
      <c r="B40" s="333">
        <v>1</v>
      </c>
      <c r="C40" s="334">
        <v>2</v>
      </c>
      <c r="D40" s="335">
        <v>1</v>
      </c>
      <c r="E40" s="333">
        <v>1</v>
      </c>
      <c r="F40" s="336"/>
      <c r="G40" s="335" t="s">
        <v>31</v>
      </c>
      <c r="H40" s="26">
        <v>11</v>
      </c>
      <c r="I40" s="322">
        <f t="shared" si="0"/>
        <v>52139</v>
      </c>
      <c r="J40" s="322">
        <f t="shared" si="0"/>
        <v>52139</v>
      </c>
      <c r="K40" s="322">
        <f t="shared" si="0"/>
        <v>52139</v>
      </c>
      <c r="L40" s="322">
        <f t="shared" si="0"/>
        <v>52139</v>
      </c>
      <c r="M40"/>
      <c r="N40" s="160"/>
      <c r="O40" s="160"/>
      <c r="P40" s="160"/>
      <c r="Q40" s="31"/>
      <c r="R40" s="160"/>
    </row>
    <row r="41" spans="1:18" ht="14.25" customHeight="1">
      <c r="A41" s="337">
        <v>2</v>
      </c>
      <c r="B41" s="333">
        <v>1</v>
      </c>
      <c r="C41" s="334">
        <v>2</v>
      </c>
      <c r="D41" s="335">
        <v>1</v>
      </c>
      <c r="E41" s="333">
        <v>1</v>
      </c>
      <c r="F41" s="336">
        <v>1</v>
      </c>
      <c r="G41" s="335" t="s">
        <v>31</v>
      </c>
      <c r="H41" s="26">
        <v>12</v>
      </c>
      <c r="I41" s="340">
        <v>52139</v>
      </c>
      <c r="J41" s="339">
        <v>52139</v>
      </c>
      <c r="K41" s="339">
        <v>52139</v>
      </c>
      <c r="L41" s="339">
        <v>52139</v>
      </c>
      <c r="M41"/>
      <c r="N41" s="160"/>
      <c r="O41" s="160"/>
      <c r="P41" s="160"/>
      <c r="Q41" s="31"/>
      <c r="R41" s="160"/>
    </row>
    <row r="42" spans="1:18" ht="26.25" customHeight="1">
      <c r="A42" s="341">
        <v>2</v>
      </c>
      <c r="B42" s="342">
        <v>2</v>
      </c>
      <c r="C42" s="326"/>
      <c r="D42" s="327"/>
      <c r="E42" s="328"/>
      <c r="F42" s="329"/>
      <c r="G42" s="330" t="s">
        <v>32</v>
      </c>
      <c r="H42" s="26">
        <v>13</v>
      </c>
      <c r="I42" s="343">
        <f t="shared" ref="I42:L44" si="1">I43</f>
        <v>394483</v>
      </c>
      <c r="J42" s="344">
        <f t="shared" si="1"/>
        <v>394483</v>
      </c>
      <c r="K42" s="343">
        <f t="shared" si="1"/>
        <v>388013.77999999997</v>
      </c>
      <c r="L42" s="343">
        <f t="shared" si="1"/>
        <v>388013.77999999997</v>
      </c>
      <c r="M42"/>
      <c r="N42" s="160"/>
      <c r="O42" s="160"/>
      <c r="P42" s="160"/>
      <c r="Q42" s="160"/>
      <c r="R42" s="160"/>
    </row>
    <row r="43" spans="1:18" ht="27" customHeight="1">
      <c r="A43" s="337">
        <v>2</v>
      </c>
      <c r="B43" s="333">
        <v>2</v>
      </c>
      <c r="C43" s="334">
        <v>1</v>
      </c>
      <c r="D43" s="335"/>
      <c r="E43" s="333"/>
      <c r="F43" s="336"/>
      <c r="G43" s="327" t="s">
        <v>32</v>
      </c>
      <c r="H43" s="26">
        <v>14</v>
      </c>
      <c r="I43" s="322">
        <f t="shared" si="1"/>
        <v>394483</v>
      </c>
      <c r="J43" s="323">
        <f t="shared" si="1"/>
        <v>394483</v>
      </c>
      <c r="K43" s="322">
        <f t="shared" si="1"/>
        <v>388013.77999999997</v>
      </c>
      <c r="L43" s="323">
        <f t="shared" si="1"/>
        <v>388013.77999999997</v>
      </c>
      <c r="M43"/>
      <c r="N43" s="160"/>
      <c r="O43" s="160"/>
      <c r="P43" s="160"/>
      <c r="Q43" s="160"/>
      <c r="R43" s="31"/>
    </row>
    <row r="44" spans="1:18" ht="15.75" customHeight="1">
      <c r="A44" s="337">
        <v>2</v>
      </c>
      <c r="B44" s="333">
        <v>2</v>
      </c>
      <c r="C44" s="334">
        <v>1</v>
      </c>
      <c r="D44" s="335">
        <v>1</v>
      </c>
      <c r="E44" s="333"/>
      <c r="F44" s="336"/>
      <c r="G44" s="327" t="s">
        <v>32</v>
      </c>
      <c r="H44" s="26">
        <v>15</v>
      </c>
      <c r="I44" s="322">
        <f t="shared" si="1"/>
        <v>394483</v>
      </c>
      <c r="J44" s="323">
        <f t="shared" si="1"/>
        <v>394483</v>
      </c>
      <c r="K44" s="332">
        <f t="shared" si="1"/>
        <v>388013.77999999997</v>
      </c>
      <c r="L44" s="332">
        <f t="shared" si="1"/>
        <v>388013.77999999997</v>
      </c>
      <c r="M44"/>
      <c r="N44" s="160"/>
      <c r="O44" s="160"/>
      <c r="P44" s="160"/>
      <c r="Q44" s="31"/>
      <c r="R44" s="160"/>
    </row>
    <row r="45" spans="1:18" ht="24.75" customHeight="1">
      <c r="A45" s="345">
        <v>2</v>
      </c>
      <c r="B45" s="346">
        <v>2</v>
      </c>
      <c r="C45" s="347">
        <v>1</v>
      </c>
      <c r="D45" s="348">
        <v>1</v>
      </c>
      <c r="E45" s="346">
        <v>1</v>
      </c>
      <c r="F45" s="349"/>
      <c r="G45" s="327" t="s">
        <v>32</v>
      </c>
      <c r="H45" s="26">
        <v>16</v>
      </c>
      <c r="I45" s="350">
        <f>SUM(I46:I61)</f>
        <v>394483</v>
      </c>
      <c r="J45" s="350">
        <f>SUM(J46:J61)</f>
        <v>394483</v>
      </c>
      <c r="K45" s="351">
        <f>SUM(K46:K61)</f>
        <v>388013.77999999997</v>
      </c>
      <c r="L45" s="351">
        <f>SUM(L46:L61)</f>
        <v>388013.77999999997</v>
      </c>
      <c r="M45"/>
      <c r="N45" s="160"/>
      <c r="O45" s="160"/>
      <c r="P45" s="160"/>
      <c r="Q45" s="31"/>
      <c r="R45" s="160"/>
    </row>
    <row r="46" spans="1:18" ht="15.75" customHeight="1">
      <c r="A46" s="337">
        <v>2</v>
      </c>
      <c r="B46" s="333">
        <v>2</v>
      </c>
      <c r="C46" s="334">
        <v>1</v>
      </c>
      <c r="D46" s="335">
        <v>1</v>
      </c>
      <c r="E46" s="333">
        <v>1</v>
      </c>
      <c r="F46" s="352">
        <v>1</v>
      </c>
      <c r="G46" s="335" t="s">
        <v>33</v>
      </c>
      <c r="H46" s="26">
        <v>17</v>
      </c>
      <c r="I46" s="339">
        <v>141700</v>
      </c>
      <c r="J46" s="339">
        <v>141700</v>
      </c>
      <c r="K46" s="339">
        <v>139530.62</v>
      </c>
      <c r="L46" s="339">
        <v>139530.62</v>
      </c>
      <c r="M46"/>
      <c r="N46" s="160"/>
      <c r="O46" s="160"/>
      <c r="P46" s="160"/>
      <c r="Q46" s="31"/>
      <c r="R46" s="160"/>
    </row>
    <row r="47" spans="1:18" ht="26.25" customHeight="1">
      <c r="A47" s="337">
        <v>2</v>
      </c>
      <c r="B47" s="333">
        <v>2</v>
      </c>
      <c r="C47" s="334">
        <v>1</v>
      </c>
      <c r="D47" s="335">
        <v>1</v>
      </c>
      <c r="E47" s="333">
        <v>1</v>
      </c>
      <c r="F47" s="336">
        <v>2</v>
      </c>
      <c r="G47" s="335" t="s">
        <v>34</v>
      </c>
      <c r="H47" s="26">
        <v>18</v>
      </c>
      <c r="I47" s="339">
        <v>2077</v>
      </c>
      <c r="J47" s="339">
        <v>2077</v>
      </c>
      <c r="K47" s="339">
        <v>2076.5300000000002</v>
      </c>
      <c r="L47" s="339">
        <v>2076.5300000000002</v>
      </c>
      <c r="M47"/>
      <c r="N47" s="160"/>
      <c r="O47" s="160"/>
      <c r="P47" s="160"/>
      <c r="Q47" s="31"/>
      <c r="R47" s="160"/>
    </row>
    <row r="48" spans="1:18" ht="26.25" customHeight="1">
      <c r="A48" s="337">
        <v>2</v>
      </c>
      <c r="B48" s="333">
        <v>2</v>
      </c>
      <c r="C48" s="334">
        <v>1</v>
      </c>
      <c r="D48" s="335">
        <v>1</v>
      </c>
      <c r="E48" s="333">
        <v>1</v>
      </c>
      <c r="F48" s="336">
        <v>5</v>
      </c>
      <c r="G48" s="335" t="s">
        <v>35</v>
      </c>
      <c r="H48" s="26">
        <v>19</v>
      </c>
      <c r="I48" s="339">
        <v>2640</v>
      </c>
      <c r="J48" s="339">
        <v>2640</v>
      </c>
      <c r="K48" s="339">
        <v>2639.28</v>
      </c>
      <c r="L48" s="339">
        <v>2639.28</v>
      </c>
      <c r="M48"/>
      <c r="N48" s="160"/>
      <c r="O48" s="160"/>
      <c r="P48" s="160"/>
      <c r="Q48" s="31"/>
      <c r="R48" s="160"/>
    </row>
    <row r="49" spans="1:18" ht="27" customHeight="1">
      <c r="A49" s="337">
        <v>2</v>
      </c>
      <c r="B49" s="333">
        <v>2</v>
      </c>
      <c r="C49" s="334">
        <v>1</v>
      </c>
      <c r="D49" s="335">
        <v>1</v>
      </c>
      <c r="E49" s="333">
        <v>1</v>
      </c>
      <c r="F49" s="336">
        <v>6</v>
      </c>
      <c r="G49" s="335" t="s">
        <v>36</v>
      </c>
      <c r="H49" s="26">
        <v>20</v>
      </c>
      <c r="I49" s="339">
        <v>14140</v>
      </c>
      <c r="J49" s="339">
        <v>14140</v>
      </c>
      <c r="K49" s="339">
        <v>14139.98</v>
      </c>
      <c r="L49" s="339">
        <v>14139.98</v>
      </c>
      <c r="M49"/>
      <c r="N49" s="160"/>
      <c r="O49" s="160"/>
      <c r="P49" s="160"/>
      <c r="Q49" s="31"/>
      <c r="R49" s="160"/>
    </row>
    <row r="50" spans="1:18" ht="26.25" hidden="1" customHeight="1">
      <c r="A50" s="353">
        <v>2</v>
      </c>
      <c r="B50" s="328">
        <v>2</v>
      </c>
      <c r="C50" s="326">
        <v>1</v>
      </c>
      <c r="D50" s="327">
        <v>1</v>
      </c>
      <c r="E50" s="328">
        <v>1</v>
      </c>
      <c r="F50" s="329">
        <v>7</v>
      </c>
      <c r="G50" s="327" t="s">
        <v>37</v>
      </c>
      <c r="H50" s="26">
        <v>21</v>
      </c>
      <c r="I50" s="339">
        <v>0</v>
      </c>
      <c r="J50" s="339">
        <v>0</v>
      </c>
      <c r="K50" s="339">
        <v>0</v>
      </c>
      <c r="L50" s="339">
        <v>0</v>
      </c>
      <c r="M50"/>
      <c r="N50" s="160"/>
      <c r="O50" s="160"/>
      <c r="P50" s="160"/>
      <c r="Q50" s="31"/>
      <c r="R50" s="160"/>
    </row>
    <row r="51" spans="1:18" ht="12" customHeight="1">
      <c r="A51" s="337">
        <v>2</v>
      </c>
      <c r="B51" s="333">
        <v>2</v>
      </c>
      <c r="C51" s="334">
        <v>1</v>
      </c>
      <c r="D51" s="335">
        <v>1</v>
      </c>
      <c r="E51" s="333">
        <v>1</v>
      </c>
      <c r="F51" s="336">
        <v>11</v>
      </c>
      <c r="G51" s="335" t="s">
        <v>38</v>
      </c>
      <c r="H51" s="26">
        <v>22</v>
      </c>
      <c r="I51" s="340">
        <v>1520</v>
      </c>
      <c r="J51" s="339">
        <v>1520</v>
      </c>
      <c r="K51" s="339">
        <v>1435.31</v>
      </c>
      <c r="L51" s="339">
        <v>1435.31</v>
      </c>
      <c r="M51"/>
      <c r="N51" s="160"/>
      <c r="O51" s="160"/>
      <c r="P51" s="160"/>
      <c r="Q51" s="31"/>
      <c r="R51" s="160"/>
    </row>
    <row r="52" spans="1:18" ht="15.75" hidden="1" customHeight="1">
      <c r="A52" s="345">
        <v>2</v>
      </c>
      <c r="B52" s="354">
        <v>2</v>
      </c>
      <c r="C52" s="355">
        <v>1</v>
      </c>
      <c r="D52" s="355">
        <v>1</v>
      </c>
      <c r="E52" s="355">
        <v>1</v>
      </c>
      <c r="F52" s="356">
        <v>12</v>
      </c>
      <c r="G52" s="357" t="s">
        <v>39</v>
      </c>
      <c r="H52" s="26">
        <v>23</v>
      </c>
      <c r="I52" s="358">
        <v>0</v>
      </c>
      <c r="J52" s="339">
        <v>0</v>
      </c>
      <c r="K52" s="339">
        <v>0</v>
      </c>
      <c r="L52" s="339">
        <v>0</v>
      </c>
      <c r="M52"/>
      <c r="N52" s="160"/>
      <c r="O52" s="160"/>
      <c r="P52" s="160"/>
      <c r="Q52" s="31"/>
      <c r="R52" s="160"/>
    </row>
    <row r="53" spans="1:18" ht="25.5" hidden="1" customHeight="1">
      <c r="A53" s="337">
        <v>2</v>
      </c>
      <c r="B53" s="333">
        <v>2</v>
      </c>
      <c r="C53" s="334">
        <v>1</v>
      </c>
      <c r="D53" s="334">
        <v>1</v>
      </c>
      <c r="E53" s="334">
        <v>1</v>
      </c>
      <c r="F53" s="336">
        <v>14</v>
      </c>
      <c r="G53" s="359" t="s">
        <v>40</v>
      </c>
      <c r="H53" s="26">
        <v>24</v>
      </c>
      <c r="I53" s="340">
        <v>0</v>
      </c>
      <c r="J53" s="340">
        <v>0</v>
      </c>
      <c r="K53" s="340">
        <v>0</v>
      </c>
      <c r="L53" s="340">
        <v>0</v>
      </c>
      <c r="M53"/>
      <c r="N53" s="160"/>
      <c r="O53" s="160"/>
      <c r="P53" s="160"/>
      <c r="Q53" s="31"/>
      <c r="R53" s="160"/>
    </row>
    <row r="54" spans="1:18" ht="27.75" customHeight="1">
      <c r="A54" s="337">
        <v>2</v>
      </c>
      <c r="B54" s="333">
        <v>2</v>
      </c>
      <c r="C54" s="334">
        <v>1</v>
      </c>
      <c r="D54" s="334">
        <v>1</v>
      </c>
      <c r="E54" s="334">
        <v>1</v>
      </c>
      <c r="F54" s="336">
        <v>15</v>
      </c>
      <c r="G54" s="335" t="s">
        <v>41</v>
      </c>
      <c r="H54" s="26">
        <v>25</v>
      </c>
      <c r="I54" s="340">
        <v>45569</v>
      </c>
      <c r="J54" s="339">
        <v>45569</v>
      </c>
      <c r="K54" s="339">
        <v>43059</v>
      </c>
      <c r="L54" s="339">
        <v>43059</v>
      </c>
      <c r="M54"/>
      <c r="N54" s="160"/>
      <c r="O54" s="160"/>
      <c r="P54" s="160"/>
      <c r="Q54" s="31"/>
      <c r="R54" s="160"/>
    </row>
    <row r="55" spans="1:18" ht="15.75" customHeight="1">
      <c r="A55" s="337">
        <v>2</v>
      </c>
      <c r="B55" s="333">
        <v>2</v>
      </c>
      <c r="C55" s="334">
        <v>1</v>
      </c>
      <c r="D55" s="334">
        <v>1</v>
      </c>
      <c r="E55" s="334">
        <v>1</v>
      </c>
      <c r="F55" s="336">
        <v>16</v>
      </c>
      <c r="G55" s="335" t="s">
        <v>42</v>
      </c>
      <c r="H55" s="26">
        <v>26</v>
      </c>
      <c r="I55" s="340">
        <v>10728</v>
      </c>
      <c r="J55" s="339">
        <v>10728</v>
      </c>
      <c r="K55" s="339">
        <v>10727.65</v>
      </c>
      <c r="L55" s="339">
        <v>10727.65</v>
      </c>
      <c r="M55"/>
      <c r="N55" s="160"/>
      <c r="O55" s="160"/>
      <c r="P55" s="160"/>
      <c r="Q55" s="31"/>
      <c r="R55" s="160"/>
    </row>
    <row r="56" spans="1:18" ht="27.75" hidden="1" customHeight="1">
      <c r="A56" s="337">
        <v>2</v>
      </c>
      <c r="B56" s="333">
        <v>2</v>
      </c>
      <c r="C56" s="334">
        <v>1</v>
      </c>
      <c r="D56" s="334">
        <v>1</v>
      </c>
      <c r="E56" s="334">
        <v>1</v>
      </c>
      <c r="F56" s="336">
        <v>17</v>
      </c>
      <c r="G56" s="335" t="s">
        <v>43</v>
      </c>
      <c r="H56" s="26">
        <v>27</v>
      </c>
      <c r="I56" s="340">
        <v>0</v>
      </c>
      <c r="J56" s="340">
        <v>0</v>
      </c>
      <c r="K56" s="340">
        <v>0</v>
      </c>
      <c r="L56" s="340">
        <v>0</v>
      </c>
      <c r="M56"/>
      <c r="N56" s="160"/>
      <c r="O56" s="160"/>
      <c r="P56" s="160"/>
      <c r="Q56" s="31"/>
      <c r="R56" s="160"/>
    </row>
    <row r="57" spans="1:18" ht="14.25" customHeight="1">
      <c r="A57" s="337">
        <v>2</v>
      </c>
      <c r="B57" s="333">
        <v>2</v>
      </c>
      <c r="C57" s="334">
        <v>1</v>
      </c>
      <c r="D57" s="334">
        <v>1</v>
      </c>
      <c r="E57" s="334">
        <v>1</v>
      </c>
      <c r="F57" s="336">
        <v>20</v>
      </c>
      <c r="G57" s="335" t="s">
        <v>44</v>
      </c>
      <c r="H57" s="26">
        <v>28</v>
      </c>
      <c r="I57" s="340">
        <v>49343</v>
      </c>
      <c r="J57" s="339">
        <v>49343</v>
      </c>
      <c r="K57" s="339">
        <v>49342.35</v>
      </c>
      <c r="L57" s="339">
        <v>49342.35</v>
      </c>
      <c r="M57"/>
      <c r="N57" s="160"/>
      <c r="O57" s="160"/>
      <c r="P57" s="160"/>
      <c r="Q57" s="31"/>
      <c r="R57" s="160"/>
    </row>
    <row r="58" spans="1:18" ht="27.75" customHeight="1">
      <c r="A58" s="337">
        <v>2</v>
      </c>
      <c r="B58" s="333">
        <v>2</v>
      </c>
      <c r="C58" s="334">
        <v>1</v>
      </c>
      <c r="D58" s="334">
        <v>1</v>
      </c>
      <c r="E58" s="334">
        <v>1</v>
      </c>
      <c r="F58" s="336">
        <v>21</v>
      </c>
      <c r="G58" s="335" t="s">
        <v>45</v>
      </c>
      <c r="H58" s="26">
        <v>29</v>
      </c>
      <c r="I58" s="340">
        <v>35170</v>
      </c>
      <c r="J58" s="339">
        <v>35170</v>
      </c>
      <c r="K58" s="339">
        <v>35169.5</v>
      </c>
      <c r="L58" s="339">
        <v>35169.5</v>
      </c>
      <c r="M58"/>
      <c r="N58" s="160"/>
      <c r="O58" s="160"/>
      <c r="P58" s="160"/>
      <c r="Q58" s="31"/>
      <c r="R58" s="160"/>
    </row>
    <row r="59" spans="1:18" ht="12" customHeight="1">
      <c r="A59" s="337">
        <v>2</v>
      </c>
      <c r="B59" s="333">
        <v>2</v>
      </c>
      <c r="C59" s="334">
        <v>1</v>
      </c>
      <c r="D59" s="334">
        <v>1</v>
      </c>
      <c r="E59" s="334">
        <v>1</v>
      </c>
      <c r="F59" s="336">
        <v>22</v>
      </c>
      <c r="G59" s="335" t="s">
        <v>46</v>
      </c>
      <c r="H59" s="26">
        <v>30</v>
      </c>
      <c r="I59" s="340">
        <v>900</v>
      </c>
      <c r="J59" s="339">
        <v>900</v>
      </c>
      <c r="K59" s="339">
        <v>900</v>
      </c>
      <c r="L59" s="339">
        <v>900</v>
      </c>
      <c r="M59"/>
      <c r="N59" s="160"/>
      <c r="O59" s="160"/>
      <c r="P59" s="160"/>
      <c r="Q59" s="31"/>
      <c r="R59" s="160"/>
    </row>
    <row r="60" spans="1:18" ht="12" hidden="1" customHeight="1">
      <c r="A60" s="337">
        <v>2</v>
      </c>
      <c r="B60" s="333">
        <v>2</v>
      </c>
      <c r="C60" s="334">
        <v>1</v>
      </c>
      <c r="D60" s="334">
        <v>1</v>
      </c>
      <c r="E60" s="334">
        <v>1</v>
      </c>
      <c r="F60" s="336">
        <v>23</v>
      </c>
      <c r="G60" s="335" t="s">
        <v>227</v>
      </c>
      <c r="H60" s="26">
        <v>31</v>
      </c>
      <c r="I60" s="340">
        <v>0</v>
      </c>
      <c r="J60" s="339">
        <v>0</v>
      </c>
      <c r="K60" s="339">
        <v>0</v>
      </c>
      <c r="L60" s="339">
        <v>0</v>
      </c>
      <c r="M60"/>
      <c r="N60" s="160"/>
      <c r="O60" s="160"/>
      <c r="P60" s="160"/>
      <c r="Q60" s="31"/>
      <c r="R60" s="160"/>
    </row>
    <row r="61" spans="1:18" ht="15" customHeight="1">
      <c r="A61" s="337">
        <v>2</v>
      </c>
      <c r="B61" s="333">
        <v>2</v>
      </c>
      <c r="C61" s="334">
        <v>1</v>
      </c>
      <c r="D61" s="334">
        <v>1</v>
      </c>
      <c r="E61" s="334">
        <v>1</v>
      </c>
      <c r="F61" s="336">
        <v>30</v>
      </c>
      <c r="G61" s="335" t="s">
        <v>47</v>
      </c>
      <c r="H61" s="26">
        <v>32</v>
      </c>
      <c r="I61" s="340">
        <v>90696</v>
      </c>
      <c r="J61" s="339">
        <v>90696</v>
      </c>
      <c r="K61" s="339">
        <v>88993.56</v>
      </c>
      <c r="L61" s="339">
        <v>88993.56</v>
      </c>
      <c r="M61"/>
      <c r="N61" s="160"/>
      <c r="O61" s="160"/>
      <c r="P61" s="160"/>
      <c r="Q61" s="31"/>
      <c r="R61" s="160"/>
    </row>
    <row r="62" spans="1:18" ht="14.25" hidden="1" customHeight="1">
      <c r="A62" s="360">
        <v>2</v>
      </c>
      <c r="B62" s="361">
        <v>3</v>
      </c>
      <c r="C62" s="325"/>
      <c r="D62" s="326"/>
      <c r="E62" s="326"/>
      <c r="F62" s="329"/>
      <c r="G62" s="362" t="s">
        <v>48</v>
      </c>
      <c r="H62" s="26">
        <v>33</v>
      </c>
      <c r="I62" s="343">
        <f>I63</f>
        <v>0</v>
      </c>
      <c r="J62" s="343">
        <f>J63</f>
        <v>0</v>
      </c>
      <c r="K62" s="343">
        <f>K63</f>
        <v>0</v>
      </c>
      <c r="L62" s="343">
        <f>L63</f>
        <v>0</v>
      </c>
      <c r="M62"/>
      <c r="N62" s="160"/>
      <c r="O62" s="160"/>
      <c r="P62" s="160"/>
      <c r="Q62" s="160"/>
      <c r="R62" s="160"/>
    </row>
    <row r="63" spans="1:18" ht="13.5" hidden="1" customHeight="1">
      <c r="A63" s="337">
        <v>2</v>
      </c>
      <c r="B63" s="333">
        <v>3</v>
      </c>
      <c r="C63" s="334">
        <v>1</v>
      </c>
      <c r="D63" s="334"/>
      <c r="E63" s="334"/>
      <c r="F63" s="336"/>
      <c r="G63" s="335" t="s">
        <v>49</v>
      </c>
      <c r="H63" s="26">
        <v>34</v>
      </c>
      <c r="I63" s="322">
        <f>SUM(I64+I69+I74)</f>
        <v>0</v>
      </c>
      <c r="J63" s="363">
        <f>SUM(J64+J69+J74)</f>
        <v>0</v>
      </c>
      <c r="K63" s="323">
        <f>SUM(K64+K69+K74)</f>
        <v>0</v>
      </c>
      <c r="L63" s="322">
        <f>SUM(L64+L69+L74)</f>
        <v>0</v>
      </c>
      <c r="M63"/>
      <c r="N63" s="160"/>
      <c r="O63" s="160"/>
      <c r="P63" s="160"/>
      <c r="Q63" s="160"/>
      <c r="R63" s="31"/>
    </row>
    <row r="64" spans="1:18" ht="15" hidden="1" customHeight="1">
      <c r="A64" s="337">
        <v>2</v>
      </c>
      <c r="B64" s="333">
        <v>3</v>
      </c>
      <c r="C64" s="334">
        <v>1</v>
      </c>
      <c r="D64" s="334">
        <v>1</v>
      </c>
      <c r="E64" s="334"/>
      <c r="F64" s="336"/>
      <c r="G64" s="335" t="s">
        <v>50</v>
      </c>
      <c r="H64" s="26">
        <v>35</v>
      </c>
      <c r="I64" s="322">
        <f>I65</f>
        <v>0</v>
      </c>
      <c r="J64" s="363">
        <f>J65</f>
        <v>0</v>
      </c>
      <c r="K64" s="323">
        <f>K65</f>
        <v>0</v>
      </c>
      <c r="L64" s="322">
        <f>L65</f>
        <v>0</v>
      </c>
      <c r="M64"/>
      <c r="N64" s="160"/>
      <c r="O64" s="160"/>
      <c r="P64" s="160"/>
      <c r="Q64" s="31"/>
      <c r="R64" s="160"/>
    </row>
    <row r="65" spans="1:18" ht="13.5" hidden="1" customHeight="1">
      <c r="A65" s="337">
        <v>2</v>
      </c>
      <c r="B65" s="333">
        <v>3</v>
      </c>
      <c r="C65" s="334">
        <v>1</v>
      </c>
      <c r="D65" s="334">
        <v>1</v>
      </c>
      <c r="E65" s="334">
        <v>1</v>
      </c>
      <c r="F65" s="336"/>
      <c r="G65" s="335" t="s">
        <v>50</v>
      </c>
      <c r="H65" s="26">
        <v>36</v>
      </c>
      <c r="I65" s="322">
        <f>SUM(I66:I68)</f>
        <v>0</v>
      </c>
      <c r="J65" s="363">
        <f>SUM(J66:J68)</f>
        <v>0</v>
      </c>
      <c r="K65" s="323">
        <f>SUM(K66:K68)</f>
        <v>0</v>
      </c>
      <c r="L65" s="322">
        <f>SUM(L66:L68)</f>
        <v>0</v>
      </c>
      <c r="M65"/>
      <c r="N65" s="160"/>
      <c r="O65" s="160"/>
      <c r="P65" s="160"/>
      <c r="Q65" s="31"/>
      <c r="R65" s="160"/>
    </row>
    <row r="66" spans="1:18" s="364" customFormat="1" ht="25.5" hidden="1" customHeight="1">
      <c r="A66" s="337">
        <v>2</v>
      </c>
      <c r="B66" s="333">
        <v>3</v>
      </c>
      <c r="C66" s="334">
        <v>1</v>
      </c>
      <c r="D66" s="334">
        <v>1</v>
      </c>
      <c r="E66" s="334">
        <v>1</v>
      </c>
      <c r="F66" s="336">
        <v>1</v>
      </c>
      <c r="G66" s="335" t="s">
        <v>51</v>
      </c>
      <c r="H66" s="26">
        <v>37</v>
      </c>
      <c r="I66" s="340">
        <v>0</v>
      </c>
      <c r="J66" s="340">
        <v>0</v>
      </c>
      <c r="K66" s="340">
        <v>0</v>
      </c>
      <c r="L66" s="340">
        <v>0</v>
      </c>
      <c r="Q66" s="31"/>
      <c r="R66" s="160"/>
    </row>
    <row r="67" spans="1:18" ht="19.5" hidden="1" customHeight="1">
      <c r="A67" s="337">
        <v>2</v>
      </c>
      <c r="B67" s="328">
        <v>3</v>
      </c>
      <c r="C67" s="326">
        <v>1</v>
      </c>
      <c r="D67" s="326">
        <v>1</v>
      </c>
      <c r="E67" s="326">
        <v>1</v>
      </c>
      <c r="F67" s="329">
        <v>2</v>
      </c>
      <c r="G67" s="327" t="s">
        <v>52</v>
      </c>
      <c r="H67" s="26">
        <v>38</v>
      </c>
      <c r="I67" s="338">
        <v>0</v>
      </c>
      <c r="J67" s="338">
        <v>0</v>
      </c>
      <c r="K67" s="338">
        <v>0</v>
      </c>
      <c r="L67" s="338">
        <v>0</v>
      </c>
      <c r="M67"/>
      <c r="N67" s="160"/>
      <c r="O67" s="160"/>
      <c r="P67" s="160"/>
      <c r="Q67" s="31"/>
      <c r="R67" s="160"/>
    </row>
    <row r="68" spans="1:18" ht="16.5" hidden="1" customHeight="1">
      <c r="A68" s="333">
        <v>2</v>
      </c>
      <c r="B68" s="334">
        <v>3</v>
      </c>
      <c r="C68" s="334">
        <v>1</v>
      </c>
      <c r="D68" s="334">
        <v>1</v>
      </c>
      <c r="E68" s="334">
        <v>1</v>
      </c>
      <c r="F68" s="336">
        <v>3</v>
      </c>
      <c r="G68" s="335" t="s">
        <v>53</v>
      </c>
      <c r="H68" s="26">
        <v>39</v>
      </c>
      <c r="I68" s="340">
        <v>0</v>
      </c>
      <c r="J68" s="340">
        <v>0</v>
      </c>
      <c r="K68" s="340">
        <v>0</v>
      </c>
      <c r="L68" s="340">
        <v>0</v>
      </c>
      <c r="M68"/>
      <c r="N68" s="160"/>
      <c r="O68" s="160"/>
      <c r="P68" s="160"/>
      <c r="Q68" s="31"/>
      <c r="R68" s="160"/>
    </row>
    <row r="69" spans="1:18" ht="29.25" hidden="1" customHeight="1">
      <c r="A69" s="328">
        <v>2</v>
      </c>
      <c r="B69" s="326">
        <v>3</v>
      </c>
      <c r="C69" s="326">
        <v>1</v>
      </c>
      <c r="D69" s="326">
        <v>2</v>
      </c>
      <c r="E69" s="326"/>
      <c r="F69" s="329"/>
      <c r="G69" s="327" t="s">
        <v>54</v>
      </c>
      <c r="H69" s="26">
        <v>40</v>
      </c>
      <c r="I69" s="343">
        <f>I70</f>
        <v>0</v>
      </c>
      <c r="J69" s="365">
        <f>J70</f>
        <v>0</v>
      </c>
      <c r="K69" s="344">
        <f>K70</f>
        <v>0</v>
      </c>
      <c r="L69" s="344">
        <f>L70</f>
        <v>0</v>
      </c>
      <c r="M69"/>
      <c r="N69" s="160"/>
      <c r="O69" s="160"/>
      <c r="P69" s="160"/>
      <c r="Q69" s="31"/>
      <c r="R69" s="160"/>
    </row>
    <row r="70" spans="1:18" ht="27" hidden="1" customHeight="1">
      <c r="A70" s="346">
        <v>2</v>
      </c>
      <c r="B70" s="347">
        <v>3</v>
      </c>
      <c r="C70" s="347">
        <v>1</v>
      </c>
      <c r="D70" s="347">
        <v>2</v>
      </c>
      <c r="E70" s="347">
        <v>1</v>
      </c>
      <c r="F70" s="349"/>
      <c r="G70" s="327" t="s">
        <v>54</v>
      </c>
      <c r="H70" s="26">
        <v>41</v>
      </c>
      <c r="I70" s="332">
        <f>SUM(I71:I73)</f>
        <v>0</v>
      </c>
      <c r="J70" s="366">
        <f>SUM(J71:J73)</f>
        <v>0</v>
      </c>
      <c r="K70" s="331">
        <f>SUM(K71:K73)</f>
        <v>0</v>
      </c>
      <c r="L70" s="323">
        <f>SUM(L71:L73)</f>
        <v>0</v>
      </c>
      <c r="M70"/>
      <c r="N70" s="160"/>
      <c r="O70" s="160"/>
      <c r="P70" s="160"/>
      <c r="Q70" s="31"/>
      <c r="R70" s="160"/>
    </row>
    <row r="71" spans="1:18" s="364" customFormat="1" ht="27" hidden="1" customHeight="1">
      <c r="A71" s="333">
        <v>2</v>
      </c>
      <c r="B71" s="334">
        <v>3</v>
      </c>
      <c r="C71" s="334">
        <v>1</v>
      </c>
      <c r="D71" s="334">
        <v>2</v>
      </c>
      <c r="E71" s="334">
        <v>1</v>
      </c>
      <c r="F71" s="336">
        <v>1</v>
      </c>
      <c r="G71" s="337" t="s">
        <v>51</v>
      </c>
      <c r="H71" s="26">
        <v>42</v>
      </c>
      <c r="I71" s="340">
        <v>0</v>
      </c>
      <c r="J71" s="340">
        <v>0</v>
      </c>
      <c r="K71" s="340">
        <v>0</v>
      </c>
      <c r="L71" s="340">
        <v>0</v>
      </c>
      <c r="Q71" s="31"/>
      <c r="R71" s="160"/>
    </row>
    <row r="72" spans="1:18" ht="16.5" hidden="1" customHeight="1">
      <c r="A72" s="333">
        <v>2</v>
      </c>
      <c r="B72" s="334">
        <v>3</v>
      </c>
      <c r="C72" s="334">
        <v>1</v>
      </c>
      <c r="D72" s="334">
        <v>2</v>
      </c>
      <c r="E72" s="334">
        <v>1</v>
      </c>
      <c r="F72" s="336">
        <v>2</v>
      </c>
      <c r="G72" s="337" t="s">
        <v>52</v>
      </c>
      <c r="H72" s="26">
        <v>43</v>
      </c>
      <c r="I72" s="340">
        <v>0</v>
      </c>
      <c r="J72" s="340">
        <v>0</v>
      </c>
      <c r="K72" s="340">
        <v>0</v>
      </c>
      <c r="L72" s="340">
        <v>0</v>
      </c>
      <c r="M72"/>
      <c r="N72" s="160"/>
      <c r="O72" s="160"/>
      <c r="P72" s="160"/>
      <c r="Q72" s="31"/>
      <c r="R72" s="160"/>
    </row>
    <row r="73" spans="1:18" ht="15" hidden="1" customHeight="1">
      <c r="A73" s="333">
        <v>2</v>
      </c>
      <c r="B73" s="334">
        <v>3</v>
      </c>
      <c r="C73" s="334">
        <v>1</v>
      </c>
      <c r="D73" s="334">
        <v>2</v>
      </c>
      <c r="E73" s="334">
        <v>1</v>
      </c>
      <c r="F73" s="336">
        <v>3</v>
      </c>
      <c r="G73" s="337" t="s">
        <v>53</v>
      </c>
      <c r="H73" s="26">
        <v>44</v>
      </c>
      <c r="I73" s="340">
        <v>0</v>
      </c>
      <c r="J73" s="340">
        <v>0</v>
      </c>
      <c r="K73" s="340">
        <v>0</v>
      </c>
      <c r="L73" s="340">
        <v>0</v>
      </c>
      <c r="M73"/>
      <c r="N73" s="160"/>
      <c r="O73" s="160"/>
      <c r="P73" s="160"/>
      <c r="Q73" s="31"/>
      <c r="R73" s="160"/>
    </row>
    <row r="74" spans="1:18" ht="27.75" hidden="1" customHeight="1">
      <c r="A74" s="333">
        <v>2</v>
      </c>
      <c r="B74" s="334">
        <v>3</v>
      </c>
      <c r="C74" s="334">
        <v>1</v>
      </c>
      <c r="D74" s="334">
        <v>3</v>
      </c>
      <c r="E74" s="334"/>
      <c r="F74" s="336"/>
      <c r="G74" s="337" t="s">
        <v>228</v>
      </c>
      <c r="H74" s="26">
        <v>45</v>
      </c>
      <c r="I74" s="322">
        <f>I75</f>
        <v>0</v>
      </c>
      <c r="J74" s="363">
        <f>J75</f>
        <v>0</v>
      </c>
      <c r="K74" s="323">
        <f>K75</f>
        <v>0</v>
      </c>
      <c r="L74" s="323">
        <f>L75</f>
        <v>0</v>
      </c>
      <c r="M74"/>
      <c r="N74" s="160"/>
      <c r="O74" s="160"/>
      <c r="P74" s="160"/>
      <c r="Q74" s="31"/>
      <c r="R74" s="160"/>
    </row>
    <row r="75" spans="1:18" ht="26.25" hidden="1" customHeight="1">
      <c r="A75" s="333">
        <v>2</v>
      </c>
      <c r="B75" s="334">
        <v>3</v>
      </c>
      <c r="C75" s="334">
        <v>1</v>
      </c>
      <c r="D75" s="334">
        <v>3</v>
      </c>
      <c r="E75" s="334">
        <v>1</v>
      </c>
      <c r="F75" s="336"/>
      <c r="G75" s="337" t="s">
        <v>229</v>
      </c>
      <c r="H75" s="26">
        <v>46</v>
      </c>
      <c r="I75" s="322">
        <f>SUM(I76:I78)</f>
        <v>0</v>
      </c>
      <c r="J75" s="363">
        <f>SUM(J76:J78)</f>
        <v>0</v>
      </c>
      <c r="K75" s="323">
        <f>SUM(K76:K78)</f>
        <v>0</v>
      </c>
      <c r="L75" s="323">
        <f>SUM(L76:L78)</f>
        <v>0</v>
      </c>
      <c r="M75"/>
      <c r="N75" s="160"/>
      <c r="O75" s="160"/>
      <c r="P75" s="160"/>
      <c r="Q75" s="31"/>
      <c r="R75" s="160"/>
    </row>
    <row r="76" spans="1:18" ht="15" hidden="1" customHeight="1">
      <c r="A76" s="328">
        <v>2</v>
      </c>
      <c r="B76" s="326">
        <v>3</v>
      </c>
      <c r="C76" s="326">
        <v>1</v>
      </c>
      <c r="D76" s="326">
        <v>3</v>
      </c>
      <c r="E76" s="326">
        <v>1</v>
      </c>
      <c r="F76" s="329">
        <v>1</v>
      </c>
      <c r="G76" s="353" t="s">
        <v>55</v>
      </c>
      <c r="H76" s="26">
        <v>47</v>
      </c>
      <c r="I76" s="338">
        <v>0</v>
      </c>
      <c r="J76" s="338">
        <v>0</v>
      </c>
      <c r="K76" s="338">
        <v>0</v>
      </c>
      <c r="L76" s="338">
        <v>0</v>
      </c>
      <c r="M76"/>
      <c r="N76" s="160"/>
      <c r="O76" s="160"/>
      <c r="P76" s="160"/>
      <c r="Q76" s="31"/>
      <c r="R76" s="160"/>
    </row>
    <row r="77" spans="1:18" ht="16.5" hidden="1" customHeight="1">
      <c r="A77" s="333">
        <v>2</v>
      </c>
      <c r="B77" s="334">
        <v>3</v>
      </c>
      <c r="C77" s="334">
        <v>1</v>
      </c>
      <c r="D77" s="334">
        <v>3</v>
      </c>
      <c r="E77" s="334">
        <v>1</v>
      </c>
      <c r="F77" s="336">
        <v>2</v>
      </c>
      <c r="G77" s="337" t="s">
        <v>56</v>
      </c>
      <c r="H77" s="26">
        <v>48</v>
      </c>
      <c r="I77" s="340">
        <v>0</v>
      </c>
      <c r="J77" s="340">
        <v>0</v>
      </c>
      <c r="K77" s="340">
        <v>0</v>
      </c>
      <c r="L77" s="340">
        <v>0</v>
      </c>
      <c r="M77"/>
      <c r="N77" s="160"/>
      <c r="O77" s="160"/>
      <c r="P77" s="160"/>
      <c r="Q77" s="31"/>
      <c r="R77" s="160"/>
    </row>
    <row r="78" spans="1:18" ht="17.25" hidden="1" customHeight="1">
      <c r="A78" s="328">
        <v>2</v>
      </c>
      <c r="B78" s="326">
        <v>3</v>
      </c>
      <c r="C78" s="326">
        <v>1</v>
      </c>
      <c r="D78" s="326">
        <v>3</v>
      </c>
      <c r="E78" s="326">
        <v>1</v>
      </c>
      <c r="F78" s="329">
        <v>3</v>
      </c>
      <c r="G78" s="353" t="s">
        <v>57</v>
      </c>
      <c r="H78" s="26">
        <v>49</v>
      </c>
      <c r="I78" s="338">
        <v>0</v>
      </c>
      <c r="J78" s="338">
        <v>0</v>
      </c>
      <c r="K78" s="338">
        <v>0</v>
      </c>
      <c r="L78" s="338">
        <v>0</v>
      </c>
      <c r="M78"/>
      <c r="N78" s="160"/>
      <c r="O78" s="160"/>
      <c r="P78" s="160"/>
      <c r="Q78" s="31"/>
      <c r="R78" s="160"/>
    </row>
    <row r="79" spans="1:18" ht="12.75" hidden="1" customHeight="1">
      <c r="A79" s="328">
        <v>2</v>
      </c>
      <c r="B79" s="326">
        <v>3</v>
      </c>
      <c r="C79" s="326">
        <v>2</v>
      </c>
      <c r="D79" s="326"/>
      <c r="E79" s="326"/>
      <c r="F79" s="329"/>
      <c r="G79" s="353" t="s">
        <v>58</v>
      </c>
      <c r="H79" s="26">
        <v>50</v>
      </c>
      <c r="I79" s="322">
        <f t="shared" ref="I79:L80" si="2">I80</f>
        <v>0</v>
      </c>
      <c r="J79" s="322">
        <f t="shared" si="2"/>
        <v>0</v>
      </c>
      <c r="K79" s="322">
        <f t="shared" si="2"/>
        <v>0</v>
      </c>
      <c r="L79" s="322">
        <f t="shared" si="2"/>
        <v>0</v>
      </c>
      <c r="M79"/>
      <c r="N79" s="160"/>
      <c r="O79" s="160"/>
      <c r="P79" s="160"/>
      <c r="Q79" s="160"/>
      <c r="R79" s="160"/>
    </row>
    <row r="80" spans="1:18" ht="12" hidden="1" customHeight="1">
      <c r="A80" s="328">
        <v>2</v>
      </c>
      <c r="B80" s="326">
        <v>3</v>
      </c>
      <c r="C80" s="326">
        <v>2</v>
      </c>
      <c r="D80" s="326">
        <v>1</v>
      </c>
      <c r="E80" s="326"/>
      <c r="F80" s="329"/>
      <c r="G80" s="353" t="s">
        <v>58</v>
      </c>
      <c r="H80" s="26">
        <v>51</v>
      </c>
      <c r="I80" s="322">
        <f t="shared" si="2"/>
        <v>0</v>
      </c>
      <c r="J80" s="322">
        <f t="shared" si="2"/>
        <v>0</v>
      </c>
      <c r="K80" s="322">
        <f t="shared" si="2"/>
        <v>0</v>
      </c>
      <c r="L80" s="322">
        <f t="shared" si="2"/>
        <v>0</v>
      </c>
      <c r="M80"/>
      <c r="N80" s="160"/>
      <c r="O80" s="160"/>
      <c r="P80" s="160"/>
      <c r="Q80" s="160"/>
      <c r="R80" s="160"/>
    </row>
    <row r="81" spans="1:18" ht="15.75" hidden="1" customHeight="1">
      <c r="A81" s="328">
        <v>2</v>
      </c>
      <c r="B81" s="326">
        <v>3</v>
      </c>
      <c r="C81" s="326">
        <v>2</v>
      </c>
      <c r="D81" s="326">
        <v>1</v>
      </c>
      <c r="E81" s="326">
        <v>1</v>
      </c>
      <c r="F81" s="329"/>
      <c r="G81" s="353" t="s">
        <v>58</v>
      </c>
      <c r="H81" s="26">
        <v>52</v>
      </c>
      <c r="I81" s="322">
        <f>SUM(I82)</f>
        <v>0</v>
      </c>
      <c r="J81" s="322">
        <f>SUM(J82)</f>
        <v>0</v>
      </c>
      <c r="K81" s="322">
        <f>SUM(K82)</f>
        <v>0</v>
      </c>
      <c r="L81" s="322">
        <f>SUM(L82)</f>
        <v>0</v>
      </c>
      <c r="M81"/>
      <c r="N81" s="160"/>
      <c r="O81" s="160"/>
      <c r="P81" s="160"/>
      <c r="Q81" s="160"/>
      <c r="R81" s="160"/>
    </row>
    <row r="82" spans="1:18" ht="13.5" hidden="1" customHeight="1">
      <c r="A82" s="328">
        <v>2</v>
      </c>
      <c r="B82" s="326">
        <v>3</v>
      </c>
      <c r="C82" s="326">
        <v>2</v>
      </c>
      <c r="D82" s="326">
        <v>1</v>
      </c>
      <c r="E82" s="326">
        <v>1</v>
      </c>
      <c r="F82" s="329">
        <v>1</v>
      </c>
      <c r="G82" s="353" t="s">
        <v>58</v>
      </c>
      <c r="H82" s="26">
        <v>53</v>
      </c>
      <c r="I82" s="340">
        <v>0</v>
      </c>
      <c r="J82" s="340">
        <v>0</v>
      </c>
      <c r="K82" s="340">
        <v>0</v>
      </c>
      <c r="L82" s="340">
        <v>0</v>
      </c>
      <c r="M82"/>
      <c r="N82" s="160"/>
      <c r="O82" s="160"/>
      <c r="P82" s="160"/>
      <c r="Q82" s="160"/>
      <c r="R82" s="160"/>
    </row>
    <row r="83" spans="1:18" ht="16.5" hidden="1" customHeight="1">
      <c r="A83" s="318">
        <v>2</v>
      </c>
      <c r="B83" s="319">
        <v>4</v>
      </c>
      <c r="C83" s="319"/>
      <c r="D83" s="319"/>
      <c r="E83" s="319"/>
      <c r="F83" s="321"/>
      <c r="G83" s="367" t="s">
        <v>59</v>
      </c>
      <c r="H83" s="26">
        <v>54</v>
      </c>
      <c r="I83" s="322">
        <f t="shared" ref="I83:L85" si="3">I84</f>
        <v>0</v>
      </c>
      <c r="J83" s="363">
        <f t="shared" si="3"/>
        <v>0</v>
      </c>
      <c r="K83" s="323">
        <f t="shared" si="3"/>
        <v>0</v>
      </c>
      <c r="L83" s="323">
        <f t="shared" si="3"/>
        <v>0</v>
      </c>
      <c r="M83"/>
      <c r="N83" s="160"/>
      <c r="O83" s="160"/>
      <c r="P83" s="160"/>
      <c r="Q83" s="160"/>
      <c r="R83" s="160"/>
    </row>
    <row r="84" spans="1:18" ht="15.75" hidden="1" customHeight="1">
      <c r="A84" s="333">
        <v>2</v>
      </c>
      <c r="B84" s="334">
        <v>4</v>
      </c>
      <c r="C84" s="334">
        <v>1</v>
      </c>
      <c r="D84" s="334"/>
      <c r="E84" s="334"/>
      <c r="F84" s="336"/>
      <c r="G84" s="337" t="s">
        <v>60</v>
      </c>
      <c r="H84" s="26">
        <v>55</v>
      </c>
      <c r="I84" s="322">
        <f t="shared" si="3"/>
        <v>0</v>
      </c>
      <c r="J84" s="363">
        <f t="shared" si="3"/>
        <v>0</v>
      </c>
      <c r="K84" s="323">
        <f t="shared" si="3"/>
        <v>0</v>
      </c>
      <c r="L84" s="323">
        <f t="shared" si="3"/>
        <v>0</v>
      </c>
      <c r="M84"/>
      <c r="N84" s="160"/>
      <c r="O84" s="160"/>
      <c r="P84" s="160"/>
      <c r="Q84" s="160"/>
      <c r="R84" s="160"/>
    </row>
    <row r="85" spans="1:18" ht="17.25" hidden="1" customHeight="1">
      <c r="A85" s="333">
        <v>2</v>
      </c>
      <c r="B85" s="334">
        <v>4</v>
      </c>
      <c r="C85" s="334">
        <v>1</v>
      </c>
      <c r="D85" s="334">
        <v>1</v>
      </c>
      <c r="E85" s="334"/>
      <c r="F85" s="336"/>
      <c r="G85" s="337" t="s">
        <v>60</v>
      </c>
      <c r="H85" s="26">
        <v>56</v>
      </c>
      <c r="I85" s="322">
        <f t="shared" si="3"/>
        <v>0</v>
      </c>
      <c r="J85" s="363">
        <f t="shared" si="3"/>
        <v>0</v>
      </c>
      <c r="K85" s="323">
        <f t="shared" si="3"/>
        <v>0</v>
      </c>
      <c r="L85" s="323">
        <f t="shared" si="3"/>
        <v>0</v>
      </c>
      <c r="M85"/>
      <c r="N85" s="160"/>
      <c r="O85" s="160"/>
      <c r="P85" s="160"/>
      <c r="Q85" s="160"/>
      <c r="R85" s="160"/>
    </row>
    <row r="86" spans="1:18" ht="18" hidden="1" customHeight="1">
      <c r="A86" s="333">
        <v>2</v>
      </c>
      <c r="B86" s="334">
        <v>4</v>
      </c>
      <c r="C86" s="334">
        <v>1</v>
      </c>
      <c r="D86" s="334">
        <v>1</v>
      </c>
      <c r="E86" s="334">
        <v>1</v>
      </c>
      <c r="F86" s="336"/>
      <c r="G86" s="337" t="s">
        <v>60</v>
      </c>
      <c r="H86" s="26">
        <v>57</v>
      </c>
      <c r="I86" s="322">
        <f>SUM(I87:I89)</f>
        <v>0</v>
      </c>
      <c r="J86" s="363">
        <f>SUM(J87:J89)</f>
        <v>0</v>
      </c>
      <c r="K86" s="323">
        <f>SUM(K87:K89)</f>
        <v>0</v>
      </c>
      <c r="L86" s="323">
        <f>SUM(L87:L89)</f>
        <v>0</v>
      </c>
      <c r="M86"/>
      <c r="N86" s="160"/>
      <c r="O86" s="160"/>
      <c r="P86" s="160"/>
      <c r="Q86" s="160"/>
      <c r="R86" s="160"/>
    </row>
    <row r="87" spans="1:18" ht="14.25" hidden="1" customHeight="1">
      <c r="A87" s="333">
        <v>2</v>
      </c>
      <c r="B87" s="334">
        <v>4</v>
      </c>
      <c r="C87" s="334">
        <v>1</v>
      </c>
      <c r="D87" s="334">
        <v>1</v>
      </c>
      <c r="E87" s="334">
        <v>1</v>
      </c>
      <c r="F87" s="336">
        <v>1</v>
      </c>
      <c r="G87" s="337" t="s">
        <v>61</v>
      </c>
      <c r="H87" s="26">
        <v>58</v>
      </c>
      <c r="I87" s="340">
        <v>0</v>
      </c>
      <c r="J87" s="340">
        <v>0</v>
      </c>
      <c r="K87" s="340">
        <v>0</v>
      </c>
      <c r="L87" s="340">
        <v>0</v>
      </c>
      <c r="M87"/>
      <c r="N87" s="160"/>
      <c r="O87" s="160"/>
      <c r="P87" s="160"/>
      <c r="Q87" s="160"/>
      <c r="R87" s="160"/>
    </row>
    <row r="88" spans="1:18" ht="13.5" hidden="1" customHeight="1">
      <c r="A88" s="333">
        <v>2</v>
      </c>
      <c r="B88" s="333">
        <v>4</v>
      </c>
      <c r="C88" s="333">
        <v>1</v>
      </c>
      <c r="D88" s="334">
        <v>1</v>
      </c>
      <c r="E88" s="334">
        <v>1</v>
      </c>
      <c r="F88" s="368">
        <v>2</v>
      </c>
      <c r="G88" s="335" t="s">
        <v>62</v>
      </c>
      <c r="H88" s="26">
        <v>59</v>
      </c>
      <c r="I88" s="340">
        <v>0</v>
      </c>
      <c r="J88" s="340">
        <v>0</v>
      </c>
      <c r="K88" s="340">
        <v>0</v>
      </c>
      <c r="L88" s="340">
        <v>0</v>
      </c>
      <c r="M88"/>
      <c r="N88" s="160"/>
      <c r="O88" s="160"/>
      <c r="P88" s="160"/>
      <c r="Q88" s="160"/>
      <c r="R88" s="160"/>
    </row>
    <row r="89" spans="1:18" hidden="1">
      <c r="A89" s="333">
        <v>2</v>
      </c>
      <c r="B89" s="334">
        <v>4</v>
      </c>
      <c r="C89" s="333">
        <v>1</v>
      </c>
      <c r="D89" s="334">
        <v>1</v>
      </c>
      <c r="E89" s="334">
        <v>1</v>
      </c>
      <c r="F89" s="368">
        <v>3</v>
      </c>
      <c r="G89" s="335" t="s">
        <v>63</v>
      </c>
      <c r="H89" s="26">
        <v>60</v>
      </c>
      <c r="I89" s="340">
        <v>0</v>
      </c>
      <c r="J89" s="340">
        <v>0</v>
      </c>
      <c r="K89" s="340">
        <v>0</v>
      </c>
      <c r="L89" s="340">
        <v>0</v>
      </c>
      <c r="M89" s="160"/>
      <c r="N89" s="160"/>
      <c r="O89" s="160"/>
      <c r="P89" s="160"/>
      <c r="Q89" s="160"/>
      <c r="R89" s="160"/>
    </row>
    <row r="90" spans="1:18" hidden="1">
      <c r="A90" s="318">
        <v>2</v>
      </c>
      <c r="B90" s="319">
        <v>5</v>
      </c>
      <c r="C90" s="318"/>
      <c r="D90" s="319"/>
      <c r="E90" s="319"/>
      <c r="F90" s="369"/>
      <c r="G90" s="320" t="s">
        <v>64</v>
      </c>
      <c r="H90" s="26">
        <v>61</v>
      </c>
      <c r="I90" s="322">
        <f>SUM(I91+I96+I101)</f>
        <v>0</v>
      </c>
      <c r="J90" s="363">
        <f>SUM(J91+J96+J101)</f>
        <v>0</v>
      </c>
      <c r="K90" s="323">
        <f>SUM(K91+K96+K101)</f>
        <v>0</v>
      </c>
      <c r="L90" s="323">
        <f>SUM(L91+L96+L101)</f>
        <v>0</v>
      </c>
      <c r="M90" s="160"/>
      <c r="N90" s="160"/>
      <c r="O90" s="160"/>
      <c r="P90" s="160"/>
      <c r="Q90" s="160"/>
      <c r="R90" s="160"/>
    </row>
    <row r="91" spans="1:18" hidden="1">
      <c r="A91" s="328">
        <v>2</v>
      </c>
      <c r="B91" s="326">
        <v>5</v>
      </c>
      <c r="C91" s="328">
        <v>1</v>
      </c>
      <c r="D91" s="326"/>
      <c r="E91" s="326"/>
      <c r="F91" s="370"/>
      <c r="G91" s="327" t="s">
        <v>65</v>
      </c>
      <c r="H91" s="26">
        <v>62</v>
      </c>
      <c r="I91" s="343">
        <f t="shared" ref="I91:L92" si="4">I92</f>
        <v>0</v>
      </c>
      <c r="J91" s="365">
        <f t="shared" si="4"/>
        <v>0</v>
      </c>
      <c r="K91" s="344">
        <f t="shared" si="4"/>
        <v>0</v>
      </c>
      <c r="L91" s="344">
        <f t="shared" si="4"/>
        <v>0</v>
      </c>
      <c r="M91" s="160"/>
      <c r="N91" s="160"/>
      <c r="O91" s="160"/>
      <c r="P91" s="160"/>
      <c r="Q91" s="160"/>
      <c r="R91" s="160"/>
    </row>
    <row r="92" spans="1:18" hidden="1">
      <c r="A92" s="333">
        <v>2</v>
      </c>
      <c r="B92" s="334">
        <v>5</v>
      </c>
      <c r="C92" s="333">
        <v>1</v>
      </c>
      <c r="D92" s="334">
        <v>1</v>
      </c>
      <c r="E92" s="334"/>
      <c r="F92" s="368"/>
      <c r="G92" s="335" t="s">
        <v>65</v>
      </c>
      <c r="H92" s="26">
        <v>63</v>
      </c>
      <c r="I92" s="322">
        <f t="shared" si="4"/>
        <v>0</v>
      </c>
      <c r="J92" s="363">
        <f t="shared" si="4"/>
        <v>0</v>
      </c>
      <c r="K92" s="323">
        <f t="shared" si="4"/>
        <v>0</v>
      </c>
      <c r="L92" s="323">
        <f t="shared" si="4"/>
        <v>0</v>
      </c>
      <c r="M92" s="160"/>
      <c r="N92" s="160"/>
      <c r="O92" s="160"/>
      <c r="P92" s="160"/>
      <c r="Q92" s="160"/>
      <c r="R92" s="160"/>
    </row>
    <row r="93" spans="1:18" hidden="1">
      <c r="A93" s="333">
        <v>2</v>
      </c>
      <c r="B93" s="334">
        <v>5</v>
      </c>
      <c r="C93" s="333">
        <v>1</v>
      </c>
      <c r="D93" s="334">
        <v>1</v>
      </c>
      <c r="E93" s="334">
        <v>1</v>
      </c>
      <c r="F93" s="368"/>
      <c r="G93" s="335" t="s">
        <v>65</v>
      </c>
      <c r="H93" s="26">
        <v>64</v>
      </c>
      <c r="I93" s="322">
        <f>SUM(I94:I95)</f>
        <v>0</v>
      </c>
      <c r="J93" s="363">
        <f>SUM(J94:J95)</f>
        <v>0</v>
      </c>
      <c r="K93" s="323">
        <f>SUM(K94:K95)</f>
        <v>0</v>
      </c>
      <c r="L93" s="323">
        <f>SUM(L94:L95)</f>
        <v>0</v>
      </c>
      <c r="M93" s="160"/>
      <c r="N93" s="160"/>
      <c r="O93" s="160"/>
      <c r="P93" s="160"/>
      <c r="Q93" s="160"/>
      <c r="R93" s="160"/>
    </row>
    <row r="94" spans="1:18" ht="25.5" hidden="1" customHeight="1">
      <c r="A94" s="333">
        <v>2</v>
      </c>
      <c r="B94" s="334">
        <v>5</v>
      </c>
      <c r="C94" s="333">
        <v>1</v>
      </c>
      <c r="D94" s="334">
        <v>1</v>
      </c>
      <c r="E94" s="334">
        <v>1</v>
      </c>
      <c r="F94" s="368">
        <v>1</v>
      </c>
      <c r="G94" s="335" t="s">
        <v>66</v>
      </c>
      <c r="H94" s="26">
        <v>65</v>
      </c>
      <c r="I94" s="340">
        <v>0</v>
      </c>
      <c r="J94" s="340">
        <v>0</v>
      </c>
      <c r="K94" s="340">
        <v>0</v>
      </c>
      <c r="L94" s="340">
        <v>0</v>
      </c>
      <c r="M94"/>
      <c r="N94" s="160"/>
      <c r="O94" s="160"/>
      <c r="P94" s="160"/>
      <c r="Q94" s="160"/>
      <c r="R94" s="160"/>
    </row>
    <row r="95" spans="1:18" ht="15.75" hidden="1" customHeight="1">
      <c r="A95" s="333">
        <v>2</v>
      </c>
      <c r="B95" s="334">
        <v>5</v>
      </c>
      <c r="C95" s="333">
        <v>1</v>
      </c>
      <c r="D95" s="334">
        <v>1</v>
      </c>
      <c r="E95" s="334">
        <v>1</v>
      </c>
      <c r="F95" s="368">
        <v>2</v>
      </c>
      <c r="G95" s="335" t="s">
        <v>67</v>
      </c>
      <c r="H95" s="26">
        <v>66</v>
      </c>
      <c r="I95" s="340">
        <v>0</v>
      </c>
      <c r="J95" s="340">
        <v>0</v>
      </c>
      <c r="K95" s="340">
        <v>0</v>
      </c>
      <c r="L95" s="340">
        <v>0</v>
      </c>
      <c r="M95"/>
      <c r="N95" s="160"/>
      <c r="O95" s="160"/>
      <c r="P95" s="160"/>
      <c r="Q95" s="160"/>
      <c r="R95" s="160"/>
    </row>
    <row r="96" spans="1:18" ht="12" hidden="1" customHeight="1">
      <c r="A96" s="333">
        <v>2</v>
      </c>
      <c r="B96" s="334">
        <v>5</v>
      </c>
      <c r="C96" s="333">
        <v>2</v>
      </c>
      <c r="D96" s="334"/>
      <c r="E96" s="334"/>
      <c r="F96" s="368"/>
      <c r="G96" s="335" t="s">
        <v>68</v>
      </c>
      <c r="H96" s="26">
        <v>67</v>
      </c>
      <c r="I96" s="322">
        <f t="shared" ref="I96:L97" si="5">I97</f>
        <v>0</v>
      </c>
      <c r="J96" s="363">
        <f t="shared" si="5"/>
        <v>0</v>
      </c>
      <c r="K96" s="323">
        <f t="shared" si="5"/>
        <v>0</v>
      </c>
      <c r="L96" s="322">
        <f t="shared" si="5"/>
        <v>0</v>
      </c>
      <c r="M96"/>
      <c r="N96" s="160"/>
      <c r="O96" s="160"/>
      <c r="P96" s="160"/>
      <c r="Q96" s="160"/>
      <c r="R96" s="160"/>
    </row>
    <row r="97" spans="1:18" ht="15.75" hidden="1" customHeight="1">
      <c r="A97" s="337">
        <v>2</v>
      </c>
      <c r="B97" s="333">
        <v>5</v>
      </c>
      <c r="C97" s="334">
        <v>2</v>
      </c>
      <c r="D97" s="335">
        <v>1</v>
      </c>
      <c r="E97" s="333"/>
      <c r="F97" s="368"/>
      <c r="G97" s="335" t="s">
        <v>68</v>
      </c>
      <c r="H97" s="26">
        <v>68</v>
      </c>
      <c r="I97" s="322">
        <f t="shared" si="5"/>
        <v>0</v>
      </c>
      <c r="J97" s="363">
        <f t="shared" si="5"/>
        <v>0</v>
      </c>
      <c r="K97" s="323">
        <f t="shared" si="5"/>
        <v>0</v>
      </c>
      <c r="L97" s="322">
        <f t="shared" si="5"/>
        <v>0</v>
      </c>
      <c r="M97"/>
      <c r="N97" s="160"/>
      <c r="O97" s="160"/>
      <c r="P97" s="160"/>
      <c r="Q97" s="160"/>
      <c r="R97" s="160"/>
    </row>
    <row r="98" spans="1:18" ht="15" hidden="1" customHeight="1">
      <c r="A98" s="337">
        <v>2</v>
      </c>
      <c r="B98" s="333">
        <v>5</v>
      </c>
      <c r="C98" s="334">
        <v>2</v>
      </c>
      <c r="D98" s="335">
        <v>1</v>
      </c>
      <c r="E98" s="333">
        <v>1</v>
      </c>
      <c r="F98" s="368"/>
      <c r="G98" s="335" t="s">
        <v>68</v>
      </c>
      <c r="H98" s="26">
        <v>69</v>
      </c>
      <c r="I98" s="322">
        <f>SUM(I99:I100)</f>
        <v>0</v>
      </c>
      <c r="J98" s="363">
        <f>SUM(J99:J100)</f>
        <v>0</v>
      </c>
      <c r="K98" s="323">
        <f>SUM(K99:K100)</f>
        <v>0</v>
      </c>
      <c r="L98" s="322">
        <f>SUM(L99:L100)</f>
        <v>0</v>
      </c>
      <c r="M98"/>
      <c r="N98" s="160"/>
      <c r="O98" s="160"/>
      <c r="P98" s="160"/>
      <c r="Q98" s="160"/>
      <c r="R98" s="160"/>
    </row>
    <row r="99" spans="1:18" ht="25.5" hidden="1" customHeight="1">
      <c r="A99" s="337">
        <v>2</v>
      </c>
      <c r="B99" s="333">
        <v>5</v>
      </c>
      <c r="C99" s="334">
        <v>2</v>
      </c>
      <c r="D99" s="335">
        <v>1</v>
      </c>
      <c r="E99" s="333">
        <v>1</v>
      </c>
      <c r="F99" s="368">
        <v>1</v>
      </c>
      <c r="G99" s="335" t="s">
        <v>69</v>
      </c>
      <c r="H99" s="26">
        <v>70</v>
      </c>
      <c r="I99" s="340">
        <v>0</v>
      </c>
      <c r="J99" s="340">
        <v>0</v>
      </c>
      <c r="K99" s="340">
        <v>0</v>
      </c>
      <c r="L99" s="340">
        <v>0</v>
      </c>
      <c r="M99"/>
      <c r="N99" s="160"/>
      <c r="O99" s="160"/>
      <c r="P99" s="160"/>
      <c r="Q99" s="160"/>
      <c r="R99" s="160"/>
    </row>
    <row r="100" spans="1:18" ht="25.5" hidden="1" customHeight="1">
      <c r="A100" s="337">
        <v>2</v>
      </c>
      <c r="B100" s="333">
        <v>5</v>
      </c>
      <c r="C100" s="334">
        <v>2</v>
      </c>
      <c r="D100" s="335">
        <v>1</v>
      </c>
      <c r="E100" s="333">
        <v>1</v>
      </c>
      <c r="F100" s="368">
        <v>2</v>
      </c>
      <c r="G100" s="335" t="s">
        <v>70</v>
      </c>
      <c r="H100" s="26">
        <v>71</v>
      </c>
      <c r="I100" s="340">
        <v>0</v>
      </c>
      <c r="J100" s="340">
        <v>0</v>
      </c>
      <c r="K100" s="340">
        <v>0</v>
      </c>
      <c r="L100" s="340">
        <v>0</v>
      </c>
      <c r="M100"/>
      <c r="N100" s="160"/>
      <c r="O100" s="160"/>
      <c r="P100" s="160"/>
      <c r="Q100" s="160"/>
      <c r="R100" s="160"/>
    </row>
    <row r="101" spans="1:18" ht="28.5" hidden="1" customHeight="1">
      <c r="A101" s="337">
        <v>2</v>
      </c>
      <c r="B101" s="333">
        <v>5</v>
      </c>
      <c r="C101" s="334">
        <v>3</v>
      </c>
      <c r="D101" s="335"/>
      <c r="E101" s="333"/>
      <c r="F101" s="368"/>
      <c r="G101" s="335" t="s">
        <v>71</v>
      </c>
      <c r="H101" s="26">
        <v>72</v>
      </c>
      <c r="I101" s="322">
        <f>I102+I106</f>
        <v>0</v>
      </c>
      <c r="J101" s="322">
        <f>J102+J106</f>
        <v>0</v>
      </c>
      <c r="K101" s="322">
        <f>K102+K106</f>
        <v>0</v>
      </c>
      <c r="L101" s="322">
        <f>L102+L106</f>
        <v>0</v>
      </c>
      <c r="M101"/>
      <c r="N101" s="160"/>
      <c r="O101" s="160"/>
      <c r="P101" s="160"/>
      <c r="Q101" s="160"/>
      <c r="R101" s="160"/>
    </row>
    <row r="102" spans="1:18" ht="27" hidden="1" customHeight="1">
      <c r="A102" s="337">
        <v>2</v>
      </c>
      <c r="B102" s="333">
        <v>5</v>
      </c>
      <c r="C102" s="334">
        <v>3</v>
      </c>
      <c r="D102" s="335">
        <v>1</v>
      </c>
      <c r="E102" s="333"/>
      <c r="F102" s="368"/>
      <c r="G102" s="335" t="s">
        <v>72</v>
      </c>
      <c r="H102" s="26">
        <v>73</v>
      </c>
      <c r="I102" s="322">
        <f>I103</f>
        <v>0</v>
      </c>
      <c r="J102" s="363">
        <f>J103</f>
        <v>0</v>
      </c>
      <c r="K102" s="323">
        <f>K103</f>
        <v>0</v>
      </c>
      <c r="L102" s="322">
        <f>L103</f>
        <v>0</v>
      </c>
      <c r="M102"/>
      <c r="N102" s="160"/>
      <c r="O102" s="160"/>
      <c r="P102" s="160"/>
      <c r="Q102" s="160"/>
      <c r="R102" s="160"/>
    </row>
    <row r="103" spans="1:18" ht="30" hidden="1" customHeight="1">
      <c r="A103" s="345">
        <v>2</v>
      </c>
      <c r="B103" s="346">
        <v>5</v>
      </c>
      <c r="C103" s="347">
        <v>3</v>
      </c>
      <c r="D103" s="348">
        <v>1</v>
      </c>
      <c r="E103" s="346">
        <v>1</v>
      </c>
      <c r="F103" s="371"/>
      <c r="G103" s="348" t="s">
        <v>72</v>
      </c>
      <c r="H103" s="26">
        <v>74</v>
      </c>
      <c r="I103" s="332">
        <f>SUM(I104:I105)</f>
        <v>0</v>
      </c>
      <c r="J103" s="366">
        <f>SUM(J104:J105)</f>
        <v>0</v>
      </c>
      <c r="K103" s="331">
        <f>SUM(K104:K105)</f>
        <v>0</v>
      </c>
      <c r="L103" s="332">
        <f>SUM(L104:L105)</f>
        <v>0</v>
      </c>
      <c r="M103"/>
      <c r="N103" s="160"/>
      <c r="O103" s="160"/>
      <c r="P103" s="160"/>
      <c r="Q103" s="160"/>
      <c r="R103" s="160"/>
    </row>
    <row r="104" spans="1:18" ht="26.25" hidden="1" customHeight="1">
      <c r="A104" s="337">
        <v>2</v>
      </c>
      <c r="B104" s="333">
        <v>5</v>
      </c>
      <c r="C104" s="334">
        <v>3</v>
      </c>
      <c r="D104" s="335">
        <v>1</v>
      </c>
      <c r="E104" s="333">
        <v>1</v>
      </c>
      <c r="F104" s="368">
        <v>1</v>
      </c>
      <c r="G104" s="335" t="s">
        <v>72</v>
      </c>
      <c r="H104" s="26">
        <v>75</v>
      </c>
      <c r="I104" s="340">
        <v>0</v>
      </c>
      <c r="J104" s="340">
        <v>0</v>
      </c>
      <c r="K104" s="340">
        <v>0</v>
      </c>
      <c r="L104" s="340">
        <v>0</v>
      </c>
      <c r="M104"/>
      <c r="N104" s="160"/>
      <c r="O104" s="160"/>
      <c r="P104" s="160"/>
      <c r="Q104" s="160"/>
      <c r="R104" s="160"/>
    </row>
    <row r="105" spans="1:18" ht="26.25" hidden="1" customHeight="1">
      <c r="A105" s="345">
        <v>2</v>
      </c>
      <c r="B105" s="346">
        <v>5</v>
      </c>
      <c r="C105" s="347">
        <v>3</v>
      </c>
      <c r="D105" s="348">
        <v>1</v>
      </c>
      <c r="E105" s="346">
        <v>1</v>
      </c>
      <c r="F105" s="371">
        <v>2</v>
      </c>
      <c r="G105" s="348" t="s">
        <v>73</v>
      </c>
      <c r="H105" s="26">
        <v>76</v>
      </c>
      <c r="I105" s="340">
        <v>0</v>
      </c>
      <c r="J105" s="340">
        <v>0</v>
      </c>
      <c r="K105" s="340">
        <v>0</v>
      </c>
      <c r="L105" s="340">
        <v>0</v>
      </c>
      <c r="M105"/>
      <c r="N105" s="160"/>
      <c r="O105" s="160"/>
      <c r="P105" s="160"/>
      <c r="Q105" s="160"/>
      <c r="R105" s="160"/>
    </row>
    <row r="106" spans="1:18" ht="27.75" hidden="1" customHeight="1">
      <c r="A106" s="345">
        <v>2</v>
      </c>
      <c r="B106" s="346">
        <v>5</v>
      </c>
      <c r="C106" s="347">
        <v>3</v>
      </c>
      <c r="D106" s="348">
        <v>2</v>
      </c>
      <c r="E106" s="346"/>
      <c r="F106" s="371"/>
      <c r="G106" s="348" t="s">
        <v>74</v>
      </c>
      <c r="H106" s="26">
        <v>77</v>
      </c>
      <c r="I106" s="332">
        <f>I107</f>
        <v>0</v>
      </c>
      <c r="J106" s="332">
        <f>J107</f>
        <v>0</v>
      </c>
      <c r="K106" s="332">
        <f>K107</f>
        <v>0</v>
      </c>
      <c r="L106" s="332">
        <f>L107</f>
        <v>0</v>
      </c>
      <c r="M106"/>
      <c r="N106" s="160"/>
      <c r="O106" s="160"/>
      <c r="P106" s="160"/>
      <c r="Q106" s="160"/>
      <c r="R106" s="160"/>
    </row>
    <row r="107" spans="1:18" ht="25.5" hidden="1" customHeight="1">
      <c r="A107" s="345">
        <v>2</v>
      </c>
      <c r="B107" s="346">
        <v>5</v>
      </c>
      <c r="C107" s="347">
        <v>3</v>
      </c>
      <c r="D107" s="348">
        <v>2</v>
      </c>
      <c r="E107" s="346">
        <v>1</v>
      </c>
      <c r="F107" s="371"/>
      <c r="G107" s="348" t="s">
        <v>74</v>
      </c>
      <c r="H107" s="26">
        <v>78</v>
      </c>
      <c r="I107" s="332">
        <f>SUM(I108:I109)</f>
        <v>0</v>
      </c>
      <c r="J107" s="332">
        <f>SUM(J108:J109)</f>
        <v>0</v>
      </c>
      <c r="K107" s="332">
        <f>SUM(K108:K109)</f>
        <v>0</v>
      </c>
      <c r="L107" s="332">
        <f>SUM(L108:L109)</f>
        <v>0</v>
      </c>
      <c r="M107"/>
      <c r="N107" s="160"/>
      <c r="O107" s="160"/>
      <c r="P107" s="160"/>
      <c r="Q107" s="160"/>
      <c r="R107" s="160"/>
    </row>
    <row r="108" spans="1:18" ht="30" hidden="1" customHeight="1">
      <c r="A108" s="345">
        <v>2</v>
      </c>
      <c r="B108" s="346">
        <v>5</v>
      </c>
      <c r="C108" s="347">
        <v>3</v>
      </c>
      <c r="D108" s="348">
        <v>2</v>
      </c>
      <c r="E108" s="346">
        <v>1</v>
      </c>
      <c r="F108" s="371">
        <v>1</v>
      </c>
      <c r="G108" s="348" t="s">
        <v>74</v>
      </c>
      <c r="H108" s="26">
        <v>79</v>
      </c>
      <c r="I108" s="340">
        <v>0</v>
      </c>
      <c r="J108" s="340">
        <v>0</v>
      </c>
      <c r="K108" s="340">
        <v>0</v>
      </c>
      <c r="L108" s="340">
        <v>0</v>
      </c>
      <c r="M108"/>
      <c r="N108" s="160"/>
      <c r="O108" s="160"/>
      <c r="P108" s="160"/>
      <c r="Q108" s="160"/>
      <c r="R108" s="160"/>
    </row>
    <row r="109" spans="1:18" ht="18" hidden="1" customHeight="1">
      <c r="A109" s="345">
        <v>2</v>
      </c>
      <c r="B109" s="346">
        <v>5</v>
      </c>
      <c r="C109" s="347">
        <v>3</v>
      </c>
      <c r="D109" s="348">
        <v>2</v>
      </c>
      <c r="E109" s="346">
        <v>1</v>
      </c>
      <c r="F109" s="371">
        <v>2</v>
      </c>
      <c r="G109" s="348" t="s">
        <v>75</v>
      </c>
      <c r="H109" s="26">
        <v>80</v>
      </c>
      <c r="I109" s="340">
        <v>0</v>
      </c>
      <c r="J109" s="340">
        <v>0</v>
      </c>
      <c r="K109" s="340">
        <v>0</v>
      </c>
      <c r="L109" s="340">
        <v>0</v>
      </c>
      <c r="M109"/>
      <c r="N109" s="160"/>
      <c r="O109" s="160"/>
      <c r="P109" s="160"/>
      <c r="Q109" s="160"/>
      <c r="R109" s="160"/>
    </row>
    <row r="110" spans="1:18" ht="16.5" hidden="1" customHeight="1">
      <c r="A110" s="367">
        <v>2</v>
      </c>
      <c r="B110" s="318">
        <v>6</v>
      </c>
      <c r="C110" s="319"/>
      <c r="D110" s="320"/>
      <c r="E110" s="318"/>
      <c r="F110" s="369"/>
      <c r="G110" s="372" t="s">
        <v>76</v>
      </c>
      <c r="H110" s="26">
        <v>81</v>
      </c>
      <c r="I110" s="322">
        <f>SUM(I111+I116+I120+I124+I128+I132)</f>
        <v>0</v>
      </c>
      <c r="J110" s="322">
        <f>SUM(J111+J116+J120+J124+J128+J132)</f>
        <v>0</v>
      </c>
      <c r="K110" s="322">
        <f>SUM(K111+K116+K120+K124+K128+K132)</f>
        <v>0</v>
      </c>
      <c r="L110" s="322">
        <f>SUM(L111+L116+L120+L124+L128+L132)</f>
        <v>0</v>
      </c>
      <c r="M110"/>
      <c r="N110" s="160"/>
      <c r="O110" s="160"/>
      <c r="P110" s="160"/>
      <c r="Q110" s="160"/>
      <c r="R110" s="160"/>
    </row>
    <row r="111" spans="1:18" ht="14.25" hidden="1" customHeight="1">
      <c r="A111" s="345">
        <v>2</v>
      </c>
      <c r="B111" s="346">
        <v>6</v>
      </c>
      <c r="C111" s="347">
        <v>1</v>
      </c>
      <c r="D111" s="348"/>
      <c r="E111" s="346"/>
      <c r="F111" s="371"/>
      <c r="G111" s="348" t="s">
        <v>77</v>
      </c>
      <c r="H111" s="26">
        <v>82</v>
      </c>
      <c r="I111" s="332">
        <f t="shared" ref="I111:L112" si="6">I112</f>
        <v>0</v>
      </c>
      <c r="J111" s="366">
        <f t="shared" si="6"/>
        <v>0</v>
      </c>
      <c r="K111" s="331">
        <f t="shared" si="6"/>
        <v>0</v>
      </c>
      <c r="L111" s="332">
        <f t="shared" si="6"/>
        <v>0</v>
      </c>
      <c r="M111"/>
      <c r="N111" s="160"/>
      <c r="O111" s="160"/>
      <c r="P111" s="160"/>
      <c r="Q111" s="160"/>
      <c r="R111" s="160"/>
    </row>
    <row r="112" spans="1:18" ht="14.25" hidden="1" customHeight="1">
      <c r="A112" s="337">
        <v>2</v>
      </c>
      <c r="B112" s="333">
        <v>6</v>
      </c>
      <c r="C112" s="334">
        <v>1</v>
      </c>
      <c r="D112" s="335">
        <v>1</v>
      </c>
      <c r="E112" s="333"/>
      <c r="F112" s="368"/>
      <c r="G112" s="335" t="s">
        <v>77</v>
      </c>
      <c r="H112" s="26">
        <v>83</v>
      </c>
      <c r="I112" s="322">
        <f t="shared" si="6"/>
        <v>0</v>
      </c>
      <c r="J112" s="363">
        <f t="shared" si="6"/>
        <v>0</v>
      </c>
      <c r="K112" s="323">
        <f t="shared" si="6"/>
        <v>0</v>
      </c>
      <c r="L112" s="322">
        <f t="shared" si="6"/>
        <v>0</v>
      </c>
      <c r="M112"/>
      <c r="N112" s="160"/>
      <c r="O112" s="160"/>
      <c r="P112" s="160"/>
      <c r="Q112" s="160"/>
      <c r="R112" s="160"/>
    </row>
    <row r="113" spans="1:18" hidden="1">
      <c r="A113" s="337">
        <v>2</v>
      </c>
      <c r="B113" s="333">
        <v>6</v>
      </c>
      <c r="C113" s="334">
        <v>1</v>
      </c>
      <c r="D113" s="335">
        <v>1</v>
      </c>
      <c r="E113" s="333">
        <v>1</v>
      </c>
      <c r="F113" s="368"/>
      <c r="G113" s="335" t="s">
        <v>77</v>
      </c>
      <c r="H113" s="26">
        <v>84</v>
      </c>
      <c r="I113" s="322">
        <f>SUM(I114:I115)</f>
        <v>0</v>
      </c>
      <c r="J113" s="363">
        <f>SUM(J114:J115)</f>
        <v>0</v>
      </c>
      <c r="K113" s="323">
        <f>SUM(K114:K115)</f>
        <v>0</v>
      </c>
      <c r="L113" s="322">
        <f>SUM(L114:L115)</f>
        <v>0</v>
      </c>
      <c r="M113" s="160"/>
      <c r="N113" s="160"/>
      <c r="O113" s="160"/>
      <c r="P113" s="160"/>
      <c r="Q113" s="160"/>
      <c r="R113" s="160"/>
    </row>
    <row r="114" spans="1:18" ht="13.5" hidden="1" customHeight="1">
      <c r="A114" s="337">
        <v>2</v>
      </c>
      <c r="B114" s="333">
        <v>6</v>
      </c>
      <c r="C114" s="334">
        <v>1</v>
      </c>
      <c r="D114" s="335">
        <v>1</v>
      </c>
      <c r="E114" s="333">
        <v>1</v>
      </c>
      <c r="F114" s="368">
        <v>1</v>
      </c>
      <c r="G114" s="335" t="s">
        <v>78</v>
      </c>
      <c r="H114" s="26">
        <v>85</v>
      </c>
      <c r="I114" s="340">
        <v>0</v>
      </c>
      <c r="J114" s="340">
        <v>0</v>
      </c>
      <c r="K114" s="340">
        <v>0</v>
      </c>
      <c r="L114" s="340">
        <v>0</v>
      </c>
      <c r="M114"/>
      <c r="N114" s="160"/>
      <c r="O114" s="160"/>
      <c r="P114" s="160"/>
      <c r="Q114" s="160"/>
      <c r="R114" s="160"/>
    </row>
    <row r="115" spans="1:18" hidden="1">
      <c r="A115" s="353">
        <v>2</v>
      </c>
      <c r="B115" s="328">
        <v>6</v>
      </c>
      <c r="C115" s="326">
        <v>1</v>
      </c>
      <c r="D115" s="327">
        <v>1</v>
      </c>
      <c r="E115" s="328">
        <v>1</v>
      </c>
      <c r="F115" s="370">
        <v>2</v>
      </c>
      <c r="G115" s="327" t="s">
        <v>79</v>
      </c>
      <c r="H115" s="26">
        <v>86</v>
      </c>
      <c r="I115" s="338">
        <v>0</v>
      </c>
      <c r="J115" s="338">
        <v>0</v>
      </c>
      <c r="K115" s="338">
        <v>0</v>
      </c>
      <c r="L115" s="338">
        <v>0</v>
      </c>
      <c r="M115" s="160"/>
      <c r="N115" s="160"/>
      <c r="O115" s="160"/>
      <c r="P115" s="160"/>
      <c r="Q115" s="160"/>
      <c r="R115" s="160"/>
    </row>
    <row r="116" spans="1:18" ht="25.5" hidden="1" customHeight="1">
      <c r="A116" s="337">
        <v>2</v>
      </c>
      <c r="B116" s="333">
        <v>6</v>
      </c>
      <c r="C116" s="334">
        <v>2</v>
      </c>
      <c r="D116" s="335"/>
      <c r="E116" s="333"/>
      <c r="F116" s="368"/>
      <c r="G116" s="335" t="s">
        <v>80</v>
      </c>
      <c r="H116" s="26">
        <v>87</v>
      </c>
      <c r="I116" s="322">
        <f t="shared" ref="I116:L118" si="7">I117</f>
        <v>0</v>
      </c>
      <c r="J116" s="363">
        <f t="shared" si="7"/>
        <v>0</v>
      </c>
      <c r="K116" s="323">
        <f t="shared" si="7"/>
        <v>0</v>
      </c>
      <c r="L116" s="322">
        <f t="shared" si="7"/>
        <v>0</v>
      </c>
      <c r="M116"/>
      <c r="N116" s="160"/>
      <c r="O116" s="160"/>
      <c r="P116" s="160"/>
      <c r="Q116" s="160"/>
      <c r="R116" s="160"/>
    </row>
    <row r="117" spans="1:18" ht="14.25" hidden="1" customHeight="1">
      <c r="A117" s="337">
        <v>2</v>
      </c>
      <c r="B117" s="333">
        <v>6</v>
      </c>
      <c r="C117" s="334">
        <v>2</v>
      </c>
      <c r="D117" s="335">
        <v>1</v>
      </c>
      <c r="E117" s="333"/>
      <c r="F117" s="368"/>
      <c r="G117" s="335" t="s">
        <v>80</v>
      </c>
      <c r="H117" s="26">
        <v>88</v>
      </c>
      <c r="I117" s="322">
        <f t="shared" si="7"/>
        <v>0</v>
      </c>
      <c r="J117" s="363">
        <f t="shared" si="7"/>
        <v>0</v>
      </c>
      <c r="K117" s="323">
        <f t="shared" si="7"/>
        <v>0</v>
      </c>
      <c r="L117" s="322">
        <f t="shared" si="7"/>
        <v>0</v>
      </c>
      <c r="M117"/>
      <c r="N117" s="160"/>
      <c r="O117" s="160"/>
      <c r="P117" s="160"/>
      <c r="Q117" s="160"/>
      <c r="R117" s="160"/>
    </row>
    <row r="118" spans="1:18" ht="14.25" hidden="1" customHeight="1">
      <c r="A118" s="337">
        <v>2</v>
      </c>
      <c r="B118" s="333">
        <v>6</v>
      </c>
      <c r="C118" s="334">
        <v>2</v>
      </c>
      <c r="D118" s="335">
        <v>1</v>
      </c>
      <c r="E118" s="333">
        <v>1</v>
      </c>
      <c r="F118" s="368"/>
      <c r="G118" s="335" t="s">
        <v>80</v>
      </c>
      <c r="H118" s="26">
        <v>89</v>
      </c>
      <c r="I118" s="373">
        <f t="shared" si="7"/>
        <v>0</v>
      </c>
      <c r="J118" s="374">
        <f t="shared" si="7"/>
        <v>0</v>
      </c>
      <c r="K118" s="375">
        <f t="shared" si="7"/>
        <v>0</v>
      </c>
      <c r="L118" s="373">
        <f t="shared" si="7"/>
        <v>0</v>
      </c>
      <c r="M118"/>
      <c r="N118" s="160"/>
      <c r="O118" s="160"/>
      <c r="P118" s="160"/>
      <c r="Q118" s="160"/>
      <c r="R118" s="160"/>
    </row>
    <row r="119" spans="1:18" ht="25.5" hidden="1" customHeight="1">
      <c r="A119" s="337">
        <v>2</v>
      </c>
      <c r="B119" s="333">
        <v>6</v>
      </c>
      <c r="C119" s="334">
        <v>2</v>
      </c>
      <c r="D119" s="335">
        <v>1</v>
      </c>
      <c r="E119" s="333">
        <v>1</v>
      </c>
      <c r="F119" s="368">
        <v>1</v>
      </c>
      <c r="G119" s="335" t="s">
        <v>80</v>
      </c>
      <c r="H119" s="26">
        <v>90</v>
      </c>
      <c r="I119" s="340">
        <v>0</v>
      </c>
      <c r="J119" s="340">
        <v>0</v>
      </c>
      <c r="K119" s="340">
        <v>0</v>
      </c>
      <c r="L119" s="340">
        <v>0</v>
      </c>
      <c r="M119"/>
      <c r="N119" s="160"/>
      <c r="O119" s="160"/>
      <c r="P119" s="160"/>
      <c r="Q119" s="160"/>
      <c r="R119" s="160"/>
    </row>
    <row r="120" spans="1:18" ht="26.25" hidden="1" customHeight="1">
      <c r="A120" s="353">
        <v>2</v>
      </c>
      <c r="B120" s="328">
        <v>6</v>
      </c>
      <c r="C120" s="326">
        <v>3</v>
      </c>
      <c r="D120" s="327"/>
      <c r="E120" s="328"/>
      <c r="F120" s="370"/>
      <c r="G120" s="327" t="s">
        <v>81</v>
      </c>
      <c r="H120" s="26">
        <v>91</v>
      </c>
      <c r="I120" s="343">
        <f t="shared" ref="I120:L122" si="8">I121</f>
        <v>0</v>
      </c>
      <c r="J120" s="365">
        <f t="shared" si="8"/>
        <v>0</v>
      </c>
      <c r="K120" s="344">
        <f t="shared" si="8"/>
        <v>0</v>
      </c>
      <c r="L120" s="343">
        <f t="shared" si="8"/>
        <v>0</v>
      </c>
      <c r="M120"/>
      <c r="N120" s="160"/>
      <c r="O120" s="160"/>
      <c r="P120" s="160"/>
      <c r="Q120" s="160"/>
      <c r="R120" s="160"/>
    </row>
    <row r="121" spans="1:18" ht="25.5" hidden="1" customHeight="1">
      <c r="A121" s="337">
        <v>2</v>
      </c>
      <c r="B121" s="333">
        <v>6</v>
      </c>
      <c r="C121" s="334">
        <v>3</v>
      </c>
      <c r="D121" s="335">
        <v>1</v>
      </c>
      <c r="E121" s="333"/>
      <c r="F121" s="368"/>
      <c r="G121" s="335" t="s">
        <v>81</v>
      </c>
      <c r="H121" s="26">
        <v>92</v>
      </c>
      <c r="I121" s="322">
        <f t="shared" si="8"/>
        <v>0</v>
      </c>
      <c r="J121" s="363">
        <f t="shared" si="8"/>
        <v>0</v>
      </c>
      <c r="K121" s="323">
        <f t="shared" si="8"/>
        <v>0</v>
      </c>
      <c r="L121" s="322">
        <f t="shared" si="8"/>
        <v>0</v>
      </c>
      <c r="M121"/>
      <c r="N121" s="160"/>
      <c r="O121" s="160"/>
      <c r="P121" s="160"/>
      <c r="Q121" s="160"/>
      <c r="R121" s="160"/>
    </row>
    <row r="122" spans="1:18" ht="26.25" hidden="1" customHeight="1">
      <c r="A122" s="337">
        <v>2</v>
      </c>
      <c r="B122" s="333">
        <v>6</v>
      </c>
      <c r="C122" s="334">
        <v>3</v>
      </c>
      <c r="D122" s="335">
        <v>1</v>
      </c>
      <c r="E122" s="333">
        <v>1</v>
      </c>
      <c r="F122" s="368"/>
      <c r="G122" s="335" t="s">
        <v>81</v>
      </c>
      <c r="H122" s="26">
        <v>93</v>
      </c>
      <c r="I122" s="322">
        <f t="shared" si="8"/>
        <v>0</v>
      </c>
      <c r="J122" s="363">
        <f t="shared" si="8"/>
        <v>0</v>
      </c>
      <c r="K122" s="323">
        <f t="shared" si="8"/>
        <v>0</v>
      </c>
      <c r="L122" s="322">
        <f t="shared" si="8"/>
        <v>0</v>
      </c>
      <c r="M122"/>
      <c r="N122" s="160"/>
      <c r="O122" s="160"/>
      <c r="P122" s="160"/>
      <c r="Q122" s="160"/>
      <c r="R122" s="160"/>
    </row>
    <row r="123" spans="1:18" ht="27" hidden="1" customHeight="1">
      <c r="A123" s="337">
        <v>2</v>
      </c>
      <c r="B123" s="333">
        <v>6</v>
      </c>
      <c r="C123" s="334">
        <v>3</v>
      </c>
      <c r="D123" s="335">
        <v>1</v>
      </c>
      <c r="E123" s="333">
        <v>1</v>
      </c>
      <c r="F123" s="368">
        <v>1</v>
      </c>
      <c r="G123" s="335" t="s">
        <v>81</v>
      </c>
      <c r="H123" s="26">
        <v>94</v>
      </c>
      <c r="I123" s="340">
        <v>0</v>
      </c>
      <c r="J123" s="340">
        <v>0</v>
      </c>
      <c r="K123" s="340">
        <v>0</v>
      </c>
      <c r="L123" s="340">
        <v>0</v>
      </c>
      <c r="M123"/>
      <c r="N123" s="160"/>
      <c r="O123" s="160"/>
      <c r="P123" s="160"/>
      <c r="Q123" s="160"/>
      <c r="R123" s="160"/>
    </row>
    <row r="124" spans="1:18" ht="25.5" hidden="1" customHeight="1">
      <c r="A124" s="353">
        <v>2</v>
      </c>
      <c r="B124" s="328">
        <v>6</v>
      </c>
      <c r="C124" s="326">
        <v>4</v>
      </c>
      <c r="D124" s="327"/>
      <c r="E124" s="328"/>
      <c r="F124" s="370"/>
      <c r="G124" s="327" t="s">
        <v>82</v>
      </c>
      <c r="H124" s="26">
        <v>95</v>
      </c>
      <c r="I124" s="343">
        <f t="shared" ref="I124:L126" si="9">I125</f>
        <v>0</v>
      </c>
      <c r="J124" s="365">
        <f t="shared" si="9"/>
        <v>0</v>
      </c>
      <c r="K124" s="344">
        <f t="shared" si="9"/>
        <v>0</v>
      </c>
      <c r="L124" s="343">
        <f t="shared" si="9"/>
        <v>0</v>
      </c>
      <c r="M124"/>
      <c r="N124" s="160"/>
      <c r="O124" s="160"/>
      <c r="P124" s="160"/>
      <c r="Q124" s="160"/>
      <c r="R124" s="160"/>
    </row>
    <row r="125" spans="1:18" ht="27" hidden="1" customHeight="1">
      <c r="A125" s="337">
        <v>2</v>
      </c>
      <c r="B125" s="333">
        <v>6</v>
      </c>
      <c r="C125" s="334">
        <v>4</v>
      </c>
      <c r="D125" s="335">
        <v>1</v>
      </c>
      <c r="E125" s="333"/>
      <c r="F125" s="368"/>
      <c r="G125" s="335" t="s">
        <v>82</v>
      </c>
      <c r="H125" s="26">
        <v>96</v>
      </c>
      <c r="I125" s="322">
        <f t="shared" si="9"/>
        <v>0</v>
      </c>
      <c r="J125" s="363">
        <f t="shared" si="9"/>
        <v>0</v>
      </c>
      <c r="K125" s="323">
        <f t="shared" si="9"/>
        <v>0</v>
      </c>
      <c r="L125" s="322">
        <f t="shared" si="9"/>
        <v>0</v>
      </c>
      <c r="M125"/>
      <c r="N125" s="160"/>
      <c r="O125" s="160"/>
      <c r="P125" s="160"/>
      <c r="Q125" s="160"/>
      <c r="R125" s="160"/>
    </row>
    <row r="126" spans="1:18" ht="27" hidden="1" customHeight="1">
      <c r="A126" s="337">
        <v>2</v>
      </c>
      <c r="B126" s="333">
        <v>6</v>
      </c>
      <c r="C126" s="334">
        <v>4</v>
      </c>
      <c r="D126" s="335">
        <v>1</v>
      </c>
      <c r="E126" s="333">
        <v>1</v>
      </c>
      <c r="F126" s="368"/>
      <c r="G126" s="335" t="s">
        <v>82</v>
      </c>
      <c r="H126" s="26">
        <v>97</v>
      </c>
      <c r="I126" s="322">
        <f t="shared" si="9"/>
        <v>0</v>
      </c>
      <c r="J126" s="363">
        <f t="shared" si="9"/>
        <v>0</v>
      </c>
      <c r="K126" s="323">
        <f t="shared" si="9"/>
        <v>0</v>
      </c>
      <c r="L126" s="322">
        <f t="shared" si="9"/>
        <v>0</v>
      </c>
      <c r="M126"/>
      <c r="N126" s="160"/>
      <c r="O126" s="160"/>
      <c r="P126" s="160"/>
      <c r="Q126" s="160"/>
      <c r="R126" s="160"/>
    </row>
    <row r="127" spans="1:18" ht="27.75" hidden="1" customHeight="1">
      <c r="A127" s="337">
        <v>2</v>
      </c>
      <c r="B127" s="333">
        <v>6</v>
      </c>
      <c r="C127" s="334">
        <v>4</v>
      </c>
      <c r="D127" s="335">
        <v>1</v>
      </c>
      <c r="E127" s="333">
        <v>1</v>
      </c>
      <c r="F127" s="368">
        <v>1</v>
      </c>
      <c r="G127" s="335" t="s">
        <v>82</v>
      </c>
      <c r="H127" s="26">
        <v>98</v>
      </c>
      <c r="I127" s="340">
        <v>0</v>
      </c>
      <c r="J127" s="340">
        <v>0</v>
      </c>
      <c r="K127" s="340">
        <v>0</v>
      </c>
      <c r="L127" s="340">
        <v>0</v>
      </c>
      <c r="M127"/>
      <c r="N127" s="160"/>
      <c r="O127" s="160"/>
      <c r="P127" s="160"/>
      <c r="Q127" s="160"/>
      <c r="R127" s="160"/>
    </row>
    <row r="128" spans="1:18" ht="27" hidden="1" customHeight="1">
      <c r="A128" s="345">
        <v>2</v>
      </c>
      <c r="B128" s="354">
        <v>6</v>
      </c>
      <c r="C128" s="355">
        <v>5</v>
      </c>
      <c r="D128" s="357"/>
      <c r="E128" s="354"/>
      <c r="F128" s="376"/>
      <c r="G128" s="357" t="s">
        <v>83</v>
      </c>
      <c r="H128" s="26">
        <v>99</v>
      </c>
      <c r="I128" s="350">
        <f t="shared" ref="I128:L130" si="10">I129</f>
        <v>0</v>
      </c>
      <c r="J128" s="377">
        <f t="shared" si="10"/>
        <v>0</v>
      </c>
      <c r="K128" s="351">
        <f t="shared" si="10"/>
        <v>0</v>
      </c>
      <c r="L128" s="350">
        <f t="shared" si="10"/>
        <v>0</v>
      </c>
      <c r="M128"/>
      <c r="N128" s="160"/>
      <c r="O128" s="160"/>
      <c r="P128" s="160"/>
      <c r="Q128" s="160"/>
      <c r="R128" s="160"/>
    </row>
    <row r="129" spans="1:18" ht="29.25" hidden="1" customHeight="1">
      <c r="A129" s="337">
        <v>2</v>
      </c>
      <c r="B129" s="333">
        <v>6</v>
      </c>
      <c r="C129" s="334">
        <v>5</v>
      </c>
      <c r="D129" s="335">
        <v>1</v>
      </c>
      <c r="E129" s="333"/>
      <c r="F129" s="368"/>
      <c r="G129" s="357" t="s">
        <v>83</v>
      </c>
      <c r="H129" s="26">
        <v>100</v>
      </c>
      <c r="I129" s="322">
        <f t="shared" si="10"/>
        <v>0</v>
      </c>
      <c r="J129" s="363">
        <f t="shared" si="10"/>
        <v>0</v>
      </c>
      <c r="K129" s="323">
        <f t="shared" si="10"/>
        <v>0</v>
      </c>
      <c r="L129" s="322">
        <f t="shared" si="10"/>
        <v>0</v>
      </c>
      <c r="M129"/>
      <c r="N129" s="160"/>
      <c r="O129" s="160"/>
      <c r="P129" s="160"/>
      <c r="Q129" s="160"/>
      <c r="R129" s="160"/>
    </row>
    <row r="130" spans="1:18" ht="25.5" hidden="1" customHeight="1">
      <c r="A130" s="337">
        <v>2</v>
      </c>
      <c r="B130" s="333">
        <v>6</v>
      </c>
      <c r="C130" s="334">
        <v>5</v>
      </c>
      <c r="D130" s="335">
        <v>1</v>
      </c>
      <c r="E130" s="333">
        <v>1</v>
      </c>
      <c r="F130" s="368"/>
      <c r="G130" s="357" t="s">
        <v>83</v>
      </c>
      <c r="H130" s="26">
        <v>101</v>
      </c>
      <c r="I130" s="322">
        <f t="shared" si="10"/>
        <v>0</v>
      </c>
      <c r="J130" s="363">
        <f t="shared" si="10"/>
        <v>0</v>
      </c>
      <c r="K130" s="323">
        <f t="shared" si="10"/>
        <v>0</v>
      </c>
      <c r="L130" s="322">
        <f t="shared" si="10"/>
        <v>0</v>
      </c>
      <c r="M130"/>
      <c r="N130" s="160"/>
      <c r="O130" s="160"/>
      <c r="P130" s="160"/>
      <c r="Q130" s="160"/>
      <c r="R130" s="160"/>
    </row>
    <row r="131" spans="1:18" ht="27.75" hidden="1" customHeight="1">
      <c r="A131" s="333">
        <v>2</v>
      </c>
      <c r="B131" s="334">
        <v>6</v>
      </c>
      <c r="C131" s="333">
        <v>5</v>
      </c>
      <c r="D131" s="333">
        <v>1</v>
      </c>
      <c r="E131" s="335">
        <v>1</v>
      </c>
      <c r="F131" s="368">
        <v>1</v>
      </c>
      <c r="G131" s="333" t="s">
        <v>84</v>
      </c>
      <c r="H131" s="26">
        <v>102</v>
      </c>
      <c r="I131" s="340">
        <v>0</v>
      </c>
      <c r="J131" s="340">
        <v>0</v>
      </c>
      <c r="K131" s="340">
        <v>0</v>
      </c>
      <c r="L131" s="340">
        <v>0</v>
      </c>
      <c r="M131"/>
      <c r="N131" s="160"/>
      <c r="O131" s="160"/>
      <c r="P131" s="160"/>
      <c r="Q131" s="160"/>
      <c r="R131" s="160"/>
    </row>
    <row r="132" spans="1:18" ht="27.75" hidden="1" customHeight="1">
      <c r="A132" s="337">
        <v>2</v>
      </c>
      <c r="B132" s="334">
        <v>6</v>
      </c>
      <c r="C132" s="333">
        <v>6</v>
      </c>
      <c r="D132" s="334"/>
      <c r="E132" s="335"/>
      <c r="F132" s="336"/>
      <c r="G132" s="32" t="s">
        <v>85</v>
      </c>
      <c r="H132" s="26">
        <v>103</v>
      </c>
      <c r="I132" s="323">
        <f t="shared" ref="I132:L134" si="11">I133</f>
        <v>0</v>
      </c>
      <c r="J132" s="322">
        <f t="shared" si="11"/>
        <v>0</v>
      </c>
      <c r="K132" s="322">
        <f t="shared" si="11"/>
        <v>0</v>
      </c>
      <c r="L132" s="322">
        <f t="shared" si="11"/>
        <v>0</v>
      </c>
      <c r="M132"/>
      <c r="N132" s="160"/>
      <c r="O132" s="160"/>
      <c r="P132" s="160"/>
      <c r="Q132" s="160"/>
      <c r="R132" s="160"/>
    </row>
    <row r="133" spans="1:18" ht="27.75" hidden="1" customHeight="1">
      <c r="A133" s="337">
        <v>2</v>
      </c>
      <c r="B133" s="334">
        <v>6</v>
      </c>
      <c r="C133" s="333">
        <v>6</v>
      </c>
      <c r="D133" s="334">
        <v>1</v>
      </c>
      <c r="E133" s="335"/>
      <c r="F133" s="336"/>
      <c r="G133" s="32" t="s">
        <v>85</v>
      </c>
      <c r="H133" s="26">
        <v>104</v>
      </c>
      <c r="I133" s="322">
        <f t="shared" si="11"/>
        <v>0</v>
      </c>
      <c r="J133" s="322">
        <f t="shared" si="11"/>
        <v>0</v>
      </c>
      <c r="K133" s="322">
        <f t="shared" si="11"/>
        <v>0</v>
      </c>
      <c r="L133" s="322">
        <f t="shared" si="11"/>
        <v>0</v>
      </c>
      <c r="M133"/>
      <c r="N133" s="160"/>
      <c r="O133" s="160"/>
      <c r="P133" s="160"/>
      <c r="Q133" s="160"/>
      <c r="R133" s="160"/>
    </row>
    <row r="134" spans="1:18" ht="27.75" hidden="1" customHeight="1">
      <c r="A134" s="337">
        <v>2</v>
      </c>
      <c r="B134" s="334">
        <v>6</v>
      </c>
      <c r="C134" s="333">
        <v>6</v>
      </c>
      <c r="D134" s="334">
        <v>1</v>
      </c>
      <c r="E134" s="335">
        <v>1</v>
      </c>
      <c r="F134" s="336"/>
      <c r="G134" s="32" t="s">
        <v>85</v>
      </c>
      <c r="H134" s="26">
        <v>105</v>
      </c>
      <c r="I134" s="322">
        <f t="shared" si="11"/>
        <v>0</v>
      </c>
      <c r="J134" s="322">
        <f t="shared" si="11"/>
        <v>0</v>
      </c>
      <c r="K134" s="322">
        <f t="shared" si="11"/>
        <v>0</v>
      </c>
      <c r="L134" s="322">
        <f t="shared" si="11"/>
        <v>0</v>
      </c>
      <c r="M134"/>
      <c r="N134" s="160"/>
      <c r="O134" s="160"/>
      <c r="P134" s="160"/>
      <c r="Q134" s="160"/>
      <c r="R134" s="160"/>
    </row>
    <row r="135" spans="1:18" ht="27.75" hidden="1" customHeight="1">
      <c r="A135" s="337">
        <v>2</v>
      </c>
      <c r="B135" s="334">
        <v>6</v>
      </c>
      <c r="C135" s="333">
        <v>6</v>
      </c>
      <c r="D135" s="334">
        <v>1</v>
      </c>
      <c r="E135" s="335">
        <v>1</v>
      </c>
      <c r="F135" s="336">
        <v>1</v>
      </c>
      <c r="G135" s="33" t="s">
        <v>85</v>
      </c>
      <c r="H135" s="26">
        <v>106</v>
      </c>
      <c r="I135" s="340">
        <v>0</v>
      </c>
      <c r="J135" s="378">
        <v>0</v>
      </c>
      <c r="K135" s="340">
        <v>0</v>
      </c>
      <c r="L135" s="340">
        <v>0</v>
      </c>
      <c r="M135"/>
      <c r="N135" s="160"/>
      <c r="O135" s="160"/>
      <c r="P135" s="160"/>
      <c r="Q135" s="160"/>
      <c r="R135" s="160"/>
    </row>
    <row r="136" spans="1:18" ht="28.5" customHeight="1">
      <c r="A136" s="367">
        <v>2</v>
      </c>
      <c r="B136" s="318">
        <v>7</v>
      </c>
      <c r="C136" s="318"/>
      <c r="D136" s="319"/>
      <c r="E136" s="319"/>
      <c r="F136" s="321"/>
      <c r="G136" s="320" t="s">
        <v>86</v>
      </c>
      <c r="H136" s="26">
        <v>107</v>
      </c>
      <c r="I136" s="323">
        <f>SUM(I137+I142+I150)</f>
        <v>33800</v>
      </c>
      <c r="J136" s="363">
        <f>SUM(J137+J142+J150)</f>
        <v>33800</v>
      </c>
      <c r="K136" s="323">
        <f>SUM(K137+K142+K150)</f>
        <v>33800</v>
      </c>
      <c r="L136" s="322">
        <f>SUM(L137+L142+L150)</f>
        <v>33800</v>
      </c>
      <c r="M136"/>
      <c r="N136" s="160"/>
      <c r="O136" s="160"/>
      <c r="P136" s="160"/>
      <c r="Q136" s="160"/>
      <c r="R136" s="160"/>
    </row>
    <row r="137" spans="1:18" hidden="1">
      <c r="A137" s="337">
        <v>2</v>
      </c>
      <c r="B137" s="333">
        <v>7</v>
      </c>
      <c r="C137" s="333">
        <v>1</v>
      </c>
      <c r="D137" s="334"/>
      <c r="E137" s="334"/>
      <c r="F137" s="336"/>
      <c r="G137" s="335" t="s">
        <v>87</v>
      </c>
      <c r="H137" s="26">
        <v>108</v>
      </c>
      <c r="I137" s="323">
        <f t="shared" ref="I137:L138" si="12">I138</f>
        <v>0</v>
      </c>
      <c r="J137" s="363">
        <f t="shared" si="12"/>
        <v>0</v>
      </c>
      <c r="K137" s="323">
        <f t="shared" si="12"/>
        <v>0</v>
      </c>
      <c r="L137" s="322">
        <f t="shared" si="12"/>
        <v>0</v>
      </c>
      <c r="M137" s="160"/>
      <c r="N137" s="160"/>
      <c r="O137" s="160"/>
      <c r="P137" s="160"/>
      <c r="Q137" s="160"/>
      <c r="R137" s="160"/>
    </row>
    <row r="138" spans="1:18" ht="24" hidden="1" customHeight="1">
      <c r="A138" s="337">
        <v>2</v>
      </c>
      <c r="B138" s="333">
        <v>7</v>
      </c>
      <c r="C138" s="333">
        <v>1</v>
      </c>
      <c r="D138" s="334">
        <v>1</v>
      </c>
      <c r="E138" s="334"/>
      <c r="F138" s="336"/>
      <c r="G138" s="335" t="s">
        <v>87</v>
      </c>
      <c r="H138" s="26">
        <v>109</v>
      </c>
      <c r="I138" s="323">
        <f t="shared" si="12"/>
        <v>0</v>
      </c>
      <c r="J138" s="363">
        <f t="shared" si="12"/>
        <v>0</v>
      </c>
      <c r="K138" s="323">
        <f t="shared" si="12"/>
        <v>0</v>
      </c>
      <c r="L138" s="322">
        <f t="shared" si="12"/>
        <v>0</v>
      </c>
      <c r="M138"/>
      <c r="N138" s="160"/>
      <c r="O138" s="160"/>
      <c r="P138" s="160"/>
      <c r="Q138" s="160"/>
      <c r="R138" s="160"/>
    </row>
    <row r="139" spans="1:18" ht="28.5" hidden="1" customHeight="1">
      <c r="A139" s="337">
        <v>2</v>
      </c>
      <c r="B139" s="333">
        <v>7</v>
      </c>
      <c r="C139" s="333">
        <v>1</v>
      </c>
      <c r="D139" s="334">
        <v>1</v>
      </c>
      <c r="E139" s="334">
        <v>1</v>
      </c>
      <c r="F139" s="336"/>
      <c r="G139" s="335" t="s">
        <v>87</v>
      </c>
      <c r="H139" s="26">
        <v>110</v>
      </c>
      <c r="I139" s="323">
        <f>SUM(I140:I141)</f>
        <v>0</v>
      </c>
      <c r="J139" s="363">
        <f>SUM(J140:J141)</f>
        <v>0</v>
      </c>
      <c r="K139" s="323">
        <f>SUM(K140:K141)</f>
        <v>0</v>
      </c>
      <c r="L139" s="322">
        <f>SUM(L140:L141)</f>
        <v>0</v>
      </c>
      <c r="M139"/>
      <c r="N139" s="160"/>
      <c r="O139" s="160"/>
      <c r="P139" s="160"/>
      <c r="Q139" s="160"/>
      <c r="R139" s="160"/>
    </row>
    <row r="140" spans="1:18" ht="26.25" hidden="1" customHeight="1">
      <c r="A140" s="353">
        <v>2</v>
      </c>
      <c r="B140" s="328">
        <v>7</v>
      </c>
      <c r="C140" s="353">
        <v>1</v>
      </c>
      <c r="D140" s="333">
        <v>1</v>
      </c>
      <c r="E140" s="326">
        <v>1</v>
      </c>
      <c r="F140" s="329">
        <v>1</v>
      </c>
      <c r="G140" s="327" t="s">
        <v>88</v>
      </c>
      <c r="H140" s="26">
        <v>111</v>
      </c>
      <c r="I140" s="379">
        <v>0</v>
      </c>
      <c r="J140" s="379">
        <v>0</v>
      </c>
      <c r="K140" s="379">
        <v>0</v>
      </c>
      <c r="L140" s="379">
        <v>0</v>
      </c>
      <c r="M140"/>
      <c r="N140" s="160"/>
      <c r="O140" s="160"/>
      <c r="P140" s="160"/>
      <c r="Q140" s="160"/>
      <c r="R140" s="160"/>
    </row>
    <row r="141" spans="1:18" ht="24" hidden="1" customHeight="1">
      <c r="A141" s="333">
        <v>2</v>
      </c>
      <c r="B141" s="333">
        <v>7</v>
      </c>
      <c r="C141" s="337">
        <v>1</v>
      </c>
      <c r="D141" s="333">
        <v>1</v>
      </c>
      <c r="E141" s="334">
        <v>1</v>
      </c>
      <c r="F141" s="336">
        <v>2</v>
      </c>
      <c r="G141" s="335" t="s">
        <v>89</v>
      </c>
      <c r="H141" s="26">
        <v>112</v>
      </c>
      <c r="I141" s="339">
        <v>0</v>
      </c>
      <c r="J141" s="339">
        <v>0</v>
      </c>
      <c r="K141" s="339">
        <v>0</v>
      </c>
      <c r="L141" s="339">
        <v>0</v>
      </c>
      <c r="M141"/>
      <c r="N141" s="160"/>
      <c r="O141" s="160"/>
      <c r="P141" s="160"/>
      <c r="Q141" s="160"/>
      <c r="R141" s="160"/>
    </row>
    <row r="142" spans="1:18" ht="25.5" hidden="1" customHeight="1">
      <c r="A142" s="345">
        <v>2</v>
      </c>
      <c r="B142" s="346">
        <v>7</v>
      </c>
      <c r="C142" s="345">
        <v>2</v>
      </c>
      <c r="D142" s="346"/>
      <c r="E142" s="347"/>
      <c r="F142" s="349"/>
      <c r="G142" s="348" t="s">
        <v>90</v>
      </c>
      <c r="H142" s="26">
        <v>113</v>
      </c>
      <c r="I142" s="331">
        <f t="shared" ref="I142:L143" si="13">I143</f>
        <v>0</v>
      </c>
      <c r="J142" s="366">
        <f t="shared" si="13"/>
        <v>0</v>
      </c>
      <c r="K142" s="331">
        <f t="shared" si="13"/>
        <v>0</v>
      </c>
      <c r="L142" s="332">
        <f t="shared" si="13"/>
        <v>0</v>
      </c>
      <c r="M142"/>
      <c r="N142" s="160"/>
      <c r="O142" s="160"/>
      <c r="P142" s="160"/>
      <c r="Q142" s="160"/>
      <c r="R142" s="160"/>
    </row>
    <row r="143" spans="1:18" ht="25.5" hidden="1" customHeight="1">
      <c r="A143" s="337">
        <v>2</v>
      </c>
      <c r="B143" s="333">
        <v>7</v>
      </c>
      <c r="C143" s="337">
        <v>2</v>
      </c>
      <c r="D143" s="333">
        <v>1</v>
      </c>
      <c r="E143" s="334"/>
      <c r="F143" s="336"/>
      <c r="G143" s="335" t="s">
        <v>91</v>
      </c>
      <c r="H143" s="26">
        <v>114</v>
      </c>
      <c r="I143" s="323">
        <f t="shared" si="13"/>
        <v>0</v>
      </c>
      <c r="J143" s="363">
        <f t="shared" si="13"/>
        <v>0</v>
      </c>
      <c r="K143" s="323">
        <f t="shared" si="13"/>
        <v>0</v>
      </c>
      <c r="L143" s="322">
        <f t="shared" si="13"/>
        <v>0</v>
      </c>
      <c r="M143"/>
      <c r="N143" s="160"/>
      <c r="O143" s="160"/>
      <c r="P143" s="160"/>
      <c r="Q143" s="160"/>
      <c r="R143" s="160"/>
    </row>
    <row r="144" spans="1:18" ht="25.5" hidden="1" customHeight="1">
      <c r="A144" s="337">
        <v>2</v>
      </c>
      <c r="B144" s="333">
        <v>7</v>
      </c>
      <c r="C144" s="337">
        <v>2</v>
      </c>
      <c r="D144" s="333">
        <v>1</v>
      </c>
      <c r="E144" s="334">
        <v>1</v>
      </c>
      <c r="F144" s="336"/>
      <c r="G144" s="335" t="s">
        <v>91</v>
      </c>
      <c r="H144" s="26">
        <v>115</v>
      </c>
      <c r="I144" s="323">
        <f>SUM(I145:I146)</f>
        <v>0</v>
      </c>
      <c r="J144" s="363">
        <f>SUM(J145:J146)</f>
        <v>0</v>
      </c>
      <c r="K144" s="323">
        <f>SUM(K145:K146)</f>
        <v>0</v>
      </c>
      <c r="L144" s="322">
        <f>SUM(L145:L146)</f>
        <v>0</v>
      </c>
      <c r="M144"/>
      <c r="N144" s="160"/>
      <c r="O144" s="160"/>
      <c r="P144" s="160"/>
      <c r="Q144" s="160"/>
      <c r="R144" s="160"/>
    </row>
    <row r="145" spans="1:18" ht="23.25" hidden="1" customHeight="1">
      <c r="A145" s="337">
        <v>2</v>
      </c>
      <c r="B145" s="333">
        <v>7</v>
      </c>
      <c r="C145" s="337">
        <v>2</v>
      </c>
      <c r="D145" s="333">
        <v>1</v>
      </c>
      <c r="E145" s="334">
        <v>1</v>
      </c>
      <c r="F145" s="336">
        <v>1</v>
      </c>
      <c r="G145" s="335" t="s">
        <v>92</v>
      </c>
      <c r="H145" s="26">
        <v>116</v>
      </c>
      <c r="I145" s="339">
        <v>0</v>
      </c>
      <c r="J145" s="339">
        <v>0</v>
      </c>
      <c r="K145" s="339">
        <v>0</v>
      </c>
      <c r="L145" s="339">
        <v>0</v>
      </c>
      <c r="M145"/>
      <c r="N145" s="160"/>
      <c r="O145" s="160"/>
      <c r="P145" s="160"/>
      <c r="Q145" s="160"/>
      <c r="R145" s="160"/>
    </row>
    <row r="146" spans="1:18" ht="26.25" hidden="1" customHeight="1">
      <c r="A146" s="337">
        <v>2</v>
      </c>
      <c r="B146" s="333">
        <v>7</v>
      </c>
      <c r="C146" s="337">
        <v>2</v>
      </c>
      <c r="D146" s="333">
        <v>1</v>
      </c>
      <c r="E146" s="334">
        <v>1</v>
      </c>
      <c r="F146" s="336">
        <v>2</v>
      </c>
      <c r="G146" s="335" t="s">
        <v>93</v>
      </c>
      <c r="H146" s="26">
        <v>117</v>
      </c>
      <c r="I146" s="339">
        <v>0</v>
      </c>
      <c r="J146" s="339">
        <v>0</v>
      </c>
      <c r="K146" s="339">
        <v>0</v>
      </c>
      <c r="L146" s="339">
        <v>0</v>
      </c>
      <c r="M146"/>
      <c r="N146" s="160"/>
      <c r="O146" s="160"/>
      <c r="P146" s="160"/>
      <c r="Q146" s="160"/>
      <c r="R146" s="160"/>
    </row>
    <row r="147" spans="1:18" ht="27.75" hidden="1" customHeight="1">
      <c r="A147" s="337">
        <v>2</v>
      </c>
      <c r="B147" s="333">
        <v>7</v>
      </c>
      <c r="C147" s="337">
        <v>2</v>
      </c>
      <c r="D147" s="333">
        <v>2</v>
      </c>
      <c r="E147" s="334"/>
      <c r="F147" s="336"/>
      <c r="G147" s="335" t="s">
        <v>94</v>
      </c>
      <c r="H147" s="26">
        <v>118</v>
      </c>
      <c r="I147" s="323">
        <f>I148</f>
        <v>0</v>
      </c>
      <c r="J147" s="323">
        <f>J148</f>
        <v>0</v>
      </c>
      <c r="K147" s="323">
        <f>K148</f>
        <v>0</v>
      </c>
      <c r="L147" s="323">
        <f>L148</f>
        <v>0</v>
      </c>
      <c r="M147"/>
      <c r="N147" s="160"/>
      <c r="O147" s="160"/>
      <c r="P147" s="160"/>
      <c r="Q147" s="160"/>
      <c r="R147" s="160"/>
    </row>
    <row r="148" spans="1:18" ht="24.75" hidden="1" customHeight="1">
      <c r="A148" s="337">
        <v>2</v>
      </c>
      <c r="B148" s="333">
        <v>7</v>
      </c>
      <c r="C148" s="337">
        <v>2</v>
      </c>
      <c r="D148" s="333">
        <v>2</v>
      </c>
      <c r="E148" s="334">
        <v>1</v>
      </c>
      <c r="F148" s="336"/>
      <c r="G148" s="335" t="s">
        <v>94</v>
      </c>
      <c r="H148" s="26">
        <v>119</v>
      </c>
      <c r="I148" s="323">
        <f>SUM(I149)</f>
        <v>0</v>
      </c>
      <c r="J148" s="323">
        <f>SUM(J149)</f>
        <v>0</v>
      </c>
      <c r="K148" s="323">
        <f>SUM(K149)</f>
        <v>0</v>
      </c>
      <c r="L148" s="323">
        <f>SUM(L149)</f>
        <v>0</v>
      </c>
      <c r="M148"/>
      <c r="N148" s="160"/>
      <c r="O148" s="160"/>
      <c r="P148" s="160"/>
      <c r="Q148" s="160"/>
      <c r="R148" s="160"/>
    </row>
    <row r="149" spans="1:18" ht="27" hidden="1" customHeight="1">
      <c r="A149" s="337">
        <v>2</v>
      </c>
      <c r="B149" s="333">
        <v>7</v>
      </c>
      <c r="C149" s="337">
        <v>2</v>
      </c>
      <c r="D149" s="333">
        <v>2</v>
      </c>
      <c r="E149" s="334">
        <v>1</v>
      </c>
      <c r="F149" s="336">
        <v>1</v>
      </c>
      <c r="G149" s="335" t="s">
        <v>94</v>
      </c>
      <c r="H149" s="26">
        <v>120</v>
      </c>
      <c r="I149" s="339">
        <v>0</v>
      </c>
      <c r="J149" s="339">
        <v>0</v>
      </c>
      <c r="K149" s="339">
        <v>0</v>
      </c>
      <c r="L149" s="339">
        <v>0</v>
      </c>
      <c r="M149"/>
      <c r="N149" s="160"/>
      <c r="O149" s="160"/>
      <c r="P149" s="160"/>
      <c r="Q149" s="160"/>
      <c r="R149" s="160"/>
    </row>
    <row r="150" spans="1:18">
      <c r="A150" s="337">
        <v>2</v>
      </c>
      <c r="B150" s="333">
        <v>7</v>
      </c>
      <c r="C150" s="337">
        <v>3</v>
      </c>
      <c r="D150" s="333"/>
      <c r="E150" s="334"/>
      <c r="F150" s="336"/>
      <c r="G150" s="335" t="s">
        <v>95</v>
      </c>
      <c r="H150" s="26">
        <v>121</v>
      </c>
      <c r="I150" s="323">
        <f t="shared" ref="I150:L151" si="14">I151</f>
        <v>33800</v>
      </c>
      <c r="J150" s="363">
        <f t="shared" si="14"/>
        <v>33800</v>
      </c>
      <c r="K150" s="323">
        <f t="shared" si="14"/>
        <v>33800</v>
      </c>
      <c r="L150" s="322">
        <f t="shared" si="14"/>
        <v>33800</v>
      </c>
      <c r="M150" s="160"/>
      <c r="N150" s="160"/>
      <c r="O150" s="160"/>
      <c r="P150" s="160"/>
      <c r="Q150" s="160"/>
      <c r="R150" s="160"/>
    </row>
    <row r="151" spans="1:18">
      <c r="A151" s="345">
        <v>2</v>
      </c>
      <c r="B151" s="354">
        <v>7</v>
      </c>
      <c r="C151" s="380">
        <v>3</v>
      </c>
      <c r="D151" s="354">
        <v>1</v>
      </c>
      <c r="E151" s="355"/>
      <c r="F151" s="356"/>
      <c r="G151" s="357" t="s">
        <v>95</v>
      </c>
      <c r="H151" s="26">
        <v>122</v>
      </c>
      <c r="I151" s="351">
        <f t="shared" si="14"/>
        <v>33800</v>
      </c>
      <c r="J151" s="377">
        <f t="shared" si="14"/>
        <v>33800</v>
      </c>
      <c r="K151" s="351">
        <f t="shared" si="14"/>
        <v>33800</v>
      </c>
      <c r="L151" s="350">
        <f t="shared" si="14"/>
        <v>33800</v>
      </c>
      <c r="M151" s="160"/>
      <c r="N151" s="160"/>
      <c r="O151" s="160"/>
      <c r="P151" s="160"/>
      <c r="Q151" s="160"/>
      <c r="R151" s="160"/>
    </row>
    <row r="152" spans="1:18">
      <c r="A152" s="337">
        <v>2</v>
      </c>
      <c r="B152" s="333">
        <v>7</v>
      </c>
      <c r="C152" s="337">
        <v>3</v>
      </c>
      <c r="D152" s="333">
        <v>1</v>
      </c>
      <c r="E152" s="334">
        <v>1</v>
      </c>
      <c r="F152" s="336"/>
      <c r="G152" s="335" t="s">
        <v>95</v>
      </c>
      <c r="H152" s="26">
        <v>123</v>
      </c>
      <c r="I152" s="323">
        <f>SUM(I153:I154)</f>
        <v>33800</v>
      </c>
      <c r="J152" s="363">
        <f>SUM(J153:J154)</f>
        <v>33800</v>
      </c>
      <c r="K152" s="323">
        <f>SUM(K153:K154)</f>
        <v>33800</v>
      </c>
      <c r="L152" s="322">
        <f>SUM(L153:L154)</f>
        <v>33800</v>
      </c>
      <c r="M152" s="160"/>
      <c r="N152" s="160"/>
      <c r="O152" s="160"/>
      <c r="P152" s="160"/>
      <c r="Q152" s="160"/>
      <c r="R152" s="160"/>
    </row>
    <row r="153" spans="1:18">
      <c r="A153" s="353">
        <v>2</v>
      </c>
      <c r="B153" s="328">
        <v>7</v>
      </c>
      <c r="C153" s="353">
        <v>3</v>
      </c>
      <c r="D153" s="328">
        <v>1</v>
      </c>
      <c r="E153" s="326">
        <v>1</v>
      </c>
      <c r="F153" s="329">
        <v>1</v>
      </c>
      <c r="G153" s="327" t="s">
        <v>96</v>
      </c>
      <c r="H153" s="26">
        <v>124</v>
      </c>
      <c r="I153" s="379">
        <v>33800</v>
      </c>
      <c r="J153" s="379">
        <v>33800</v>
      </c>
      <c r="K153" s="379">
        <v>33800</v>
      </c>
      <c r="L153" s="379">
        <v>33800</v>
      </c>
      <c r="M153" s="160"/>
      <c r="N153" s="160"/>
      <c r="O153" s="160"/>
      <c r="P153" s="160"/>
      <c r="Q153" s="160"/>
      <c r="R153" s="160"/>
    </row>
    <row r="154" spans="1:18" ht="25.5" hidden="1" customHeight="1">
      <c r="A154" s="337">
        <v>2</v>
      </c>
      <c r="B154" s="333">
        <v>7</v>
      </c>
      <c r="C154" s="337">
        <v>3</v>
      </c>
      <c r="D154" s="333">
        <v>1</v>
      </c>
      <c r="E154" s="334">
        <v>1</v>
      </c>
      <c r="F154" s="336">
        <v>2</v>
      </c>
      <c r="G154" s="335" t="s">
        <v>97</v>
      </c>
      <c r="H154" s="26">
        <v>125</v>
      </c>
      <c r="I154" s="339">
        <v>0</v>
      </c>
      <c r="J154" s="340">
        <v>0</v>
      </c>
      <c r="K154" s="340">
        <v>0</v>
      </c>
      <c r="L154" s="340">
        <v>0</v>
      </c>
      <c r="M154"/>
      <c r="N154" s="160"/>
      <c r="O154" s="160"/>
      <c r="P154" s="160"/>
      <c r="Q154" s="160"/>
      <c r="R154" s="160"/>
    </row>
    <row r="155" spans="1:18" ht="24" hidden="1" customHeight="1">
      <c r="A155" s="367">
        <v>2</v>
      </c>
      <c r="B155" s="367">
        <v>8</v>
      </c>
      <c r="C155" s="318"/>
      <c r="D155" s="342"/>
      <c r="E155" s="325"/>
      <c r="F155" s="381"/>
      <c r="G155" s="330" t="s">
        <v>98</v>
      </c>
      <c r="H155" s="26">
        <v>126</v>
      </c>
      <c r="I155" s="344">
        <f>I156</f>
        <v>0</v>
      </c>
      <c r="J155" s="365">
        <f>J156</f>
        <v>0</v>
      </c>
      <c r="K155" s="344">
        <f>K156</f>
        <v>0</v>
      </c>
      <c r="L155" s="343">
        <f>L156</f>
        <v>0</v>
      </c>
      <c r="M155"/>
      <c r="N155" s="160"/>
      <c r="O155" s="160"/>
      <c r="P155" s="160"/>
      <c r="Q155" s="160"/>
      <c r="R155" s="160"/>
    </row>
    <row r="156" spans="1:18" ht="21.75" hidden="1" customHeight="1">
      <c r="A156" s="345">
        <v>2</v>
      </c>
      <c r="B156" s="345">
        <v>8</v>
      </c>
      <c r="C156" s="345">
        <v>1</v>
      </c>
      <c r="D156" s="346"/>
      <c r="E156" s="347"/>
      <c r="F156" s="349"/>
      <c r="G156" s="327" t="s">
        <v>98</v>
      </c>
      <c r="H156" s="26">
        <v>127</v>
      </c>
      <c r="I156" s="344">
        <f>I157+I162</f>
        <v>0</v>
      </c>
      <c r="J156" s="365">
        <f>J157+J162</f>
        <v>0</v>
      </c>
      <c r="K156" s="344">
        <f>K157+K162</f>
        <v>0</v>
      </c>
      <c r="L156" s="343">
        <f>L157+L162</f>
        <v>0</v>
      </c>
      <c r="M156"/>
      <c r="N156" s="160"/>
      <c r="O156" s="160"/>
      <c r="P156" s="160"/>
      <c r="Q156" s="160"/>
      <c r="R156" s="160"/>
    </row>
    <row r="157" spans="1:18" ht="27" hidden="1" customHeight="1">
      <c r="A157" s="337">
        <v>2</v>
      </c>
      <c r="B157" s="333">
        <v>8</v>
      </c>
      <c r="C157" s="335">
        <v>1</v>
      </c>
      <c r="D157" s="333">
        <v>1</v>
      </c>
      <c r="E157" s="334"/>
      <c r="F157" s="336"/>
      <c r="G157" s="335" t="s">
        <v>99</v>
      </c>
      <c r="H157" s="26">
        <v>128</v>
      </c>
      <c r="I157" s="323">
        <f>I158</f>
        <v>0</v>
      </c>
      <c r="J157" s="363">
        <f>J158</f>
        <v>0</v>
      </c>
      <c r="K157" s="323">
        <f>K158</f>
        <v>0</v>
      </c>
      <c r="L157" s="322">
        <f>L158</f>
        <v>0</v>
      </c>
      <c r="M157"/>
      <c r="N157" s="160"/>
      <c r="O157" s="160"/>
      <c r="P157" s="160"/>
      <c r="Q157" s="160"/>
      <c r="R157" s="160"/>
    </row>
    <row r="158" spans="1:18" ht="23.25" hidden="1" customHeight="1">
      <c r="A158" s="337">
        <v>2</v>
      </c>
      <c r="B158" s="333">
        <v>8</v>
      </c>
      <c r="C158" s="327">
        <v>1</v>
      </c>
      <c r="D158" s="328">
        <v>1</v>
      </c>
      <c r="E158" s="326">
        <v>1</v>
      </c>
      <c r="F158" s="329"/>
      <c r="G158" s="335" t="s">
        <v>99</v>
      </c>
      <c r="H158" s="26">
        <v>129</v>
      </c>
      <c r="I158" s="344">
        <f>SUM(I159:I161)</f>
        <v>0</v>
      </c>
      <c r="J158" s="344">
        <f>SUM(J159:J161)</f>
        <v>0</v>
      </c>
      <c r="K158" s="344">
        <f>SUM(K159:K161)</f>
        <v>0</v>
      </c>
      <c r="L158" s="344">
        <f>SUM(L159:L161)</f>
        <v>0</v>
      </c>
      <c r="M158"/>
      <c r="N158" s="160"/>
      <c r="O158" s="160"/>
      <c r="P158" s="160"/>
      <c r="Q158" s="160"/>
      <c r="R158" s="160"/>
    </row>
    <row r="159" spans="1:18" ht="23.25" hidden="1" customHeight="1">
      <c r="A159" s="333">
        <v>2</v>
      </c>
      <c r="B159" s="328">
        <v>8</v>
      </c>
      <c r="C159" s="335">
        <v>1</v>
      </c>
      <c r="D159" s="333">
        <v>1</v>
      </c>
      <c r="E159" s="334">
        <v>1</v>
      </c>
      <c r="F159" s="336">
        <v>1</v>
      </c>
      <c r="G159" s="335" t="s">
        <v>100</v>
      </c>
      <c r="H159" s="26">
        <v>130</v>
      </c>
      <c r="I159" s="339">
        <v>0</v>
      </c>
      <c r="J159" s="339">
        <v>0</v>
      </c>
      <c r="K159" s="339">
        <v>0</v>
      </c>
      <c r="L159" s="339">
        <v>0</v>
      </c>
      <c r="M159"/>
      <c r="N159" s="160"/>
      <c r="O159" s="160"/>
      <c r="P159" s="160"/>
      <c r="Q159" s="160"/>
      <c r="R159" s="160"/>
    </row>
    <row r="160" spans="1:18" ht="27" hidden="1" customHeight="1">
      <c r="A160" s="345">
        <v>2</v>
      </c>
      <c r="B160" s="354">
        <v>8</v>
      </c>
      <c r="C160" s="357">
        <v>1</v>
      </c>
      <c r="D160" s="354">
        <v>1</v>
      </c>
      <c r="E160" s="355">
        <v>1</v>
      </c>
      <c r="F160" s="356">
        <v>2</v>
      </c>
      <c r="G160" s="357" t="s">
        <v>101</v>
      </c>
      <c r="H160" s="26">
        <v>131</v>
      </c>
      <c r="I160" s="382">
        <v>0</v>
      </c>
      <c r="J160" s="382">
        <v>0</v>
      </c>
      <c r="K160" s="382">
        <v>0</v>
      </c>
      <c r="L160" s="382">
        <v>0</v>
      </c>
      <c r="M160"/>
      <c r="N160" s="160"/>
      <c r="O160" s="160"/>
      <c r="P160" s="160"/>
      <c r="Q160" s="160"/>
      <c r="R160" s="160"/>
    </row>
    <row r="161" spans="1:18" hidden="1">
      <c r="A161" s="345">
        <v>2</v>
      </c>
      <c r="B161" s="354">
        <v>8</v>
      </c>
      <c r="C161" s="357">
        <v>1</v>
      </c>
      <c r="D161" s="354">
        <v>1</v>
      </c>
      <c r="E161" s="355">
        <v>1</v>
      </c>
      <c r="F161" s="356">
        <v>3</v>
      </c>
      <c r="G161" s="357" t="s">
        <v>102</v>
      </c>
      <c r="H161" s="26">
        <v>132</v>
      </c>
      <c r="I161" s="382">
        <v>0</v>
      </c>
      <c r="J161" s="383">
        <v>0</v>
      </c>
      <c r="K161" s="382">
        <v>0</v>
      </c>
      <c r="L161" s="358">
        <v>0</v>
      </c>
      <c r="M161" s="160"/>
      <c r="N161" s="160"/>
      <c r="O161" s="160"/>
      <c r="P161" s="160"/>
      <c r="Q161" s="160"/>
      <c r="R161" s="160"/>
    </row>
    <row r="162" spans="1:18" ht="23.25" hidden="1" customHeight="1">
      <c r="A162" s="337">
        <v>2</v>
      </c>
      <c r="B162" s="333">
        <v>8</v>
      </c>
      <c r="C162" s="335">
        <v>1</v>
      </c>
      <c r="D162" s="333">
        <v>2</v>
      </c>
      <c r="E162" s="334"/>
      <c r="F162" s="336"/>
      <c r="G162" s="335" t="s">
        <v>103</v>
      </c>
      <c r="H162" s="26">
        <v>133</v>
      </c>
      <c r="I162" s="323">
        <f t="shared" ref="I162:L163" si="15">I163</f>
        <v>0</v>
      </c>
      <c r="J162" s="363">
        <f t="shared" si="15"/>
        <v>0</v>
      </c>
      <c r="K162" s="323">
        <f t="shared" si="15"/>
        <v>0</v>
      </c>
      <c r="L162" s="322">
        <f t="shared" si="15"/>
        <v>0</v>
      </c>
      <c r="M162"/>
      <c r="N162" s="160"/>
      <c r="O162" s="160"/>
      <c r="P162" s="160"/>
      <c r="Q162" s="160"/>
      <c r="R162" s="160"/>
    </row>
    <row r="163" spans="1:18" hidden="1">
      <c r="A163" s="337">
        <v>2</v>
      </c>
      <c r="B163" s="333">
        <v>8</v>
      </c>
      <c r="C163" s="335">
        <v>1</v>
      </c>
      <c r="D163" s="333">
        <v>2</v>
      </c>
      <c r="E163" s="334">
        <v>1</v>
      </c>
      <c r="F163" s="336"/>
      <c r="G163" s="335" t="s">
        <v>103</v>
      </c>
      <c r="H163" s="26">
        <v>134</v>
      </c>
      <c r="I163" s="323">
        <f t="shared" si="15"/>
        <v>0</v>
      </c>
      <c r="J163" s="363">
        <f t="shared" si="15"/>
        <v>0</v>
      </c>
      <c r="K163" s="323">
        <f t="shared" si="15"/>
        <v>0</v>
      </c>
      <c r="L163" s="322">
        <f t="shared" si="15"/>
        <v>0</v>
      </c>
      <c r="M163" s="160"/>
      <c r="N163" s="160"/>
      <c r="O163" s="160"/>
      <c r="P163" s="160"/>
      <c r="Q163" s="160"/>
      <c r="R163" s="160"/>
    </row>
    <row r="164" spans="1:18" hidden="1">
      <c r="A164" s="345">
        <v>2</v>
      </c>
      <c r="B164" s="346">
        <v>8</v>
      </c>
      <c r="C164" s="348">
        <v>1</v>
      </c>
      <c r="D164" s="346">
        <v>2</v>
      </c>
      <c r="E164" s="347">
        <v>1</v>
      </c>
      <c r="F164" s="349">
        <v>1</v>
      </c>
      <c r="G164" s="335" t="s">
        <v>103</v>
      </c>
      <c r="H164" s="26">
        <v>135</v>
      </c>
      <c r="I164" s="384">
        <v>0</v>
      </c>
      <c r="J164" s="340">
        <v>0</v>
      </c>
      <c r="K164" s="340">
        <v>0</v>
      </c>
      <c r="L164" s="340">
        <v>0</v>
      </c>
      <c r="M164" s="160"/>
      <c r="N164" s="160"/>
      <c r="O164" s="160"/>
      <c r="P164" s="160"/>
      <c r="Q164" s="160"/>
      <c r="R164" s="160"/>
    </row>
    <row r="165" spans="1:18" ht="93" hidden="1" customHeight="1">
      <c r="A165" s="367">
        <v>2</v>
      </c>
      <c r="B165" s="318">
        <v>9</v>
      </c>
      <c r="C165" s="320"/>
      <c r="D165" s="318"/>
      <c r="E165" s="319"/>
      <c r="F165" s="321"/>
      <c r="G165" s="320" t="s">
        <v>393</v>
      </c>
      <c r="H165" s="26">
        <v>136</v>
      </c>
      <c r="I165" s="323">
        <f>I166+I170</f>
        <v>0</v>
      </c>
      <c r="J165" s="363">
        <f>J166+J170</f>
        <v>0</v>
      </c>
      <c r="K165" s="323">
        <f>K166+K170</f>
        <v>0</v>
      </c>
      <c r="L165" s="322">
        <f>L166+L170</f>
        <v>0</v>
      </c>
      <c r="M165"/>
      <c r="N165" s="160"/>
      <c r="O165" s="160"/>
      <c r="P165" s="160"/>
      <c r="Q165" s="160"/>
      <c r="R165" s="160"/>
    </row>
    <row r="166" spans="1:18" s="348" customFormat="1" ht="39" hidden="1" customHeight="1">
      <c r="A166" s="337">
        <v>2</v>
      </c>
      <c r="B166" s="333">
        <v>9</v>
      </c>
      <c r="C166" s="335">
        <v>1</v>
      </c>
      <c r="D166" s="333"/>
      <c r="E166" s="334"/>
      <c r="F166" s="336"/>
      <c r="G166" s="335" t="s">
        <v>104</v>
      </c>
      <c r="H166" s="26">
        <v>137</v>
      </c>
      <c r="I166" s="323">
        <f t="shared" ref="I166:L168" si="16">I167</f>
        <v>0</v>
      </c>
      <c r="J166" s="363">
        <f t="shared" si="16"/>
        <v>0</v>
      </c>
      <c r="K166" s="323">
        <f t="shared" si="16"/>
        <v>0</v>
      </c>
      <c r="L166" s="322">
        <f t="shared" si="16"/>
        <v>0</v>
      </c>
    </row>
    <row r="167" spans="1:18" ht="42.75" hidden="1" customHeight="1">
      <c r="A167" s="353">
        <v>2</v>
      </c>
      <c r="B167" s="328">
        <v>9</v>
      </c>
      <c r="C167" s="327">
        <v>1</v>
      </c>
      <c r="D167" s="328">
        <v>1</v>
      </c>
      <c r="E167" s="326"/>
      <c r="F167" s="329"/>
      <c r="G167" s="335" t="s">
        <v>104</v>
      </c>
      <c r="H167" s="26">
        <v>138</v>
      </c>
      <c r="I167" s="344">
        <f t="shared" si="16"/>
        <v>0</v>
      </c>
      <c r="J167" s="365">
        <f t="shared" si="16"/>
        <v>0</v>
      </c>
      <c r="K167" s="344">
        <f t="shared" si="16"/>
        <v>0</v>
      </c>
      <c r="L167" s="343">
        <f t="shared" si="16"/>
        <v>0</v>
      </c>
      <c r="M167"/>
      <c r="N167" s="160"/>
      <c r="O167" s="160"/>
      <c r="P167" s="160"/>
      <c r="Q167" s="160"/>
      <c r="R167" s="160"/>
    </row>
    <row r="168" spans="1:18" ht="38.25" hidden="1" customHeight="1">
      <c r="A168" s="337">
        <v>2</v>
      </c>
      <c r="B168" s="333">
        <v>9</v>
      </c>
      <c r="C168" s="337">
        <v>1</v>
      </c>
      <c r="D168" s="333">
        <v>1</v>
      </c>
      <c r="E168" s="334">
        <v>1</v>
      </c>
      <c r="F168" s="336"/>
      <c r="G168" s="335" t="s">
        <v>104</v>
      </c>
      <c r="H168" s="26">
        <v>139</v>
      </c>
      <c r="I168" s="323">
        <f t="shared" si="16"/>
        <v>0</v>
      </c>
      <c r="J168" s="363">
        <f t="shared" si="16"/>
        <v>0</v>
      </c>
      <c r="K168" s="323">
        <f t="shared" si="16"/>
        <v>0</v>
      </c>
      <c r="L168" s="322">
        <f t="shared" si="16"/>
        <v>0</v>
      </c>
      <c r="M168"/>
      <c r="N168" s="160"/>
      <c r="O168" s="160"/>
      <c r="P168" s="160"/>
      <c r="Q168" s="160"/>
      <c r="R168" s="160"/>
    </row>
    <row r="169" spans="1:18" ht="38.25" hidden="1" customHeight="1">
      <c r="A169" s="353">
        <v>2</v>
      </c>
      <c r="B169" s="328">
        <v>9</v>
      </c>
      <c r="C169" s="328">
        <v>1</v>
      </c>
      <c r="D169" s="328">
        <v>1</v>
      </c>
      <c r="E169" s="326">
        <v>1</v>
      </c>
      <c r="F169" s="329">
        <v>1</v>
      </c>
      <c r="G169" s="335" t="s">
        <v>104</v>
      </c>
      <c r="H169" s="26">
        <v>140</v>
      </c>
      <c r="I169" s="379">
        <v>0</v>
      </c>
      <c r="J169" s="379">
        <v>0</v>
      </c>
      <c r="K169" s="379">
        <v>0</v>
      </c>
      <c r="L169" s="379">
        <v>0</v>
      </c>
      <c r="M169"/>
      <c r="N169" s="160"/>
      <c r="O169" s="160"/>
      <c r="P169" s="160"/>
      <c r="Q169" s="160"/>
      <c r="R169" s="160"/>
    </row>
    <row r="170" spans="1:18" ht="90.75" hidden="1" customHeight="1">
      <c r="A170" s="337">
        <v>2</v>
      </c>
      <c r="B170" s="333">
        <v>9</v>
      </c>
      <c r="C170" s="333">
        <v>2</v>
      </c>
      <c r="D170" s="333"/>
      <c r="E170" s="334"/>
      <c r="F170" s="336"/>
      <c r="G170" s="335" t="s">
        <v>393</v>
      </c>
      <c r="H170" s="26">
        <v>141</v>
      </c>
      <c r="I170" s="323">
        <f>SUM(I171+I176)</f>
        <v>0</v>
      </c>
      <c r="J170" s="323">
        <f>SUM(J171+J176)</f>
        <v>0</v>
      </c>
      <c r="K170" s="323">
        <f>SUM(K171+K176)</f>
        <v>0</v>
      </c>
      <c r="L170" s="323">
        <f>SUM(L171+L176)</f>
        <v>0</v>
      </c>
      <c r="M170"/>
      <c r="N170" s="160"/>
      <c r="O170" s="160"/>
      <c r="P170" s="160"/>
      <c r="Q170" s="160"/>
      <c r="R170" s="160"/>
    </row>
    <row r="171" spans="1:18" ht="91.5" hidden="1" customHeight="1">
      <c r="A171" s="337">
        <v>2</v>
      </c>
      <c r="B171" s="333">
        <v>9</v>
      </c>
      <c r="C171" s="333">
        <v>2</v>
      </c>
      <c r="D171" s="328">
        <v>1</v>
      </c>
      <c r="E171" s="326"/>
      <c r="F171" s="329"/>
      <c r="G171" s="335" t="s">
        <v>394</v>
      </c>
      <c r="H171" s="26">
        <v>142</v>
      </c>
      <c r="I171" s="344">
        <f>I172</f>
        <v>0</v>
      </c>
      <c r="J171" s="365">
        <f>J172</f>
        <v>0</v>
      </c>
      <c r="K171" s="344">
        <f>K172</f>
        <v>0</v>
      </c>
      <c r="L171" s="343">
        <f>L172</f>
        <v>0</v>
      </c>
      <c r="M171"/>
      <c r="N171" s="160"/>
      <c r="O171" s="160"/>
      <c r="P171" s="160"/>
      <c r="Q171" s="160"/>
      <c r="R171" s="160"/>
    </row>
    <row r="172" spans="1:18" ht="93" hidden="1" customHeight="1">
      <c r="A172" s="353">
        <v>2</v>
      </c>
      <c r="B172" s="328">
        <v>9</v>
      </c>
      <c r="C172" s="328">
        <v>2</v>
      </c>
      <c r="D172" s="333">
        <v>1</v>
      </c>
      <c r="E172" s="334">
        <v>1</v>
      </c>
      <c r="F172" s="336"/>
      <c r="G172" s="335" t="s">
        <v>394</v>
      </c>
      <c r="H172" s="26">
        <v>143</v>
      </c>
      <c r="I172" s="323">
        <f>SUM(I173:I175)</f>
        <v>0</v>
      </c>
      <c r="J172" s="363">
        <f>SUM(J173:J175)</f>
        <v>0</v>
      </c>
      <c r="K172" s="323">
        <f>SUM(K173:K175)</f>
        <v>0</v>
      </c>
      <c r="L172" s="322">
        <f>SUM(L173:L175)</f>
        <v>0</v>
      </c>
      <c r="M172"/>
      <c r="N172" s="160"/>
      <c r="O172" s="160"/>
      <c r="P172" s="160"/>
      <c r="Q172" s="160"/>
      <c r="R172" s="160"/>
    </row>
    <row r="173" spans="1:18" ht="105" hidden="1" customHeight="1">
      <c r="A173" s="345">
        <v>2</v>
      </c>
      <c r="B173" s="354">
        <v>9</v>
      </c>
      <c r="C173" s="354">
        <v>2</v>
      </c>
      <c r="D173" s="354">
        <v>1</v>
      </c>
      <c r="E173" s="355">
        <v>1</v>
      </c>
      <c r="F173" s="356">
        <v>1</v>
      </c>
      <c r="G173" s="335" t="s">
        <v>395</v>
      </c>
      <c r="H173" s="26">
        <v>144</v>
      </c>
      <c r="I173" s="382">
        <v>0</v>
      </c>
      <c r="J173" s="338">
        <v>0</v>
      </c>
      <c r="K173" s="338">
        <v>0</v>
      </c>
      <c r="L173" s="338">
        <v>0</v>
      </c>
      <c r="M173"/>
      <c r="N173" s="160"/>
      <c r="O173" s="160"/>
      <c r="P173" s="160"/>
      <c r="Q173" s="160"/>
      <c r="R173" s="160"/>
    </row>
    <row r="174" spans="1:18" ht="107.25" hidden="1" customHeight="1">
      <c r="A174" s="337">
        <v>2</v>
      </c>
      <c r="B174" s="333">
        <v>9</v>
      </c>
      <c r="C174" s="333">
        <v>2</v>
      </c>
      <c r="D174" s="333">
        <v>1</v>
      </c>
      <c r="E174" s="334">
        <v>1</v>
      </c>
      <c r="F174" s="336">
        <v>2</v>
      </c>
      <c r="G174" s="335" t="s">
        <v>396</v>
      </c>
      <c r="H174" s="26">
        <v>145</v>
      </c>
      <c r="I174" s="339">
        <v>0</v>
      </c>
      <c r="J174" s="385">
        <v>0</v>
      </c>
      <c r="K174" s="385">
        <v>0</v>
      </c>
      <c r="L174" s="385">
        <v>0</v>
      </c>
      <c r="M174"/>
      <c r="N174" s="160"/>
      <c r="O174" s="160"/>
      <c r="P174" s="160"/>
      <c r="Q174" s="160"/>
      <c r="R174" s="160"/>
    </row>
    <row r="175" spans="1:18" ht="104.25" hidden="1" customHeight="1">
      <c r="A175" s="337">
        <v>2</v>
      </c>
      <c r="B175" s="333">
        <v>9</v>
      </c>
      <c r="C175" s="333">
        <v>2</v>
      </c>
      <c r="D175" s="333">
        <v>1</v>
      </c>
      <c r="E175" s="334">
        <v>1</v>
      </c>
      <c r="F175" s="336">
        <v>3</v>
      </c>
      <c r="G175" s="335" t="s">
        <v>397</v>
      </c>
      <c r="H175" s="26">
        <v>146</v>
      </c>
      <c r="I175" s="339">
        <v>0</v>
      </c>
      <c r="J175" s="339">
        <v>0</v>
      </c>
      <c r="K175" s="339">
        <v>0</v>
      </c>
      <c r="L175" s="339">
        <v>0</v>
      </c>
      <c r="M175"/>
      <c r="N175" s="160"/>
      <c r="O175" s="160"/>
      <c r="P175" s="160"/>
      <c r="Q175" s="160"/>
      <c r="R175" s="160"/>
    </row>
    <row r="176" spans="1:18" ht="92.25" hidden="1" customHeight="1">
      <c r="A176" s="386">
        <v>2</v>
      </c>
      <c r="B176" s="386">
        <v>9</v>
      </c>
      <c r="C176" s="386">
        <v>2</v>
      </c>
      <c r="D176" s="386">
        <v>2</v>
      </c>
      <c r="E176" s="386"/>
      <c r="F176" s="386"/>
      <c r="G176" s="335" t="s">
        <v>398</v>
      </c>
      <c r="H176" s="26">
        <v>147</v>
      </c>
      <c r="I176" s="323">
        <f>I177</f>
        <v>0</v>
      </c>
      <c r="J176" s="363">
        <f>J177</f>
        <v>0</v>
      </c>
      <c r="K176" s="323">
        <f>K177</f>
        <v>0</v>
      </c>
      <c r="L176" s="322">
        <f>L177</f>
        <v>0</v>
      </c>
      <c r="M176"/>
      <c r="N176" s="160"/>
      <c r="O176" s="160"/>
      <c r="P176" s="160"/>
      <c r="Q176" s="160"/>
      <c r="R176" s="160"/>
    </row>
    <row r="177" spans="1:18" ht="91.5" hidden="1" customHeight="1">
      <c r="A177" s="337">
        <v>2</v>
      </c>
      <c r="B177" s="333">
        <v>9</v>
      </c>
      <c r="C177" s="333">
        <v>2</v>
      </c>
      <c r="D177" s="333">
        <v>2</v>
      </c>
      <c r="E177" s="334">
        <v>1</v>
      </c>
      <c r="F177" s="336"/>
      <c r="G177" s="335" t="s">
        <v>398</v>
      </c>
      <c r="H177" s="26">
        <v>148</v>
      </c>
      <c r="I177" s="344">
        <f>SUM(I178:I180)</f>
        <v>0</v>
      </c>
      <c r="J177" s="344">
        <f>SUM(J178:J180)</f>
        <v>0</v>
      </c>
      <c r="K177" s="344">
        <f>SUM(K178:K180)</f>
        <v>0</v>
      </c>
      <c r="L177" s="344">
        <f>SUM(L178:L180)</f>
        <v>0</v>
      </c>
      <c r="M177"/>
      <c r="N177" s="160"/>
      <c r="O177" s="160"/>
      <c r="P177" s="160"/>
      <c r="Q177" s="160"/>
      <c r="R177" s="160"/>
    </row>
    <row r="178" spans="1:18" ht="105" hidden="1" customHeight="1">
      <c r="A178" s="337">
        <v>2</v>
      </c>
      <c r="B178" s="333">
        <v>9</v>
      </c>
      <c r="C178" s="333">
        <v>2</v>
      </c>
      <c r="D178" s="333">
        <v>2</v>
      </c>
      <c r="E178" s="333">
        <v>1</v>
      </c>
      <c r="F178" s="336">
        <v>1</v>
      </c>
      <c r="G178" s="335" t="s">
        <v>399</v>
      </c>
      <c r="H178" s="26">
        <v>149</v>
      </c>
      <c r="I178" s="339">
        <v>0</v>
      </c>
      <c r="J178" s="338">
        <v>0</v>
      </c>
      <c r="K178" s="338">
        <v>0</v>
      </c>
      <c r="L178" s="338">
        <v>0</v>
      </c>
      <c r="M178"/>
      <c r="N178" s="160"/>
      <c r="O178" s="160"/>
      <c r="P178" s="160"/>
      <c r="Q178" s="160"/>
      <c r="R178" s="160"/>
    </row>
    <row r="179" spans="1:18" ht="105" hidden="1" customHeight="1">
      <c r="A179" s="346">
        <v>2</v>
      </c>
      <c r="B179" s="348">
        <v>9</v>
      </c>
      <c r="C179" s="346">
        <v>2</v>
      </c>
      <c r="D179" s="347">
        <v>2</v>
      </c>
      <c r="E179" s="347">
        <v>1</v>
      </c>
      <c r="F179" s="349">
        <v>2</v>
      </c>
      <c r="G179" s="335" t="s">
        <v>400</v>
      </c>
      <c r="H179" s="26">
        <v>150</v>
      </c>
      <c r="I179" s="338">
        <v>0</v>
      </c>
      <c r="J179" s="340">
        <v>0</v>
      </c>
      <c r="K179" s="340">
        <v>0</v>
      </c>
      <c r="L179" s="340">
        <v>0</v>
      </c>
      <c r="M179"/>
      <c r="N179" s="160"/>
      <c r="O179" s="160"/>
      <c r="P179" s="160"/>
      <c r="Q179" s="160"/>
      <c r="R179" s="160"/>
    </row>
    <row r="180" spans="1:18" ht="104.25" hidden="1" customHeight="1">
      <c r="A180" s="333">
        <v>2</v>
      </c>
      <c r="B180" s="357">
        <v>9</v>
      </c>
      <c r="C180" s="354">
        <v>2</v>
      </c>
      <c r="D180" s="355">
        <v>2</v>
      </c>
      <c r="E180" s="355">
        <v>1</v>
      </c>
      <c r="F180" s="356">
        <v>3</v>
      </c>
      <c r="G180" s="335" t="s">
        <v>401</v>
      </c>
      <c r="H180" s="26">
        <v>151</v>
      </c>
      <c r="I180" s="385">
        <v>0</v>
      </c>
      <c r="J180" s="385">
        <v>0</v>
      </c>
      <c r="K180" s="385">
        <v>0</v>
      </c>
      <c r="L180" s="385">
        <v>0</v>
      </c>
      <c r="M180"/>
      <c r="N180" s="160"/>
      <c r="O180" s="160"/>
      <c r="P180" s="160"/>
      <c r="Q180" s="160"/>
      <c r="R180" s="160"/>
    </row>
    <row r="181" spans="1:18" ht="76.5" customHeight="1">
      <c r="A181" s="318">
        <v>3</v>
      </c>
      <c r="B181" s="320"/>
      <c r="C181" s="318"/>
      <c r="D181" s="319"/>
      <c r="E181" s="319"/>
      <c r="F181" s="321"/>
      <c r="G181" s="372" t="s">
        <v>105</v>
      </c>
      <c r="H181" s="26">
        <v>152</v>
      </c>
      <c r="I181" s="322">
        <f>SUM(I182+I235+I300)</f>
        <v>47075</v>
      </c>
      <c r="J181" s="363">
        <f>SUM(J182+J235+J300)</f>
        <v>47075</v>
      </c>
      <c r="K181" s="323">
        <f>SUM(K182+K235+K300)</f>
        <v>47075</v>
      </c>
      <c r="L181" s="322">
        <f>SUM(L182+L235+L300)</f>
        <v>47075</v>
      </c>
      <c r="M181"/>
      <c r="N181" s="160"/>
      <c r="O181" s="160"/>
      <c r="P181" s="160"/>
      <c r="Q181" s="160"/>
      <c r="R181" s="160"/>
    </row>
    <row r="182" spans="1:18" ht="34.5" customHeight="1">
      <c r="A182" s="367">
        <v>3</v>
      </c>
      <c r="B182" s="318">
        <v>1</v>
      </c>
      <c r="C182" s="342"/>
      <c r="D182" s="325"/>
      <c r="E182" s="325"/>
      <c r="F182" s="381"/>
      <c r="G182" s="362" t="s">
        <v>106</v>
      </c>
      <c r="H182" s="26">
        <v>153</v>
      </c>
      <c r="I182" s="322">
        <f>SUM(I183+I206+I213+I225+I229)</f>
        <v>47075</v>
      </c>
      <c r="J182" s="343">
        <f>SUM(J183+J206+J213+J225+J229)</f>
        <v>47075</v>
      </c>
      <c r="K182" s="343">
        <f>SUM(K183+K206+K213+K225+K229)</f>
        <v>47075</v>
      </c>
      <c r="L182" s="343">
        <f>SUM(L183+L206+L213+L225+L229)</f>
        <v>47075</v>
      </c>
      <c r="M182"/>
      <c r="N182" s="160"/>
      <c r="O182" s="160"/>
      <c r="P182" s="160"/>
      <c r="Q182" s="160"/>
      <c r="R182" s="160"/>
    </row>
    <row r="183" spans="1:18" ht="30.75" customHeight="1">
      <c r="A183" s="328">
        <v>3</v>
      </c>
      <c r="B183" s="327">
        <v>1</v>
      </c>
      <c r="C183" s="328">
        <v>1</v>
      </c>
      <c r="D183" s="326"/>
      <c r="E183" s="326"/>
      <c r="F183" s="387"/>
      <c r="G183" s="337" t="s">
        <v>107</v>
      </c>
      <c r="H183" s="26">
        <v>154</v>
      </c>
      <c r="I183" s="343">
        <f>SUM(I184+I187+I192+I198+I203)</f>
        <v>47075</v>
      </c>
      <c r="J183" s="363">
        <f>SUM(J184+J187+J192+J198+J203)</f>
        <v>47075</v>
      </c>
      <c r="K183" s="323">
        <f>SUM(K184+K187+K192+K198+K203)</f>
        <v>47075</v>
      </c>
      <c r="L183" s="322">
        <f>SUM(L184+L187+L192+L198+L203)</f>
        <v>47075</v>
      </c>
      <c r="M183"/>
      <c r="N183" s="160"/>
      <c r="O183" s="160"/>
      <c r="P183" s="160"/>
      <c r="Q183" s="160"/>
      <c r="R183" s="160"/>
    </row>
    <row r="184" spans="1:18" ht="33" hidden="1" customHeight="1">
      <c r="A184" s="333">
        <v>3</v>
      </c>
      <c r="B184" s="335">
        <v>1</v>
      </c>
      <c r="C184" s="333">
        <v>1</v>
      </c>
      <c r="D184" s="334">
        <v>1</v>
      </c>
      <c r="E184" s="334"/>
      <c r="F184" s="388"/>
      <c r="G184" s="337" t="s">
        <v>108</v>
      </c>
      <c r="H184" s="26">
        <v>155</v>
      </c>
      <c r="I184" s="322">
        <f t="shared" ref="I184:L185" si="17">I185</f>
        <v>0</v>
      </c>
      <c r="J184" s="365">
        <f t="shared" si="17"/>
        <v>0</v>
      </c>
      <c r="K184" s="344">
        <f t="shared" si="17"/>
        <v>0</v>
      </c>
      <c r="L184" s="343">
        <f t="shared" si="17"/>
        <v>0</v>
      </c>
      <c r="M184"/>
      <c r="N184" s="160"/>
      <c r="O184" s="160"/>
      <c r="P184" s="160"/>
      <c r="Q184" s="160"/>
      <c r="R184" s="160"/>
    </row>
    <row r="185" spans="1:18" ht="24" hidden="1" customHeight="1">
      <c r="A185" s="333">
        <v>3</v>
      </c>
      <c r="B185" s="335">
        <v>1</v>
      </c>
      <c r="C185" s="333">
        <v>1</v>
      </c>
      <c r="D185" s="334">
        <v>1</v>
      </c>
      <c r="E185" s="334">
        <v>1</v>
      </c>
      <c r="F185" s="368"/>
      <c r="G185" s="337" t="s">
        <v>108</v>
      </c>
      <c r="H185" s="26">
        <v>156</v>
      </c>
      <c r="I185" s="343">
        <f t="shared" si="17"/>
        <v>0</v>
      </c>
      <c r="J185" s="322">
        <f t="shared" si="17"/>
        <v>0</v>
      </c>
      <c r="K185" s="322">
        <f t="shared" si="17"/>
        <v>0</v>
      </c>
      <c r="L185" s="322">
        <f t="shared" si="17"/>
        <v>0</v>
      </c>
      <c r="M185"/>
      <c r="N185" s="160"/>
      <c r="O185" s="160"/>
      <c r="P185" s="160"/>
      <c r="Q185" s="160"/>
      <c r="R185" s="160"/>
    </row>
    <row r="186" spans="1:18" ht="31.5" hidden="1" customHeight="1">
      <c r="A186" s="333">
        <v>3</v>
      </c>
      <c r="B186" s="335">
        <v>1</v>
      </c>
      <c r="C186" s="333">
        <v>1</v>
      </c>
      <c r="D186" s="334">
        <v>1</v>
      </c>
      <c r="E186" s="334">
        <v>1</v>
      </c>
      <c r="F186" s="368">
        <v>1</v>
      </c>
      <c r="G186" s="337" t="s">
        <v>108</v>
      </c>
      <c r="H186" s="26">
        <v>157</v>
      </c>
      <c r="I186" s="340">
        <v>0</v>
      </c>
      <c r="J186" s="340">
        <v>0</v>
      </c>
      <c r="K186" s="340">
        <v>0</v>
      </c>
      <c r="L186" s="340">
        <v>0</v>
      </c>
      <c r="M186"/>
      <c r="N186" s="160"/>
      <c r="O186" s="160"/>
      <c r="P186" s="160"/>
      <c r="Q186" s="160"/>
      <c r="R186" s="160"/>
    </row>
    <row r="187" spans="1:18" ht="27.75" hidden="1" customHeight="1">
      <c r="A187" s="328">
        <v>3</v>
      </c>
      <c r="B187" s="326">
        <v>1</v>
      </c>
      <c r="C187" s="326">
        <v>1</v>
      </c>
      <c r="D187" s="326">
        <v>2</v>
      </c>
      <c r="E187" s="326"/>
      <c r="F187" s="329"/>
      <c r="G187" s="327" t="s">
        <v>109</v>
      </c>
      <c r="H187" s="26">
        <v>158</v>
      </c>
      <c r="I187" s="343">
        <f>I188</f>
        <v>0</v>
      </c>
      <c r="J187" s="365">
        <f>J188</f>
        <v>0</v>
      </c>
      <c r="K187" s="344">
        <f>K188</f>
        <v>0</v>
      </c>
      <c r="L187" s="343">
        <f>L188</f>
        <v>0</v>
      </c>
      <c r="M187"/>
      <c r="N187" s="160"/>
      <c r="O187" s="160"/>
      <c r="P187" s="160"/>
      <c r="Q187" s="160"/>
      <c r="R187" s="160"/>
    </row>
    <row r="188" spans="1:18" ht="27.75" hidden="1" customHeight="1">
      <c r="A188" s="333">
        <v>3</v>
      </c>
      <c r="B188" s="334">
        <v>1</v>
      </c>
      <c r="C188" s="334">
        <v>1</v>
      </c>
      <c r="D188" s="334">
        <v>2</v>
      </c>
      <c r="E188" s="334">
        <v>1</v>
      </c>
      <c r="F188" s="336"/>
      <c r="G188" s="327" t="s">
        <v>109</v>
      </c>
      <c r="H188" s="26">
        <v>159</v>
      </c>
      <c r="I188" s="322">
        <f>SUM(I189:I191)</f>
        <v>0</v>
      </c>
      <c r="J188" s="363">
        <f>SUM(J189:J191)</f>
        <v>0</v>
      </c>
      <c r="K188" s="323">
        <f>SUM(K189:K191)</f>
        <v>0</v>
      </c>
      <c r="L188" s="322">
        <f>SUM(L189:L191)</f>
        <v>0</v>
      </c>
      <c r="M188"/>
      <c r="N188" s="160"/>
      <c r="O188" s="160"/>
      <c r="P188" s="160"/>
      <c r="Q188" s="160"/>
      <c r="R188" s="160"/>
    </row>
    <row r="189" spans="1:18" ht="27" hidden="1" customHeight="1">
      <c r="A189" s="328">
        <v>3</v>
      </c>
      <c r="B189" s="326">
        <v>1</v>
      </c>
      <c r="C189" s="326">
        <v>1</v>
      </c>
      <c r="D189" s="326">
        <v>2</v>
      </c>
      <c r="E189" s="326">
        <v>1</v>
      </c>
      <c r="F189" s="329">
        <v>1</v>
      </c>
      <c r="G189" s="327" t="s">
        <v>110</v>
      </c>
      <c r="H189" s="26">
        <v>160</v>
      </c>
      <c r="I189" s="338">
        <v>0</v>
      </c>
      <c r="J189" s="338">
        <v>0</v>
      </c>
      <c r="K189" s="338">
        <v>0</v>
      </c>
      <c r="L189" s="385">
        <v>0</v>
      </c>
      <c r="M189"/>
      <c r="N189" s="160"/>
      <c r="O189" s="160"/>
      <c r="P189" s="160"/>
      <c r="Q189" s="160"/>
      <c r="R189" s="160"/>
    </row>
    <row r="190" spans="1:18" ht="27" hidden="1" customHeight="1">
      <c r="A190" s="333">
        <v>3</v>
      </c>
      <c r="B190" s="334">
        <v>1</v>
      </c>
      <c r="C190" s="334">
        <v>1</v>
      </c>
      <c r="D190" s="334">
        <v>2</v>
      </c>
      <c r="E190" s="334">
        <v>1</v>
      </c>
      <c r="F190" s="336">
        <v>2</v>
      </c>
      <c r="G190" s="335" t="s">
        <v>111</v>
      </c>
      <c r="H190" s="26">
        <v>161</v>
      </c>
      <c r="I190" s="340">
        <v>0</v>
      </c>
      <c r="J190" s="340">
        <v>0</v>
      </c>
      <c r="K190" s="340">
        <v>0</v>
      </c>
      <c r="L190" s="340">
        <v>0</v>
      </c>
      <c r="M190"/>
      <c r="N190" s="160"/>
      <c r="O190" s="160"/>
      <c r="P190" s="160"/>
      <c r="Q190" s="160"/>
      <c r="R190" s="160"/>
    </row>
    <row r="191" spans="1:18" ht="26.25" hidden="1" customHeight="1">
      <c r="A191" s="328">
        <v>3</v>
      </c>
      <c r="B191" s="326">
        <v>1</v>
      </c>
      <c r="C191" s="326">
        <v>1</v>
      </c>
      <c r="D191" s="326">
        <v>2</v>
      </c>
      <c r="E191" s="326">
        <v>1</v>
      </c>
      <c r="F191" s="329">
        <v>3</v>
      </c>
      <c r="G191" s="327" t="s">
        <v>112</v>
      </c>
      <c r="H191" s="26">
        <v>162</v>
      </c>
      <c r="I191" s="338">
        <v>0</v>
      </c>
      <c r="J191" s="338">
        <v>0</v>
      </c>
      <c r="K191" s="338">
        <v>0</v>
      </c>
      <c r="L191" s="385">
        <v>0</v>
      </c>
      <c r="M191"/>
      <c r="N191" s="160"/>
      <c r="O191" s="160"/>
      <c r="P191" s="160"/>
      <c r="Q191" s="160"/>
      <c r="R191" s="160"/>
    </row>
    <row r="192" spans="1:18" ht="27.75" customHeight="1">
      <c r="A192" s="333">
        <v>3</v>
      </c>
      <c r="B192" s="334">
        <v>1</v>
      </c>
      <c r="C192" s="334">
        <v>1</v>
      </c>
      <c r="D192" s="334">
        <v>3</v>
      </c>
      <c r="E192" s="334"/>
      <c r="F192" s="336"/>
      <c r="G192" s="335" t="s">
        <v>113</v>
      </c>
      <c r="H192" s="26">
        <v>163</v>
      </c>
      <c r="I192" s="322">
        <f>I193</f>
        <v>43175</v>
      </c>
      <c r="J192" s="363">
        <f>J193</f>
        <v>43175</v>
      </c>
      <c r="K192" s="323">
        <f>K193</f>
        <v>43175</v>
      </c>
      <c r="L192" s="322">
        <f>L193</f>
        <v>43175</v>
      </c>
      <c r="M192"/>
      <c r="N192" s="160"/>
      <c r="O192" s="160"/>
      <c r="P192" s="160"/>
      <c r="Q192" s="160"/>
      <c r="R192" s="160"/>
    </row>
    <row r="193" spans="1:18" ht="23.25" customHeight="1">
      <c r="A193" s="333">
        <v>3</v>
      </c>
      <c r="B193" s="334">
        <v>1</v>
      </c>
      <c r="C193" s="334">
        <v>1</v>
      </c>
      <c r="D193" s="334">
        <v>3</v>
      </c>
      <c r="E193" s="334">
        <v>1</v>
      </c>
      <c r="F193" s="336"/>
      <c r="G193" s="335" t="s">
        <v>113</v>
      </c>
      <c r="H193" s="26">
        <v>164</v>
      </c>
      <c r="I193" s="322">
        <f>SUM(I194:I197)</f>
        <v>43175</v>
      </c>
      <c r="J193" s="322">
        <f>SUM(J194:J197)</f>
        <v>43175</v>
      </c>
      <c r="K193" s="322">
        <f>SUM(K194:K197)</f>
        <v>43175</v>
      </c>
      <c r="L193" s="322">
        <f>SUM(L194:L197)</f>
        <v>43175</v>
      </c>
      <c r="M193"/>
      <c r="N193" s="160"/>
      <c r="O193" s="160"/>
      <c r="P193" s="160"/>
      <c r="Q193" s="160"/>
      <c r="R193" s="160"/>
    </row>
    <row r="194" spans="1:18" ht="23.25" hidden="1" customHeight="1">
      <c r="A194" s="333">
        <v>3</v>
      </c>
      <c r="B194" s="334">
        <v>1</v>
      </c>
      <c r="C194" s="334">
        <v>1</v>
      </c>
      <c r="D194" s="334">
        <v>3</v>
      </c>
      <c r="E194" s="334">
        <v>1</v>
      </c>
      <c r="F194" s="336">
        <v>1</v>
      </c>
      <c r="G194" s="335" t="s">
        <v>114</v>
      </c>
      <c r="H194" s="26">
        <v>165</v>
      </c>
      <c r="I194" s="340">
        <v>0</v>
      </c>
      <c r="J194" s="340">
        <v>0</v>
      </c>
      <c r="K194" s="340">
        <v>0</v>
      </c>
      <c r="L194" s="385">
        <v>0</v>
      </c>
      <c r="M194"/>
      <c r="N194" s="160"/>
      <c r="O194" s="160"/>
      <c r="P194" s="160"/>
      <c r="Q194" s="160"/>
      <c r="R194" s="160"/>
    </row>
    <row r="195" spans="1:18" ht="29.25" customHeight="1">
      <c r="A195" s="333">
        <v>3</v>
      </c>
      <c r="B195" s="334">
        <v>1</v>
      </c>
      <c r="C195" s="334">
        <v>1</v>
      </c>
      <c r="D195" s="334">
        <v>3</v>
      </c>
      <c r="E195" s="334">
        <v>1</v>
      </c>
      <c r="F195" s="336">
        <v>2</v>
      </c>
      <c r="G195" s="335" t="s">
        <v>115</v>
      </c>
      <c r="H195" s="26">
        <v>166</v>
      </c>
      <c r="I195" s="338">
        <v>28975</v>
      </c>
      <c r="J195" s="340">
        <v>28975</v>
      </c>
      <c r="K195" s="340">
        <v>28975</v>
      </c>
      <c r="L195" s="340">
        <v>28975</v>
      </c>
      <c r="M195"/>
      <c r="N195" s="160"/>
      <c r="O195" s="160"/>
      <c r="P195" s="160"/>
      <c r="Q195" s="160"/>
      <c r="R195" s="160"/>
    </row>
    <row r="196" spans="1:18" ht="27" hidden="1" customHeight="1">
      <c r="A196" s="333">
        <v>3</v>
      </c>
      <c r="B196" s="334">
        <v>1</v>
      </c>
      <c r="C196" s="334">
        <v>1</v>
      </c>
      <c r="D196" s="334">
        <v>3</v>
      </c>
      <c r="E196" s="334">
        <v>1</v>
      </c>
      <c r="F196" s="336">
        <v>3</v>
      </c>
      <c r="G196" s="337" t="s">
        <v>116</v>
      </c>
      <c r="H196" s="26">
        <v>167</v>
      </c>
      <c r="I196" s="338">
        <v>0</v>
      </c>
      <c r="J196" s="358">
        <v>0</v>
      </c>
      <c r="K196" s="358">
        <v>0</v>
      </c>
      <c r="L196" s="358">
        <v>0</v>
      </c>
      <c r="M196"/>
      <c r="N196" s="160"/>
      <c r="O196" s="160"/>
      <c r="P196" s="160"/>
      <c r="Q196" s="160"/>
      <c r="R196" s="160"/>
    </row>
    <row r="197" spans="1:18" ht="25.5" customHeight="1">
      <c r="A197" s="346">
        <v>3</v>
      </c>
      <c r="B197" s="347">
        <v>1</v>
      </c>
      <c r="C197" s="347">
        <v>1</v>
      </c>
      <c r="D197" s="347">
        <v>3</v>
      </c>
      <c r="E197" s="347">
        <v>1</v>
      </c>
      <c r="F197" s="349">
        <v>4</v>
      </c>
      <c r="G197" s="33" t="s">
        <v>117</v>
      </c>
      <c r="H197" s="26">
        <v>168</v>
      </c>
      <c r="I197" s="389">
        <v>14200</v>
      </c>
      <c r="J197" s="390">
        <v>14200</v>
      </c>
      <c r="K197" s="340">
        <v>14200</v>
      </c>
      <c r="L197" s="340">
        <v>14200</v>
      </c>
      <c r="M197"/>
      <c r="N197" s="160"/>
      <c r="O197" s="160"/>
      <c r="P197" s="160"/>
      <c r="Q197" s="160"/>
      <c r="R197" s="160"/>
    </row>
    <row r="198" spans="1:18" ht="27" hidden="1" customHeight="1">
      <c r="A198" s="346">
        <v>3</v>
      </c>
      <c r="B198" s="347">
        <v>1</v>
      </c>
      <c r="C198" s="347">
        <v>1</v>
      </c>
      <c r="D198" s="347">
        <v>4</v>
      </c>
      <c r="E198" s="347"/>
      <c r="F198" s="349"/>
      <c r="G198" s="348" t="s">
        <v>118</v>
      </c>
      <c r="H198" s="26">
        <v>169</v>
      </c>
      <c r="I198" s="322">
        <f>I199</f>
        <v>0</v>
      </c>
      <c r="J198" s="366">
        <f>J199</f>
        <v>0</v>
      </c>
      <c r="K198" s="331">
        <f>K199</f>
        <v>0</v>
      </c>
      <c r="L198" s="332">
        <f>L199</f>
        <v>0</v>
      </c>
      <c r="M198"/>
      <c r="N198" s="160"/>
      <c r="O198" s="160"/>
      <c r="P198" s="160"/>
      <c r="Q198" s="160"/>
      <c r="R198" s="160"/>
    </row>
    <row r="199" spans="1:18" ht="27.75" hidden="1" customHeight="1">
      <c r="A199" s="333">
        <v>3</v>
      </c>
      <c r="B199" s="334">
        <v>1</v>
      </c>
      <c r="C199" s="334">
        <v>1</v>
      </c>
      <c r="D199" s="334">
        <v>4</v>
      </c>
      <c r="E199" s="334">
        <v>1</v>
      </c>
      <c r="F199" s="336"/>
      <c r="G199" s="348" t="s">
        <v>118</v>
      </c>
      <c r="H199" s="26">
        <v>170</v>
      </c>
      <c r="I199" s="343">
        <f>SUM(I200:I202)</f>
        <v>0</v>
      </c>
      <c r="J199" s="363">
        <f>SUM(J200:J202)</f>
        <v>0</v>
      </c>
      <c r="K199" s="323">
        <f>SUM(K200:K202)</f>
        <v>0</v>
      </c>
      <c r="L199" s="322">
        <f>SUM(L200:L202)</f>
        <v>0</v>
      </c>
      <c r="M199"/>
      <c r="N199" s="160"/>
      <c r="O199" s="160"/>
      <c r="P199" s="160"/>
      <c r="Q199" s="160"/>
      <c r="R199" s="160"/>
    </row>
    <row r="200" spans="1:18" ht="24.75" hidden="1" customHeight="1">
      <c r="A200" s="333">
        <v>3</v>
      </c>
      <c r="B200" s="334">
        <v>1</v>
      </c>
      <c r="C200" s="334">
        <v>1</v>
      </c>
      <c r="D200" s="334">
        <v>4</v>
      </c>
      <c r="E200" s="334">
        <v>1</v>
      </c>
      <c r="F200" s="336">
        <v>1</v>
      </c>
      <c r="G200" s="335" t="s">
        <v>119</v>
      </c>
      <c r="H200" s="26">
        <v>171</v>
      </c>
      <c r="I200" s="340">
        <v>0</v>
      </c>
      <c r="J200" s="340">
        <v>0</v>
      </c>
      <c r="K200" s="340">
        <v>0</v>
      </c>
      <c r="L200" s="385">
        <v>0</v>
      </c>
      <c r="M200"/>
      <c r="N200" s="160"/>
      <c r="O200" s="160"/>
      <c r="P200" s="160"/>
      <c r="Q200" s="160"/>
      <c r="R200" s="160"/>
    </row>
    <row r="201" spans="1:18" ht="25.5" hidden="1" customHeight="1">
      <c r="A201" s="328">
        <v>3</v>
      </c>
      <c r="B201" s="326">
        <v>1</v>
      </c>
      <c r="C201" s="326">
        <v>1</v>
      </c>
      <c r="D201" s="326">
        <v>4</v>
      </c>
      <c r="E201" s="326">
        <v>1</v>
      </c>
      <c r="F201" s="329">
        <v>2</v>
      </c>
      <c r="G201" s="327" t="s">
        <v>230</v>
      </c>
      <c r="H201" s="26">
        <v>172</v>
      </c>
      <c r="I201" s="338">
        <v>0</v>
      </c>
      <c r="J201" s="338">
        <v>0</v>
      </c>
      <c r="K201" s="339">
        <v>0</v>
      </c>
      <c r="L201" s="340">
        <v>0</v>
      </c>
      <c r="M201"/>
      <c r="N201" s="160"/>
      <c r="O201" s="160"/>
      <c r="P201" s="160"/>
      <c r="Q201" s="160"/>
      <c r="R201" s="160"/>
    </row>
    <row r="202" spans="1:18" ht="31.5" hidden="1" customHeight="1">
      <c r="A202" s="333">
        <v>3</v>
      </c>
      <c r="B202" s="334">
        <v>1</v>
      </c>
      <c r="C202" s="334">
        <v>1</v>
      </c>
      <c r="D202" s="334">
        <v>4</v>
      </c>
      <c r="E202" s="334">
        <v>1</v>
      </c>
      <c r="F202" s="336">
        <v>3</v>
      </c>
      <c r="G202" s="335" t="s">
        <v>120</v>
      </c>
      <c r="H202" s="26">
        <v>173</v>
      </c>
      <c r="I202" s="338">
        <v>0</v>
      </c>
      <c r="J202" s="338">
        <v>0</v>
      </c>
      <c r="K202" s="338">
        <v>0</v>
      </c>
      <c r="L202" s="340">
        <v>0</v>
      </c>
      <c r="M202"/>
      <c r="N202" s="160"/>
      <c r="O202" s="160"/>
      <c r="P202" s="160"/>
      <c r="Q202" s="160"/>
      <c r="R202" s="160"/>
    </row>
    <row r="203" spans="1:18" ht="25.5" customHeight="1">
      <c r="A203" s="333">
        <v>3</v>
      </c>
      <c r="B203" s="334">
        <v>1</v>
      </c>
      <c r="C203" s="334">
        <v>1</v>
      </c>
      <c r="D203" s="334">
        <v>5</v>
      </c>
      <c r="E203" s="334"/>
      <c r="F203" s="336"/>
      <c r="G203" s="335" t="s">
        <v>121</v>
      </c>
      <c r="H203" s="26">
        <v>174</v>
      </c>
      <c r="I203" s="322">
        <f t="shared" ref="I203:L204" si="18">I204</f>
        <v>3900</v>
      </c>
      <c r="J203" s="363">
        <f t="shared" si="18"/>
        <v>3900</v>
      </c>
      <c r="K203" s="323">
        <f t="shared" si="18"/>
        <v>3900</v>
      </c>
      <c r="L203" s="322">
        <f t="shared" si="18"/>
        <v>3900</v>
      </c>
      <c r="M203"/>
      <c r="N203" s="160"/>
      <c r="O203" s="160"/>
      <c r="P203" s="160"/>
      <c r="Q203" s="160"/>
      <c r="R203" s="160"/>
    </row>
    <row r="204" spans="1:18" ht="26.25" customHeight="1">
      <c r="A204" s="346">
        <v>3</v>
      </c>
      <c r="B204" s="347">
        <v>1</v>
      </c>
      <c r="C204" s="347">
        <v>1</v>
      </c>
      <c r="D204" s="347">
        <v>5</v>
      </c>
      <c r="E204" s="347">
        <v>1</v>
      </c>
      <c r="F204" s="349"/>
      <c r="G204" s="335" t="s">
        <v>121</v>
      </c>
      <c r="H204" s="26">
        <v>175</v>
      </c>
      <c r="I204" s="323">
        <f t="shared" si="18"/>
        <v>3900</v>
      </c>
      <c r="J204" s="323">
        <f t="shared" si="18"/>
        <v>3900</v>
      </c>
      <c r="K204" s="323">
        <f t="shared" si="18"/>
        <v>3900</v>
      </c>
      <c r="L204" s="323">
        <f t="shared" si="18"/>
        <v>3900</v>
      </c>
      <c r="M204"/>
      <c r="N204" s="160"/>
      <c r="O204" s="160"/>
      <c r="P204" s="160"/>
      <c r="Q204" s="160"/>
      <c r="R204" s="160"/>
    </row>
    <row r="205" spans="1:18" ht="27" customHeight="1">
      <c r="A205" s="333">
        <v>3</v>
      </c>
      <c r="B205" s="334">
        <v>1</v>
      </c>
      <c r="C205" s="334">
        <v>1</v>
      </c>
      <c r="D205" s="334">
        <v>5</v>
      </c>
      <c r="E205" s="334">
        <v>1</v>
      </c>
      <c r="F205" s="336">
        <v>1</v>
      </c>
      <c r="G205" s="335" t="s">
        <v>121</v>
      </c>
      <c r="H205" s="26">
        <v>176</v>
      </c>
      <c r="I205" s="338">
        <v>3900</v>
      </c>
      <c r="J205" s="340">
        <v>3900</v>
      </c>
      <c r="K205" s="340">
        <v>3900</v>
      </c>
      <c r="L205" s="340">
        <v>3900</v>
      </c>
      <c r="M205"/>
      <c r="N205" s="160"/>
      <c r="O205" s="160"/>
      <c r="P205" s="160"/>
      <c r="Q205" s="160"/>
      <c r="R205" s="160"/>
    </row>
    <row r="206" spans="1:18" ht="26.25" hidden="1" customHeight="1">
      <c r="A206" s="346">
        <v>3</v>
      </c>
      <c r="B206" s="347">
        <v>1</v>
      </c>
      <c r="C206" s="347">
        <v>2</v>
      </c>
      <c r="D206" s="347"/>
      <c r="E206" s="347"/>
      <c r="F206" s="349"/>
      <c r="G206" s="348" t="s">
        <v>122</v>
      </c>
      <c r="H206" s="26">
        <v>177</v>
      </c>
      <c r="I206" s="322">
        <f t="shared" ref="I206:L207" si="19">I207</f>
        <v>0</v>
      </c>
      <c r="J206" s="366">
        <f t="shared" si="19"/>
        <v>0</v>
      </c>
      <c r="K206" s="331">
        <f t="shared" si="19"/>
        <v>0</v>
      </c>
      <c r="L206" s="332">
        <f t="shared" si="19"/>
        <v>0</v>
      </c>
      <c r="M206"/>
      <c r="N206" s="160"/>
      <c r="O206" s="160"/>
      <c r="P206" s="160"/>
      <c r="Q206" s="160"/>
      <c r="R206" s="160"/>
    </row>
    <row r="207" spans="1:18" ht="25.5" hidden="1" customHeight="1">
      <c r="A207" s="333">
        <v>3</v>
      </c>
      <c r="B207" s="334">
        <v>1</v>
      </c>
      <c r="C207" s="334">
        <v>2</v>
      </c>
      <c r="D207" s="334">
        <v>1</v>
      </c>
      <c r="E207" s="334"/>
      <c r="F207" s="336"/>
      <c r="G207" s="348" t="s">
        <v>122</v>
      </c>
      <c r="H207" s="26">
        <v>178</v>
      </c>
      <c r="I207" s="343">
        <f t="shared" si="19"/>
        <v>0</v>
      </c>
      <c r="J207" s="363">
        <f t="shared" si="19"/>
        <v>0</v>
      </c>
      <c r="K207" s="323">
        <f t="shared" si="19"/>
        <v>0</v>
      </c>
      <c r="L207" s="322">
        <f t="shared" si="19"/>
        <v>0</v>
      </c>
      <c r="M207"/>
      <c r="N207" s="160"/>
      <c r="O207" s="160"/>
      <c r="P207" s="160"/>
      <c r="Q207" s="160"/>
      <c r="R207" s="160"/>
    </row>
    <row r="208" spans="1:18" ht="26.25" hidden="1" customHeight="1">
      <c r="A208" s="328">
        <v>3</v>
      </c>
      <c r="B208" s="326">
        <v>1</v>
      </c>
      <c r="C208" s="326">
        <v>2</v>
      </c>
      <c r="D208" s="326">
        <v>1</v>
      </c>
      <c r="E208" s="326">
        <v>1</v>
      </c>
      <c r="F208" s="329"/>
      <c r="G208" s="348" t="s">
        <v>122</v>
      </c>
      <c r="H208" s="26">
        <v>179</v>
      </c>
      <c r="I208" s="322">
        <f>SUM(I209:I212)</f>
        <v>0</v>
      </c>
      <c r="J208" s="365">
        <f>SUM(J209:J212)</f>
        <v>0</v>
      </c>
      <c r="K208" s="344">
        <f>SUM(K209:K212)</f>
        <v>0</v>
      </c>
      <c r="L208" s="343">
        <f>SUM(L209:L212)</f>
        <v>0</v>
      </c>
      <c r="M208"/>
      <c r="N208" s="160"/>
      <c r="O208" s="160"/>
      <c r="P208" s="160"/>
      <c r="Q208" s="160"/>
      <c r="R208" s="160"/>
    </row>
    <row r="209" spans="1:18" ht="41.25" hidden="1" customHeight="1">
      <c r="A209" s="333">
        <v>3</v>
      </c>
      <c r="B209" s="334">
        <v>1</v>
      </c>
      <c r="C209" s="334">
        <v>2</v>
      </c>
      <c r="D209" s="334">
        <v>1</v>
      </c>
      <c r="E209" s="334">
        <v>1</v>
      </c>
      <c r="F209" s="336">
        <v>2</v>
      </c>
      <c r="G209" s="335" t="s">
        <v>408</v>
      </c>
      <c r="H209" s="26">
        <v>180</v>
      </c>
      <c r="I209" s="340">
        <v>0</v>
      </c>
      <c r="J209" s="340">
        <v>0</v>
      </c>
      <c r="K209" s="340">
        <v>0</v>
      </c>
      <c r="L209" s="340">
        <v>0</v>
      </c>
      <c r="M209"/>
      <c r="N209" s="160"/>
      <c r="O209" s="160"/>
      <c r="P209" s="160"/>
      <c r="Q209" s="160"/>
      <c r="R209" s="160"/>
    </row>
    <row r="210" spans="1:18" ht="26.25" hidden="1" customHeight="1">
      <c r="A210" s="333">
        <v>3</v>
      </c>
      <c r="B210" s="334">
        <v>1</v>
      </c>
      <c r="C210" s="334">
        <v>2</v>
      </c>
      <c r="D210" s="333">
        <v>1</v>
      </c>
      <c r="E210" s="334">
        <v>1</v>
      </c>
      <c r="F210" s="336">
        <v>3</v>
      </c>
      <c r="G210" s="335" t="s">
        <v>123</v>
      </c>
      <c r="H210" s="26">
        <v>181</v>
      </c>
      <c r="I210" s="340">
        <v>0</v>
      </c>
      <c r="J210" s="340">
        <v>0</v>
      </c>
      <c r="K210" s="340">
        <v>0</v>
      </c>
      <c r="L210" s="340">
        <v>0</v>
      </c>
      <c r="M210"/>
      <c r="N210" s="160"/>
      <c r="O210" s="160"/>
      <c r="P210" s="160"/>
      <c r="Q210" s="160"/>
      <c r="R210" s="160"/>
    </row>
    <row r="211" spans="1:18" ht="27.75" hidden="1" customHeight="1">
      <c r="A211" s="333">
        <v>3</v>
      </c>
      <c r="B211" s="334">
        <v>1</v>
      </c>
      <c r="C211" s="334">
        <v>2</v>
      </c>
      <c r="D211" s="333">
        <v>1</v>
      </c>
      <c r="E211" s="334">
        <v>1</v>
      </c>
      <c r="F211" s="336">
        <v>4</v>
      </c>
      <c r="G211" s="335" t="s">
        <v>124</v>
      </c>
      <c r="H211" s="26">
        <v>182</v>
      </c>
      <c r="I211" s="340">
        <v>0</v>
      </c>
      <c r="J211" s="340">
        <v>0</v>
      </c>
      <c r="K211" s="340">
        <v>0</v>
      </c>
      <c r="L211" s="340">
        <v>0</v>
      </c>
      <c r="M211"/>
      <c r="N211" s="160"/>
      <c r="O211" s="160"/>
      <c r="P211" s="160"/>
      <c r="Q211" s="160"/>
      <c r="R211" s="160"/>
    </row>
    <row r="212" spans="1:18" ht="27" hidden="1" customHeight="1">
      <c r="A212" s="346">
        <v>3</v>
      </c>
      <c r="B212" s="355">
        <v>1</v>
      </c>
      <c r="C212" s="355">
        <v>2</v>
      </c>
      <c r="D212" s="354">
        <v>1</v>
      </c>
      <c r="E212" s="355">
        <v>1</v>
      </c>
      <c r="F212" s="356">
        <v>5</v>
      </c>
      <c r="G212" s="357" t="s">
        <v>125</v>
      </c>
      <c r="H212" s="26">
        <v>183</v>
      </c>
      <c r="I212" s="340">
        <v>0</v>
      </c>
      <c r="J212" s="340">
        <v>0</v>
      </c>
      <c r="K212" s="340">
        <v>0</v>
      </c>
      <c r="L212" s="385">
        <v>0</v>
      </c>
      <c r="M212"/>
      <c r="N212" s="160"/>
      <c r="O212" s="160"/>
      <c r="P212" s="160"/>
      <c r="Q212" s="160"/>
      <c r="R212" s="160"/>
    </row>
    <row r="213" spans="1:18" ht="29.25" hidden="1" customHeight="1">
      <c r="A213" s="333">
        <v>3</v>
      </c>
      <c r="B213" s="334">
        <v>1</v>
      </c>
      <c r="C213" s="334">
        <v>3</v>
      </c>
      <c r="D213" s="333"/>
      <c r="E213" s="334"/>
      <c r="F213" s="336"/>
      <c r="G213" s="335" t="s">
        <v>126</v>
      </c>
      <c r="H213" s="26">
        <v>184</v>
      </c>
      <c r="I213" s="322">
        <f>SUM(I214+I217)</f>
        <v>0</v>
      </c>
      <c r="J213" s="363">
        <f>SUM(J214+J217)</f>
        <v>0</v>
      </c>
      <c r="K213" s="323">
        <f>SUM(K214+K217)</f>
        <v>0</v>
      </c>
      <c r="L213" s="322">
        <f>SUM(L214+L217)</f>
        <v>0</v>
      </c>
      <c r="M213"/>
      <c r="N213" s="160"/>
      <c r="O213" s="160"/>
      <c r="P213" s="160"/>
      <c r="Q213" s="160"/>
      <c r="R213" s="160"/>
    </row>
    <row r="214" spans="1:18" ht="27.75" hidden="1" customHeight="1">
      <c r="A214" s="328">
        <v>3</v>
      </c>
      <c r="B214" s="326">
        <v>1</v>
      </c>
      <c r="C214" s="326">
        <v>3</v>
      </c>
      <c r="D214" s="328">
        <v>1</v>
      </c>
      <c r="E214" s="333"/>
      <c r="F214" s="329"/>
      <c r="G214" s="327" t="s">
        <v>127</v>
      </c>
      <c r="H214" s="26">
        <v>185</v>
      </c>
      <c r="I214" s="343">
        <f t="shared" ref="I214:L215" si="20">I215</f>
        <v>0</v>
      </c>
      <c r="J214" s="365">
        <f t="shared" si="20"/>
        <v>0</v>
      </c>
      <c r="K214" s="344">
        <f t="shared" si="20"/>
        <v>0</v>
      </c>
      <c r="L214" s="343">
        <f t="shared" si="20"/>
        <v>0</v>
      </c>
      <c r="M214"/>
      <c r="N214" s="160"/>
      <c r="O214" s="160"/>
      <c r="P214" s="160"/>
      <c r="Q214" s="160"/>
      <c r="R214" s="160"/>
    </row>
    <row r="215" spans="1:18" ht="30.75" hidden="1" customHeight="1">
      <c r="A215" s="333">
        <v>3</v>
      </c>
      <c r="B215" s="334">
        <v>1</v>
      </c>
      <c r="C215" s="334">
        <v>3</v>
      </c>
      <c r="D215" s="333">
        <v>1</v>
      </c>
      <c r="E215" s="333">
        <v>1</v>
      </c>
      <c r="F215" s="336"/>
      <c r="G215" s="327" t="s">
        <v>127</v>
      </c>
      <c r="H215" s="26">
        <v>186</v>
      </c>
      <c r="I215" s="322">
        <f t="shared" si="20"/>
        <v>0</v>
      </c>
      <c r="J215" s="363">
        <f t="shared" si="20"/>
        <v>0</v>
      </c>
      <c r="K215" s="323">
        <f t="shared" si="20"/>
        <v>0</v>
      </c>
      <c r="L215" s="322">
        <f t="shared" si="20"/>
        <v>0</v>
      </c>
      <c r="M215"/>
      <c r="N215" s="160"/>
      <c r="O215" s="160"/>
      <c r="P215" s="160"/>
      <c r="Q215" s="160"/>
      <c r="R215" s="160"/>
    </row>
    <row r="216" spans="1:18" ht="27.75" hidden="1" customHeight="1">
      <c r="A216" s="333">
        <v>3</v>
      </c>
      <c r="B216" s="335">
        <v>1</v>
      </c>
      <c r="C216" s="333">
        <v>3</v>
      </c>
      <c r="D216" s="334">
        <v>1</v>
      </c>
      <c r="E216" s="334">
        <v>1</v>
      </c>
      <c r="F216" s="336">
        <v>1</v>
      </c>
      <c r="G216" s="327" t="s">
        <v>127</v>
      </c>
      <c r="H216" s="26">
        <v>187</v>
      </c>
      <c r="I216" s="385">
        <v>0</v>
      </c>
      <c r="J216" s="385">
        <v>0</v>
      </c>
      <c r="K216" s="385">
        <v>0</v>
      </c>
      <c r="L216" s="385">
        <v>0</v>
      </c>
      <c r="M216"/>
      <c r="N216" s="160"/>
      <c r="O216" s="160"/>
      <c r="P216" s="160"/>
      <c r="Q216" s="160"/>
      <c r="R216" s="160"/>
    </row>
    <row r="217" spans="1:18" ht="30.75" hidden="1" customHeight="1">
      <c r="A217" s="333">
        <v>3</v>
      </c>
      <c r="B217" s="335">
        <v>1</v>
      </c>
      <c r="C217" s="333">
        <v>3</v>
      </c>
      <c r="D217" s="334">
        <v>2</v>
      </c>
      <c r="E217" s="334"/>
      <c r="F217" s="336"/>
      <c r="G217" s="335" t="s">
        <v>128</v>
      </c>
      <c r="H217" s="26">
        <v>188</v>
      </c>
      <c r="I217" s="322">
        <f>I218</f>
        <v>0</v>
      </c>
      <c r="J217" s="363">
        <f>J218</f>
        <v>0</v>
      </c>
      <c r="K217" s="323">
        <f>K218</f>
        <v>0</v>
      </c>
      <c r="L217" s="322">
        <f>L218</f>
        <v>0</v>
      </c>
      <c r="M217"/>
      <c r="N217" s="160"/>
      <c r="O217" s="160"/>
      <c r="P217" s="160"/>
      <c r="Q217" s="160"/>
      <c r="R217" s="160"/>
    </row>
    <row r="218" spans="1:18" ht="27" hidden="1" customHeight="1">
      <c r="A218" s="328">
        <v>3</v>
      </c>
      <c r="B218" s="327">
        <v>1</v>
      </c>
      <c r="C218" s="328">
        <v>3</v>
      </c>
      <c r="D218" s="326">
        <v>2</v>
      </c>
      <c r="E218" s="326">
        <v>1</v>
      </c>
      <c r="F218" s="329"/>
      <c r="G218" s="335" t="s">
        <v>128</v>
      </c>
      <c r="H218" s="26">
        <v>189</v>
      </c>
      <c r="I218" s="322">
        <f t="shared" ref="I218:P218" si="21">SUM(I219:I224)</f>
        <v>0</v>
      </c>
      <c r="J218" s="322">
        <f t="shared" si="21"/>
        <v>0</v>
      </c>
      <c r="K218" s="322">
        <f t="shared" si="21"/>
        <v>0</v>
      </c>
      <c r="L218" s="322">
        <f t="shared" si="21"/>
        <v>0</v>
      </c>
      <c r="M218" s="391">
        <f t="shared" si="21"/>
        <v>0</v>
      </c>
      <c r="N218" s="391">
        <f t="shared" si="21"/>
        <v>0</v>
      </c>
      <c r="O218" s="391">
        <f t="shared" si="21"/>
        <v>0</v>
      </c>
      <c r="P218" s="391">
        <f t="shared" si="21"/>
        <v>0</v>
      </c>
      <c r="Q218" s="160"/>
      <c r="R218" s="160"/>
    </row>
    <row r="219" spans="1:18" ht="24.75" hidden="1" customHeight="1">
      <c r="A219" s="333">
        <v>3</v>
      </c>
      <c r="B219" s="335">
        <v>1</v>
      </c>
      <c r="C219" s="333">
        <v>3</v>
      </c>
      <c r="D219" s="334">
        <v>2</v>
      </c>
      <c r="E219" s="334">
        <v>1</v>
      </c>
      <c r="F219" s="336">
        <v>1</v>
      </c>
      <c r="G219" s="335" t="s">
        <v>129</v>
      </c>
      <c r="H219" s="26">
        <v>190</v>
      </c>
      <c r="I219" s="340">
        <v>0</v>
      </c>
      <c r="J219" s="340">
        <v>0</v>
      </c>
      <c r="K219" s="340">
        <v>0</v>
      </c>
      <c r="L219" s="385">
        <v>0</v>
      </c>
      <c r="M219"/>
      <c r="N219" s="160"/>
      <c r="O219" s="160"/>
      <c r="P219" s="160"/>
      <c r="Q219" s="160"/>
      <c r="R219" s="160"/>
    </row>
    <row r="220" spans="1:18" ht="26.25" hidden="1" customHeight="1">
      <c r="A220" s="333">
        <v>3</v>
      </c>
      <c r="B220" s="335">
        <v>1</v>
      </c>
      <c r="C220" s="333">
        <v>3</v>
      </c>
      <c r="D220" s="334">
        <v>2</v>
      </c>
      <c r="E220" s="334">
        <v>1</v>
      </c>
      <c r="F220" s="336">
        <v>2</v>
      </c>
      <c r="G220" s="335" t="s">
        <v>130</v>
      </c>
      <c r="H220" s="26">
        <v>191</v>
      </c>
      <c r="I220" s="340">
        <v>0</v>
      </c>
      <c r="J220" s="340">
        <v>0</v>
      </c>
      <c r="K220" s="340">
        <v>0</v>
      </c>
      <c r="L220" s="340">
        <v>0</v>
      </c>
      <c r="M220"/>
      <c r="N220" s="160"/>
      <c r="O220" s="160"/>
      <c r="P220" s="160"/>
      <c r="Q220" s="160"/>
      <c r="R220" s="160"/>
    </row>
    <row r="221" spans="1:18" ht="26.25" hidden="1" customHeight="1">
      <c r="A221" s="333">
        <v>3</v>
      </c>
      <c r="B221" s="335">
        <v>1</v>
      </c>
      <c r="C221" s="333">
        <v>3</v>
      </c>
      <c r="D221" s="334">
        <v>2</v>
      </c>
      <c r="E221" s="334">
        <v>1</v>
      </c>
      <c r="F221" s="336">
        <v>3</v>
      </c>
      <c r="G221" s="335" t="s">
        <v>131</v>
      </c>
      <c r="H221" s="26">
        <v>192</v>
      </c>
      <c r="I221" s="340">
        <v>0</v>
      </c>
      <c r="J221" s="340">
        <v>0</v>
      </c>
      <c r="K221" s="340">
        <v>0</v>
      </c>
      <c r="L221" s="340">
        <v>0</v>
      </c>
      <c r="M221"/>
      <c r="N221" s="160"/>
      <c r="O221" s="160"/>
      <c r="P221" s="160"/>
      <c r="Q221" s="160"/>
      <c r="R221" s="160"/>
    </row>
    <row r="222" spans="1:18" ht="27.75" hidden="1" customHeight="1">
      <c r="A222" s="333">
        <v>3</v>
      </c>
      <c r="B222" s="335">
        <v>1</v>
      </c>
      <c r="C222" s="333">
        <v>3</v>
      </c>
      <c r="D222" s="334">
        <v>2</v>
      </c>
      <c r="E222" s="334">
        <v>1</v>
      </c>
      <c r="F222" s="336">
        <v>4</v>
      </c>
      <c r="G222" s="335" t="s">
        <v>231</v>
      </c>
      <c r="H222" s="26">
        <v>193</v>
      </c>
      <c r="I222" s="340">
        <v>0</v>
      </c>
      <c r="J222" s="340">
        <v>0</v>
      </c>
      <c r="K222" s="340">
        <v>0</v>
      </c>
      <c r="L222" s="385">
        <v>0</v>
      </c>
      <c r="M222"/>
      <c r="N222" s="160"/>
      <c r="O222" s="160"/>
      <c r="P222" s="160"/>
      <c r="Q222" s="160"/>
      <c r="R222" s="160"/>
    </row>
    <row r="223" spans="1:18" ht="29.25" hidden="1" customHeight="1">
      <c r="A223" s="333">
        <v>3</v>
      </c>
      <c r="B223" s="335">
        <v>1</v>
      </c>
      <c r="C223" s="333">
        <v>3</v>
      </c>
      <c r="D223" s="334">
        <v>2</v>
      </c>
      <c r="E223" s="334">
        <v>1</v>
      </c>
      <c r="F223" s="336">
        <v>5</v>
      </c>
      <c r="G223" s="327" t="s">
        <v>132</v>
      </c>
      <c r="H223" s="26">
        <v>194</v>
      </c>
      <c r="I223" s="340">
        <v>0</v>
      </c>
      <c r="J223" s="340">
        <v>0</v>
      </c>
      <c r="K223" s="340">
        <v>0</v>
      </c>
      <c r="L223" s="340">
        <v>0</v>
      </c>
      <c r="M223"/>
      <c r="N223" s="160"/>
      <c r="O223" s="160"/>
      <c r="P223" s="160"/>
      <c r="Q223" s="160"/>
      <c r="R223" s="160"/>
    </row>
    <row r="224" spans="1:18" ht="25.5" hidden="1" customHeight="1">
      <c r="A224" s="333">
        <v>3</v>
      </c>
      <c r="B224" s="335">
        <v>1</v>
      </c>
      <c r="C224" s="333">
        <v>3</v>
      </c>
      <c r="D224" s="334">
        <v>2</v>
      </c>
      <c r="E224" s="334">
        <v>1</v>
      </c>
      <c r="F224" s="336">
        <v>6</v>
      </c>
      <c r="G224" s="327" t="s">
        <v>128</v>
      </c>
      <c r="H224" s="26">
        <v>195</v>
      </c>
      <c r="I224" s="340">
        <v>0</v>
      </c>
      <c r="J224" s="340">
        <v>0</v>
      </c>
      <c r="K224" s="340">
        <v>0</v>
      </c>
      <c r="L224" s="385">
        <v>0</v>
      </c>
      <c r="M224"/>
      <c r="N224" s="160"/>
      <c r="O224" s="160"/>
      <c r="P224" s="160"/>
      <c r="Q224" s="160"/>
      <c r="R224" s="160"/>
    </row>
    <row r="225" spans="1:18" ht="27" hidden="1" customHeight="1">
      <c r="A225" s="328">
        <v>3</v>
      </c>
      <c r="B225" s="326">
        <v>1</v>
      </c>
      <c r="C225" s="326">
        <v>4</v>
      </c>
      <c r="D225" s="326"/>
      <c r="E225" s="326"/>
      <c r="F225" s="329"/>
      <c r="G225" s="327" t="s">
        <v>133</v>
      </c>
      <c r="H225" s="26">
        <v>196</v>
      </c>
      <c r="I225" s="343">
        <f t="shared" ref="I225:L227" si="22">I226</f>
        <v>0</v>
      </c>
      <c r="J225" s="365">
        <f t="shared" si="22"/>
        <v>0</v>
      </c>
      <c r="K225" s="344">
        <f t="shared" si="22"/>
        <v>0</v>
      </c>
      <c r="L225" s="344">
        <f t="shared" si="22"/>
        <v>0</v>
      </c>
      <c r="M225"/>
      <c r="N225" s="160"/>
      <c r="O225" s="160"/>
      <c r="P225" s="160"/>
      <c r="Q225" s="160"/>
      <c r="R225" s="160"/>
    </row>
    <row r="226" spans="1:18" ht="27" hidden="1" customHeight="1">
      <c r="A226" s="346">
        <v>3</v>
      </c>
      <c r="B226" s="355">
        <v>1</v>
      </c>
      <c r="C226" s="355">
        <v>4</v>
      </c>
      <c r="D226" s="355">
        <v>1</v>
      </c>
      <c r="E226" s="355"/>
      <c r="F226" s="356"/>
      <c r="G226" s="327" t="s">
        <v>133</v>
      </c>
      <c r="H226" s="26">
        <v>197</v>
      </c>
      <c r="I226" s="350">
        <f t="shared" si="22"/>
        <v>0</v>
      </c>
      <c r="J226" s="377">
        <f t="shared" si="22"/>
        <v>0</v>
      </c>
      <c r="K226" s="351">
        <f t="shared" si="22"/>
        <v>0</v>
      </c>
      <c r="L226" s="351">
        <f t="shared" si="22"/>
        <v>0</v>
      </c>
      <c r="M226"/>
      <c r="N226" s="160"/>
      <c r="O226" s="160"/>
      <c r="P226" s="160"/>
      <c r="Q226" s="160"/>
      <c r="R226" s="160"/>
    </row>
    <row r="227" spans="1:18" ht="27.75" hidden="1" customHeight="1">
      <c r="A227" s="333">
        <v>3</v>
      </c>
      <c r="B227" s="334">
        <v>1</v>
      </c>
      <c r="C227" s="334">
        <v>4</v>
      </c>
      <c r="D227" s="334">
        <v>1</v>
      </c>
      <c r="E227" s="334">
        <v>1</v>
      </c>
      <c r="F227" s="336"/>
      <c r="G227" s="327" t="s">
        <v>134</v>
      </c>
      <c r="H227" s="26">
        <v>198</v>
      </c>
      <c r="I227" s="322">
        <f t="shared" si="22"/>
        <v>0</v>
      </c>
      <c r="J227" s="363">
        <f t="shared" si="22"/>
        <v>0</v>
      </c>
      <c r="K227" s="323">
        <f t="shared" si="22"/>
        <v>0</v>
      </c>
      <c r="L227" s="323">
        <f t="shared" si="22"/>
        <v>0</v>
      </c>
      <c r="M227"/>
      <c r="N227" s="160"/>
      <c r="O227" s="160"/>
      <c r="P227" s="160"/>
      <c r="Q227" s="160"/>
      <c r="R227" s="160"/>
    </row>
    <row r="228" spans="1:18" ht="27" hidden="1" customHeight="1">
      <c r="A228" s="337">
        <v>3</v>
      </c>
      <c r="B228" s="333">
        <v>1</v>
      </c>
      <c r="C228" s="334">
        <v>4</v>
      </c>
      <c r="D228" s="334">
        <v>1</v>
      </c>
      <c r="E228" s="334">
        <v>1</v>
      </c>
      <c r="F228" s="336">
        <v>1</v>
      </c>
      <c r="G228" s="327" t="s">
        <v>134</v>
      </c>
      <c r="H228" s="26">
        <v>199</v>
      </c>
      <c r="I228" s="340">
        <v>0</v>
      </c>
      <c r="J228" s="340">
        <v>0</v>
      </c>
      <c r="K228" s="340">
        <v>0</v>
      </c>
      <c r="L228" s="340">
        <v>0</v>
      </c>
      <c r="M228"/>
      <c r="N228" s="160"/>
      <c r="O228" s="160"/>
      <c r="P228" s="160"/>
      <c r="Q228" s="160"/>
      <c r="R228" s="160"/>
    </row>
    <row r="229" spans="1:18" ht="26.25" hidden="1" customHeight="1">
      <c r="A229" s="337">
        <v>3</v>
      </c>
      <c r="B229" s="334">
        <v>1</v>
      </c>
      <c r="C229" s="334">
        <v>5</v>
      </c>
      <c r="D229" s="334"/>
      <c r="E229" s="334"/>
      <c r="F229" s="336"/>
      <c r="G229" s="335" t="s">
        <v>409</v>
      </c>
      <c r="H229" s="26">
        <v>200</v>
      </c>
      <c r="I229" s="322">
        <f t="shared" ref="I229:L230" si="23">I230</f>
        <v>0</v>
      </c>
      <c r="J229" s="322">
        <f t="shared" si="23"/>
        <v>0</v>
      </c>
      <c r="K229" s="322">
        <f t="shared" si="23"/>
        <v>0</v>
      </c>
      <c r="L229" s="322">
        <f t="shared" si="23"/>
        <v>0</v>
      </c>
      <c r="M229"/>
      <c r="N229" s="160"/>
      <c r="O229" s="160"/>
      <c r="P229" s="160"/>
      <c r="Q229" s="160"/>
      <c r="R229" s="160"/>
    </row>
    <row r="230" spans="1:18" ht="30" hidden="1" customHeight="1">
      <c r="A230" s="337">
        <v>3</v>
      </c>
      <c r="B230" s="334">
        <v>1</v>
      </c>
      <c r="C230" s="334">
        <v>5</v>
      </c>
      <c r="D230" s="334">
        <v>1</v>
      </c>
      <c r="E230" s="334"/>
      <c r="F230" s="336"/>
      <c r="G230" s="335" t="s">
        <v>409</v>
      </c>
      <c r="H230" s="26">
        <v>201</v>
      </c>
      <c r="I230" s="322">
        <f t="shared" si="23"/>
        <v>0</v>
      </c>
      <c r="J230" s="322">
        <f t="shared" si="23"/>
        <v>0</v>
      </c>
      <c r="K230" s="322">
        <f t="shared" si="23"/>
        <v>0</v>
      </c>
      <c r="L230" s="322">
        <f t="shared" si="23"/>
        <v>0</v>
      </c>
      <c r="M230"/>
      <c r="N230" s="160"/>
      <c r="O230" s="160"/>
      <c r="P230" s="160"/>
      <c r="Q230" s="160"/>
      <c r="R230" s="160"/>
    </row>
    <row r="231" spans="1:18" ht="27" hidden="1" customHeight="1">
      <c r="A231" s="337">
        <v>3</v>
      </c>
      <c r="B231" s="334">
        <v>1</v>
      </c>
      <c r="C231" s="334">
        <v>5</v>
      </c>
      <c r="D231" s="334">
        <v>1</v>
      </c>
      <c r="E231" s="334">
        <v>1</v>
      </c>
      <c r="F231" s="336"/>
      <c r="G231" s="335" t="s">
        <v>409</v>
      </c>
      <c r="H231" s="26">
        <v>202</v>
      </c>
      <c r="I231" s="322">
        <f>SUM(I232:I234)</f>
        <v>0</v>
      </c>
      <c r="J231" s="322">
        <f>SUM(J232:J234)</f>
        <v>0</v>
      </c>
      <c r="K231" s="322">
        <f>SUM(K232:K234)</f>
        <v>0</v>
      </c>
      <c r="L231" s="322">
        <f>SUM(L232:L234)</f>
        <v>0</v>
      </c>
      <c r="M231"/>
      <c r="N231" s="160"/>
      <c r="O231" s="160"/>
      <c r="P231" s="160"/>
      <c r="Q231" s="160"/>
      <c r="R231" s="160"/>
    </row>
    <row r="232" spans="1:18" ht="31.5" hidden="1" customHeight="1">
      <c r="A232" s="337">
        <v>3</v>
      </c>
      <c r="B232" s="334">
        <v>1</v>
      </c>
      <c r="C232" s="334">
        <v>5</v>
      </c>
      <c r="D232" s="334">
        <v>1</v>
      </c>
      <c r="E232" s="334">
        <v>1</v>
      </c>
      <c r="F232" s="336">
        <v>1</v>
      </c>
      <c r="G232" s="392" t="s">
        <v>135</v>
      </c>
      <c r="H232" s="26">
        <v>203</v>
      </c>
      <c r="I232" s="340">
        <v>0</v>
      </c>
      <c r="J232" s="340">
        <v>0</v>
      </c>
      <c r="K232" s="340">
        <v>0</v>
      </c>
      <c r="L232" s="340">
        <v>0</v>
      </c>
      <c r="M232"/>
      <c r="N232" s="160"/>
      <c r="O232" s="160"/>
      <c r="P232" s="160"/>
      <c r="Q232" s="160"/>
      <c r="R232" s="160"/>
    </row>
    <row r="233" spans="1:18" ht="25.5" hidden="1" customHeight="1">
      <c r="A233" s="337">
        <v>3</v>
      </c>
      <c r="B233" s="334">
        <v>1</v>
      </c>
      <c r="C233" s="334">
        <v>5</v>
      </c>
      <c r="D233" s="334">
        <v>1</v>
      </c>
      <c r="E233" s="334">
        <v>1</v>
      </c>
      <c r="F233" s="336">
        <v>2</v>
      </c>
      <c r="G233" s="392" t="s">
        <v>136</v>
      </c>
      <c r="H233" s="26">
        <v>204</v>
      </c>
      <c r="I233" s="340">
        <v>0</v>
      </c>
      <c r="J233" s="340">
        <v>0</v>
      </c>
      <c r="K233" s="340">
        <v>0</v>
      </c>
      <c r="L233" s="340">
        <v>0</v>
      </c>
      <c r="M233"/>
      <c r="N233" s="160"/>
      <c r="O233" s="160"/>
      <c r="P233" s="160"/>
      <c r="Q233" s="160"/>
      <c r="R233" s="160"/>
    </row>
    <row r="234" spans="1:18" ht="28.5" hidden="1" customHeight="1">
      <c r="A234" s="337">
        <v>3</v>
      </c>
      <c r="B234" s="334">
        <v>1</v>
      </c>
      <c r="C234" s="334">
        <v>5</v>
      </c>
      <c r="D234" s="334">
        <v>1</v>
      </c>
      <c r="E234" s="334">
        <v>1</v>
      </c>
      <c r="F234" s="336">
        <v>3</v>
      </c>
      <c r="G234" s="392" t="s">
        <v>137</v>
      </c>
      <c r="H234" s="26">
        <v>205</v>
      </c>
      <c r="I234" s="340">
        <v>0</v>
      </c>
      <c r="J234" s="340">
        <v>0</v>
      </c>
      <c r="K234" s="340">
        <v>0</v>
      </c>
      <c r="L234" s="340">
        <v>0</v>
      </c>
      <c r="M234"/>
      <c r="N234" s="160"/>
      <c r="O234" s="160"/>
      <c r="P234" s="160"/>
      <c r="Q234" s="160"/>
      <c r="R234" s="160"/>
    </row>
    <row r="235" spans="1:18" ht="41.25" hidden="1" customHeight="1">
      <c r="A235" s="318">
        <v>3</v>
      </c>
      <c r="B235" s="319">
        <v>2</v>
      </c>
      <c r="C235" s="319"/>
      <c r="D235" s="319"/>
      <c r="E235" s="319"/>
      <c r="F235" s="321"/>
      <c r="G235" s="320" t="s">
        <v>232</v>
      </c>
      <c r="H235" s="26">
        <v>206</v>
      </c>
      <c r="I235" s="322">
        <f>SUM(I236+I268)</f>
        <v>0</v>
      </c>
      <c r="J235" s="363">
        <f>SUM(J236+J268)</f>
        <v>0</v>
      </c>
      <c r="K235" s="323">
        <f>SUM(K236+K268)</f>
        <v>0</v>
      </c>
      <c r="L235" s="323">
        <f>SUM(L236+L268)</f>
        <v>0</v>
      </c>
      <c r="M235"/>
      <c r="N235" s="160"/>
      <c r="O235" s="160"/>
      <c r="P235" s="160"/>
      <c r="Q235" s="160"/>
      <c r="R235" s="160"/>
    </row>
    <row r="236" spans="1:18" ht="26.25" hidden="1" customHeight="1">
      <c r="A236" s="346">
        <v>3</v>
      </c>
      <c r="B236" s="354">
        <v>2</v>
      </c>
      <c r="C236" s="355">
        <v>1</v>
      </c>
      <c r="D236" s="355"/>
      <c r="E236" s="355"/>
      <c r="F236" s="356"/>
      <c r="G236" s="357" t="s">
        <v>138</v>
      </c>
      <c r="H236" s="26">
        <v>207</v>
      </c>
      <c r="I236" s="350">
        <f>SUM(I237+I246+I250+I254+I258+I261+I264)</f>
        <v>0</v>
      </c>
      <c r="J236" s="377">
        <f>SUM(J237+J246+J250+J254+J258+J261+J264)</f>
        <v>0</v>
      </c>
      <c r="K236" s="351">
        <f>SUM(K237+K246+K250+K254+K258+K261+K264)</f>
        <v>0</v>
      </c>
      <c r="L236" s="351">
        <f>SUM(L237+L246+L250+L254+L258+L261+L264)</f>
        <v>0</v>
      </c>
      <c r="M236"/>
      <c r="N236" s="160"/>
      <c r="O236" s="160"/>
      <c r="P236" s="160"/>
      <c r="Q236" s="160"/>
      <c r="R236" s="160"/>
    </row>
    <row r="237" spans="1:18" ht="30" hidden="1" customHeight="1">
      <c r="A237" s="333">
        <v>3</v>
      </c>
      <c r="B237" s="334">
        <v>2</v>
      </c>
      <c r="C237" s="334">
        <v>1</v>
      </c>
      <c r="D237" s="334">
        <v>1</v>
      </c>
      <c r="E237" s="334"/>
      <c r="F237" s="336"/>
      <c r="G237" s="335" t="s">
        <v>139</v>
      </c>
      <c r="H237" s="26">
        <v>208</v>
      </c>
      <c r="I237" s="350">
        <f>I238</f>
        <v>0</v>
      </c>
      <c r="J237" s="350">
        <f>J238</f>
        <v>0</v>
      </c>
      <c r="K237" s="350">
        <f>K238</f>
        <v>0</v>
      </c>
      <c r="L237" s="350">
        <f>L238</f>
        <v>0</v>
      </c>
      <c r="M237"/>
      <c r="N237" s="160"/>
      <c r="O237" s="160"/>
      <c r="P237" s="160"/>
      <c r="Q237" s="160"/>
      <c r="R237" s="160"/>
    </row>
    <row r="238" spans="1:18" ht="27" hidden="1" customHeight="1">
      <c r="A238" s="333">
        <v>3</v>
      </c>
      <c r="B238" s="333">
        <v>2</v>
      </c>
      <c r="C238" s="334">
        <v>1</v>
      </c>
      <c r="D238" s="334">
        <v>1</v>
      </c>
      <c r="E238" s="334">
        <v>1</v>
      </c>
      <c r="F238" s="336"/>
      <c r="G238" s="335" t="s">
        <v>140</v>
      </c>
      <c r="H238" s="26">
        <v>209</v>
      </c>
      <c r="I238" s="322">
        <f>SUM(I239:I239)</f>
        <v>0</v>
      </c>
      <c r="J238" s="363">
        <f>SUM(J239:J239)</f>
        <v>0</v>
      </c>
      <c r="K238" s="323">
        <f>SUM(K239:K239)</f>
        <v>0</v>
      </c>
      <c r="L238" s="323">
        <f>SUM(L239:L239)</f>
        <v>0</v>
      </c>
      <c r="M238"/>
      <c r="N238" s="160"/>
      <c r="O238" s="160"/>
      <c r="P238" s="160"/>
      <c r="Q238" s="160"/>
      <c r="R238" s="160"/>
    </row>
    <row r="239" spans="1:18" ht="25.5" hidden="1" customHeight="1">
      <c r="A239" s="346">
        <v>3</v>
      </c>
      <c r="B239" s="346">
        <v>2</v>
      </c>
      <c r="C239" s="355">
        <v>1</v>
      </c>
      <c r="D239" s="355">
        <v>1</v>
      </c>
      <c r="E239" s="355">
        <v>1</v>
      </c>
      <c r="F239" s="356">
        <v>1</v>
      </c>
      <c r="G239" s="357" t="s">
        <v>140</v>
      </c>
      <c r="H239" s="26">
        <v>210</v>
      </c>
      <c r="I239" s="340">
        <v>0</v>
      </c>
      <c r="J239" s="340">
        <v>0</v>
      </c>
      <c r="K239" s="340">
        <v>0</v>
      </c>
      <c r="L239" s="340">
        <v>0</v>
      </c>
      <c r="M239"/>
      <c r="N239" s="160"/>
      <c r="O239" s="160"/>
      <c r="P239" s="160"/>
      <c r="Q239" s="160"/>
      <c r="R239" s="160"/>
    </row>
    <row r="240" spans="1:18" ht="25.5" hidden="1" customHeight="1">
      <c r="A240" s="346">
        <v>3</v>
      </c>
      <c r="B240" s="355">
        <v>2</v>
      </c>
      <c r="C240" s="355">
        <v>1</v>
      </c>
      <c r="D240" s="355">
        <v>1</v>
      </c>
      <c r="E240" s="355">
        <v>2</v>
      </c>
      <c r="F240" s="356"/>
      <c r="G240" s="357" t="s">
        <v>141</v>
      </c>
      <c r="H240" s="26">
        <v>211</v>
      </c>
      <c r="I240" s="322">
        <f>SUM(I241:I242)</f>
        <v>0</v>
      </c>
      <c r="J240" s="322">
        <f>SUM(J241:J242)</f>
        <v>0</v>
      </c>
      <c r="K240" s="322">
        <f>SUM(K241:K242)</f>
        <v>0</v>
      </c>
      <c r="L240" s="322">
        <f>SUM(L241:L242)</f>
        <v>0</v>
      </c>
      <c r="M240"/>
      <c r="N240" s="160"/>
      <c r="O240" s="160"/>
      <c r="P240" s="160"/>
      <c r="Q240" s="160"/>
      <c r="R240" s="160"/>
    </row>
    <row r="241" spans="1:18" ht="24.75" hidden="1" customHeight="1">
      <c r="A241" s="346">
        <v>3</v>
      </c>
      <c r="B241" s="355">
        <v>2</v>
      </c>
      <c r="C241" s="355">
        <v>1</v>
      </c>
      <c r="D241" s="355">
        <v>1</v>
      </c>
      <c r="E241" s="355">
        <v>2</v>
      </c>
      <c r="F241" s="356">
        <v>1</v>
      </c>
      <c r="G241" s="357" t="s">
        <v>142</v>
      </c>
      <c r="H241" s="26">
        <v>212</v>
      </c>
      <c r="I241" s="340">
        <v>0</v>
      </c>
      <c r="J241" s="340">
        <v>0</v>
      </c>
      <c r="K241" s="340">
        <v>0</v>
      </c>
      <c r="L241" s="340">
        <v>0</v>
      </c>
      <c r="M241"/>
      <c r="N241" s="160"/>
      <c r="O241" s="160"/>
      <c r="P241" s="160"/>
      <c r="Q241" s="160"/>
      <c r="R241" s="160"/>
    </row>
    <row r="242" spans="1:18" ht="25.5" hidden="1" customHeight="1">
      <c r="A242" s="346">
        <v>3</v>
      </c>
      <c r="B242" s="355">
        <v>2</v>
      </c>
      <c r="C242" s="355">
        <v>1</v>
      </c>
      <c r="D242" s="355">
        <v>1</v>
      </c>
      <c r="E242" s="355">
        <v>2</v>
      </c>
      <c r="F242" s="356">
        <v>2</v>
      </c>
      <c r="G242" s="357" t="s">
        <v>143</v>
      </c>
      <c r="H242" s="26">
        <v>213</v>
      </c>
      <c r="I242" s="340">
        <v>0</v>
      </c>
      <c r="J242" s="340">
        <v>0</v>
      </c>
      <c r="K242" s="340">
        <v>0</v>
      </c>
      <c r="L242" s="340">
        <v>0</v>
      </c>
      <c r="M242"/>
      <c r="N242" s="160"/>
      <c r="O242" s="160"/>
      <c r="P242" s="160"/>
      <c r="Q242" s="160"/>
      <c r="R242" s="160"/>
    </row>
    <row r="243" spans="1:18" ht="25.5" hidden="1" customHeight="1">
      <c r="A243" s="346">
        <v>3</v>
      </c>
      <c r="B243" s="355">
        <v>2</v>
      </c>
      <c r="C243" s="355">
        <v>1</v>
      </c>
      <c r="D243" s="355">
        <v>1</v>
      </c>
      <c r="E243" s="355">
        <v>3</v>
      </c>
      <c r="F243" s="393"/>
      <c r="G243" s="357" t="s">
        <v>144</v>
      </c>
      <c r="H243" s="26">
        <v>214</v>
      </c>
      <c r="I243" s="322">
        <f>SUM(I244:I245)</f>
        <v>0</v>
      </c>
      <c r="J243" s="322">
        <f>SUM(J244:J245)</f>
        <v>0</v>
      </c>
      <c r="K243" s="322">
        <f>SUM(K244:K245)</f>
        <v>0</v>
      </c>
      <c r="L243" s="322">
        <f>SUM(L244:L245)</f>
        <v>0</v>
      </c>
      <c r="M243"/>
      <c r="N243" s="160"/>
      <c r="O243" s="160"/>
      <c r="P243" s="160"/>
      <c r="Q243" s="160"/>
      <c r="R243" s="160"/>
    </row>
    <row r="244" spans="1:18" ht="29.25" hidden="1" customHeight="1">
      <c r="A244" s="346">
        <v>3</v>
      </c>
      <c r="B244" s="355">
        <v>2</v>
      </c>
      <c r="C244" s="355">
        <v>1</v>
      </c>
      <c r="D244" s="355">
        <v>1</v>
      </c>
      <c r="E244" s="355">
        <v>3</v>
      </c>
      <c r="F244" s="356">
        <v>1</v>
      </c>
      <c r="G244" s="357" t="s">
        <v>145</v>
      </c>
      <c r="H244" s="26">
        <v>215</v>
      </c>
      <c r="I244" s="340">
        <v>0</v>
      </c>
      <c r="J244" s="340">
        <v>0</v>
      </c>
      <c r="K244" s="340">
        <v>0</v>
      </c>
      <c r="L244" s="340">
        <v>0</v>
      </c>
      <c r="M244"/>
      <c r="N244" s="160"/>
      <c r="O244" s="160"/>
      <c r="P244" s="160"/>
      <c r="Q244" s="160"/>
      <c r="R244" s="160"/>
    </row>
    <row r="245" spans="1:18" ht="25.5" hidden="1" customHeight="1">
      <c r="A245" s="346">
        <v>3</v>
      </c>
      <c r="B245" s="355">
        <v>2</v>
      </c>
      <c r="C245" s="355">
        <v>1</v>
      </c>
      <c r="D245" s="355">
        <v>1</v>
      </c>
      <c r="E245" s="355">
        <v>3</v>
      </c>
      <c r="F245" s="356">
        <v>2</v>
      </c>
      <c r="G245" s="357" t="s">
        <v>146</v>
      </c>
      <c r="H245" s="26">
        <v>216</v>
      </c>
      <c r="I245" s="340">
        <v>0</v>
      </c>
      <c r="J245" s="340">
        <v>0</v>
      </c>
      <c r="K245" s="340">
        <v>0</v>
      </c>
      <c r="L245" s="340">
        <v>0</v>
      </c>
      <c r="M245"/>
      <c r="N245" s="160"/>
      <c r="O245" s="160"/>
      <c r="P245" s="160"/>
      <c r="Q245" s="160"/>
      <c r="R245" s="160"/>
    </row>
    <row r="246" spans="1:18" ht="27" hidden="1" customHeight="1">
      <c r="A246" s="333">
        <v>3</v>
      </c>
      <c r="B246" s="334">
        <v>2</v>
      </c>
      <c r="C246" s="334">
        <v>1</v>
      </c>
      <c r="D246" s="334">
        <v>2</v>
      </c>
      <c r="E246" s="334"/>
      <c r="F246" s="336"/>
      <c r="G246" s="335" t="s">
        <v>147</v>
      </c>
      <c r="H246" s="26">
        <v>217</v>
      </c>
      <c r="I246" s="322">
        <f>I247</f>
        <v>0</v>
      </c>
      <c r="J246" s="322">
        <f>J247</f>
        <v>0</v>
      </c>
      <c r="K246" s="322">
        <f>K247</f>
        <v>0</v>
      </c>
      <c r="L246" s="322">
        <f>L247</f>
        <v>0</v>
      </c>
      <c r="M246"/>
      <c r="N246" s="160"/>
      <c r="O246" s="160"/>
      <c r="P246" s="160"/>
      <c r="Q246" s="160"/>
      <c r="R246" s="160"/>
    </row>
    <row r="247" spans="1:18" ht="27.75" hidden="1" customHeight="1">
      <c r="A247" s="333">
        <v>3</v>
      </c>
      <c r="B247" s="334">
        <v>2</v>
      </c>
      <c r="C247" s="334">
        <v>1</v>
      </c>
      <c r="D247" s="334">
        <v>2</v>
      </c>
      <c r="E247" s="334">
        <v>1</v>
      </c>
      <c r="F247" s="336"/>
      <c r="G247" s="335" t="s">
        <v>147</v>
      </c>
      <c r="H247" s="26">
        <v>218</v>
      </c>
      <c r="I247" s="322">
        <f>SUM(I248:I249)</f>
        <v>0</v>
      </c>
      <c r="J247" s="363">
        <f>SUM(J248:J249)</f>
        <v>0</v>
      </c>
      <c r="K247" s="323">
        <f>SUM(K248:K249)</f>
        <v>0</v>
      </c>
      <c r="L247" s="323">
        <f>SUM(L248:L249)</f>
        <v>0</v>
      </c>
      <c r="M247"/>
      <c r="N247" s="160"/>
      <c r="O247" s="160"/>
      <c r="P247" s="160"/>
      <c r="Q247" s="160"/>
      <c r="R247" s="160"/>
    </row>
    <row r="248" spans="1:18" ht="27" hidden="1" customHeight="1">
      <c r="A248" s="346">
        <v>3</v>
      </c>
      <c r="B248" s="354">
        <v>2</v>
      </c>
      <c r="C248" s="355">
        <v>1</v>
      </c>
      <c r="D248" s="355">
        <v>2</v>
      </c>
      <c r="E248" s="355">
        <v>1</v>
      </c>
      <c r="F248" s="356">
        <v>1</v>
      </c>
      <c r="G248" s="357" t="s">
        <v>148</v>
      </c>
      <c r="H248" s="26">
        <v>219</v>
      </c>
      <c r="I248" s="340">
        <v>0</v>
      </c>
      <c r="J248" s="340">
        <v>0</v>
      </c>
      <c r="K248" s="340">
        <v>0</v>
      </c>
      <c r="L248" s="340">
        <v>0</v>
      </c>
      <c r="M248"/>
      <c r="N248" s="160"/>
      <c r="O248" s="160"/>
      <c r="P248" s="160"/>
      <c r="Q248" s="160"/>
      <c r="R248" s="160"/>
    </row>
    <row r="249" spans="1:18" ht="25.5" hidden="1" customHeight="1">
      <c r="A249" s="333">
        <v>3</v>
      </c>
      <c r="B249" s="334">
        <v>2</v>
      </c>
      <c r="C249" s="334">
        <v>1</v>
      </c>
      <c r="D249" s="334">
        <v>2</v>
      </c>
      <c r="E249" s="334">
        <v>1</v>
      </c>
      <c r="F249" s="336">
        <v>2</v>
      </c>
      <c r="G249" s="335" t="s">
        <v>149</v>
      </c>
      <c r="H249" s="26">
        <v>220</v>
      </c>
      <c r="I249" s="340">
        <v>0</v>
      </c>
      <c r="J249" s="340">
        <v>0</v>
      </c>
      <c r="K249" s="340">
        <v>0</v>
      </c>
      <c r="L249" s="340">
        <v>0</v>
      </c>
      <c r="M249"/>
      <c r="N249" s="160"/>
      <c r="O249" s="160"/>
      <c r="P249" s="160"/>
      <c r="Q249" s="160"/>
      <c r="R249" s="160"/>
    </row>
    <row r="250" spans="1:18" ht="26.25" hidden="1" customHeight="1">
      <c r="A250" s="328">
        <v>3</v>
      </c>
      <c r="B250" s="326">
        <v>2</v>
      </c>
      <c r="C250" s="326">
        <v>1</v>
      </c>
      <c r="D250" s="326">
        <v>3</v>
      </c>
      <c r="E250" s="326"/>
      <c r="F250" s="329"/>
      <c r="G250" s="327" t="s">
        <v>150</v>
      </c>
      <c r="H250" s="26">
        <v>221</v>
      </c>
      <c r="I250" s="343">
        <f>I251</f>
        <v>0</v>
      </c>
      <c r="J250" s="365">
        <f>J251</f>
        <v>0</v>
      </c>
      <c r="K250" s="344">
        <f>K251</f>
        <v>0</v>
      </c>
      <c r="L250" s="344">
        <f>L251</f>
        <v>0</v>
      </c>
      <c r="M250"/>
      <c r="N250" s="160"/>
      <c r="O250" s="160"/>
      <c r="P250" s="160"/>
      <c r="Q250" s="160"/>
      <c r="R250" s="160"/>
    </row>
    <row r="251" spans="1:18" ht="29.25" hidden="1" customHeight="1">
      <c r="A251" s="333">
        <v>3</v>
      </c>
      <c r="B251" s="334">
        <v>2</v>
      </c>
      <c r="C251" s="334">
        <v>1</v>
      </c>
      <c r="D251" s="334">
        <v>3</v>
      </c>
      <c r="E251" s="334">
        <v>1</v>
      </c>
      <c r="F251" s="336"/>
      <c r="G251" s="327" t="s">
        <v>150</v>
      </c>
      <c r="H251" s="26">
        <v>222</v>
      </c>
      <c r="I251" s="322">
        <f>I252+I253</f>
        <v>0</v>
      </c>
      <c r="J251" s="322">
        <f>J252+J253</f>
        <v>0</v>
      </c>
      <c r="K251" s="322">
        <f>K252+K253</f>
        <v>0</v>
      </c>
      <c r="L251" s="322">
        <f>L252+L253</f>
        <v>0</v>
      </c>
      <c r="M251"/>
      <c r="N251" s="160"/>
      <c r="O251" s="160"/>
      <c r="P251" s="160"/>
      <c r="Q251" s="160"/>
      <c r="R251" s="160"/>
    </row>
    <row r="252" spans="1:18" ht="30" hidden="1" customHeight="1">
      <c r="A252" s="333">
        <v>3</v>
      </c>
      <c r="B252" s="334">
        <v>2</v>
      </c>
      <c r="C252" s="334">
        <v>1</v>
      </c>
      <c r="D252" s="334">
        <v>3</v>
      </c>
      <c r="E252" s="334">
        <v>1</v>
      </c>
      <c r="F252" s="336">
        <v>1</v>
      </c>
      <c r="G252" s="335" t="s">
        <v>151</v>
      </c>
      <c r="H252" s="26">
        <v>223</v>
      </c>
      <c r="I252" s="340">
        <v>0</v>
      </c>
      <c r="J252" s="340">
        <v>0</v>
      </c>
      <c r="K252" s="340">
        <v>0</v>
      </c>
      <c r="L252" s="340">
        <v>0</v>
      </c>
      <c r="M252"/>
      <c r="N252" s="160"/>
      <c r="O252" s="160"/>
      <c r="P252" s="160"/>
      <c r="Q252" s="160"/>
      <c r="R252" s="160"/>
    </row>
    <row r="253" spans="1:18" ht="27.75" hidden="1" customHeight="1">
      <c r="A253" s="333">
        <v>3</v>
      </c>
      <c r="B253" s="334">
        <v>2</v>
      </c>
      <c r="C253" s="334">
        <v>1</v>
      </c>
      <c r="D253" s="334">
        <v>3</v>
      </c>
      <c r="E253" s="334">
        <v>1</v>
      </c>
      <c r="F253" s="336">
        <v>2</v>
      </c>
      <c r="G253" s="335" t="s">
        <v>152</v>
      </c>
      <c r="H253" s="26">
        <v>224</v>
      </c>
      <c r="I253" s="385">
        <v>0</v>
      </c>
      <c r="J253" s="382">
        <v>0</v>
      </c>
      <c r="K253" s="385">
        <v>0</v>
      </c>
      <c r="L253" s="385">
        <v>0</v>
      </c>
      <c r="M253"/>
      <c r="N253" s="160"/>
      <c r="O253" s="160"/>
      <c r="P253" s="160"/>
      <c r="Q253" s="160"/>
      <c r="R253" s="160"/>
    </row>
    <row r="254" spans="1:18" ht="26.25" hidden="1" customHeight="1">
      <c r="A254" s="333">
        <v>3</v>
      </c>
      <c r="B254" s="334">
        <v>2</v>
      </c>
      <c r="C254" s="334">
        <v>1</v>
      </c>
      <c r="D254" s="334">
        <v>4</v>
      </c>
      <c r="E254" s="334"/>
      <c r="F254" s="336"/>
      <c r="G254" s="335" t="s">
        <v>153</v>
      </c>
      <c r="H254" s="26">
        <v>225</v>
      </c>
      <c r="I254" s="322">
        <f>I255</f>
        <v>0</v>
      </c>
      <c r="J254" s="323">
        <f>J255</f>
        <v>0</v>
      </c>
      <c r="K254" s="322">
        <f>K255</f>
        <v>0</v>
      </c>
      <c r="L254" s="323">
        <f>L255</f>
        <v>0</v>
      </c>
      <c r="M254"/>
      <c r="N254" s="160"/>
      <c r="O254" s="160"/>
      <c r="P254" s="160"/>
      <c r="Q254" s="160"/>
      <c r="R254" s="160"/>
    </row>
    <row r="255" spans="1:18" ht="27.75" hidden="1" customHeight="1">
      <c r="A255" s="328">
        <v>3</v>
      </c>
      <c r="B255" s="326">
        <v>2</v>
      </c>
      <c r="C255" s="326">
        <v>1</v>
      </c>
      <c r="D255" s="326">
        <v>4</v>
      </c>
      <c r="E255" s="326">
        <v>1</v>
      </c>
      <c r="F255" s="329"/>
      <c r="G255" s="327" t="s">
        <v>153</v>
      </c>
      <c r="H255" s="26">
        <v>226</v>
      </c>
      <c r="I255" s="343">
        <f>SUM(I256:I257)</f>
        <v>0</v>
      </c>
      <c r="J255" s="365">
        <f>SUM(J256:J257)</f>
        <v>0</v>
      </c>
      <c r="K255" s="344">
        <f>SUM(K256:K257)</f>
        <v>0</v>
      </c>
      <c r="L255" s="344">
        <f>SUM(L256:L257)</f>
        <v>0</v>
      </c>
      <c r="M255"/>
      <c r="N255" s="160"/>
      <c r="O255" s="160"/>
      <c r="P255" s="160"/>
      <c r="Q255" s="160"/>
      <c r="R255" s="160"/>
    </row>
    <row r="256" spans="1:18" ht="25.5" hidden="1" customHeight="1">
      <c r="A256" s="333">
        <v>3</v>
      </c>
      <c r="B256" s="334">
        <v>2</v>
      </c>
      <c r="C256" s="334">
        <v>1</v>
      </c>
      <c r="D256" s="334">
        <v>4</v>
      </c>
      <c r="E256" s="334">
        <v>1</v>
      </c>
      <c r="F256" s="336">
        <v>1</v>
      </c>
      <c r="G256" s="335" t="s">
        <v>154</v>
      </c>
      <c r="H256" s="26">
        <v>227</v>
      </c>
      <c r="I256" s="340">
        <v>0</v>
      </c>
      <c r="J256" s="340">
        <v>0</v>
      </c>
      <c r="K256" s="340">
        <v>0</v>
      </c>
      <c r="L256" s="340">
        <v>0</v>
      </c>
      <c r="M256"/>
      <c r="N256" s="160"/>
      <c r="O256" s="160"/>
      <c r="P256" s="160"/>
      <c r="Q256" s="160"/>
      <c r="R256" s="160"/>
    </row>
    <row r="257" spans="1:18" ht="27.75" hidden="1" customHeight="1">
      <c r="A257" s="333">
        <v>3</v>
      </c>
      <c r="B257" s="334">
        <v>2</v>
      </c>
      <c r="C257" s="334">
        <v>1</v>
      </c>
      <c r="D257" s="334">
        <v>4</v>
      </c>
      <c r="E257" s="334">
        <v>1</v>
      </c>
      <c r="F257" s="336">
        <v>2</v>
      </c>
      <c r="G257" s="335" t="s">
        <v>155</v>
      </c>
      <c r="H257" s="26">
        <v>228</v>
      </c>
      <c r="I257" s="340">
        <v>0</v>
      </c>
      <c r="J257" s="340">
        <v>0</v>
      </c>
      <c r="K257" s="340">
        <v>0</v>
      </c>
      <c r="L257" s="340">
        <v>0</v>
      </c>
      <c r="M257"/>
      <c r="N257" s="160"/>
      <c r="O257" s="160"/>
      <c r="P257" s="160"/>
      <c r="Q257" s="160"/>
      <c r="R257" s="160"/>
    </row>
    <row r="258" spans="1:18" hidden="1">
      <c r="A258" s="333">
        <v>3</v>
      </c>
      <c r="B258" s="334">
        <v>2</v>
      </c>
      <c r="C258" s="334">
        <v>1</v>
      </c>
      <c r="D258" s="334">
        <v>5</v>
      </c>
      <c r="E258" s="334"/>
      <c r="F258" s="336"/>
      <c r="G258" s="335" t="s">
        <v>156</v>
      </c>
      <c r="H258" s="26">
        <v>229</v>
      </c>
      <c r="I258" s="322">
        <f t="shared" ref="I258:L259" si="24">I259</f>
        <v>0</v>
      </c>
      <c r="J258" s="363">
        <f t="shared" si="24"/>
        <v>0</v>
      </c>
      <c r="K258" s="323">
        <f t="shared" si="24"/>
        <v>0</v>
      </c>
      <c r="L258" s="323">
        <f t="shared" si="24"/>
        <v>0</v>
      </c>
      <c r="M258" s="160"/>
      <c r="N258" s="160"/>
      <c r="O258" s="160"/>
      <c r="P258" s="160"/>
      <c r="Q258" s="160"/>
      <c r="R258" s="160"/>
    </row>
    <row r="259" spans="1:18" ht="29.25" hidden="1" customHeight="1">
      <c r="A259" s="333">
        <v>3</v>
      </c>
      <c r="B259" s="334">
        <v>2</v>
      </c>
      <c r="C259" s="334">
        <v>1</v>
      </c>
      <c r="D259" s="334">
        <v>5</v>
      </c>
      <c r="E259" s="334">
        <v>1</v>
      </c>
      <c r="F259" s="336"/>
      <c r="G259" s="335" t="s">
        <v>156</v>
      </c>
      <c r="H259" s="26">
        <v>230</v>
      </c>
      <c r="I259" s="323">
        <f t="shared" si="24"/>
        <v>0</v>
      </c>
      <c r="J259" s="363">
        <f t="shared" si="24"/>
        <v>0</v>
      </c>
      <c r="K259" s="323">
        <f t="shared" si="24"/>
        <v>0</v>
      </c>
      <c r="L259" s="323">
        <f t="shared" si="24"/>
        <v>0</v>
      </c>
      <c r="M259"/>
      <c r="N259" s="160"/>
      <c r="O259" s="160"/>
      <c r="P259" s="160"/>
      <c r="Q259" s="160"/>
      <c r="R259" s="160"/>
    </row>
    <row r="260" spans="1:18" hidden="1">
      <c r="A260" s="354">
        <v>3</v>
      </c>
      <c r="B260" s="355">
        <v>2</v>
      </c>
      <c r="C260" s="355">
        <v>1</v>
      </c>
      <c r="D260" s="355">
        <v>5</v>
      </c>
      <c r="E260" s="355">
        <v>1</v>
      </c>
      <c r="F260" s="356">
        <v>1</v>
      </c>
      <c r="G260" s="335" t="s">
        <v>156</v>
      </c>
      <c r="H260" s="26">
        <v>231</v>
      </c>
      <c r="I260" s="385">
        <v>0</v>
      </c>
      <c r="J260" s="385">
        <v>0</v>
      </c>
      <c r="K260" s="385">
        <v>0</v>
      </c>
      <c r="L260" s="385">
        <v>0</v>
      </c>
      <c r="M260" s="160"/>
      <c r="N260" s="160"/>
      <c r="O260" s="160"/>
      <c r="P260" s="160"/>
      <c r="Q260" s="160"/>
      <c r="R260" s="160"/>
    </row>
    <row r="261" spans="1:18" hidden="1">
      <c r="A261" s="333">
        <v>3</v>
      </c>
      <c r="B261" s="334">
        <v>2</v>
      </c>
      <c r="C261" s="334">
        <v>1</v>
      </c>
      <c r="D261" s="334">
        <v>6</v>
      </c>
      <c r="E261" s="334"/>
      <c r="F261" s="336"/>
      <c r="G261" s="335" t="s">
        <v>157</v>
      </c>
      <c r="H261" s="26">
        <v>232</v>
      </c>
      <c r="I261" s="322">
        <f t="shared" ref="I261:L262" si="25">I262</f>
        <v>0</v>
      </c>
      <c r="J261" s="363">
        <f t="shared" si="25"/>
        <v>0</v>
      </c>
      <c r="K261" s="323">
        <f t="shared" si="25"/>
        <v>0</v>
      </c>
      <c r="L261" s="323">
        <f t="shared" si="25"/>
        <v>0</v>
      </c>
      <c r="M261" s="160"/>
      <c r="N261" s="160"/>
      <c r="O261" s="160"/>
      <c r="P261" s="160"/>
      <c r="Q261" s="160"/>
      <c r="R261" s="160"/>
    </row>
    <row r="262" spans="1:18" hidden="1">
      <c r="A262" s="333">
        <v>3</v>
      </c>
      <c r="B262" s="333">
        <v>2</v>
      </c>
      <c r="C262" s="334">
        <v>1</v>
      </c>
      <c r="D262" s="334">
        <v>6</v>
      </c>
      <c r="E262" s="334">
        <v>1</v>
      </c>
      <c r="F262" s="336"/>
      <c r="G262" s="335" t="s">
        <v>157</v>
      </c>
      <c r="H262" s="26">
        <v>233</v>
      </c>
      <c r="I262" s="322">
        <f t="shared" si="25"/>
        <v>0</v>
      </c>
      <c r="J262" s="363">
        <f t="shared" si="25"/>
        <v>0</v>
      </c>
      <c r="K262" s="323">
        <f t="shared" si="25"/>
        <v>0</v>
      </c>
      <c r="L262" s="323">
        <f t="shared" si="25"/>
        <v>0</v>
      </c>
      <c r="M262" s="160"/>
      <c r="N262" s="160"/>
      <c r="O262" s="160"/>
      <c r="P262" s="160"/>
      <c r="Q262" s="160"/>
      <c r="R262" s="160"/>
    </row>
    <row r="263" spans="1:18" ht="24" hidden="1" customHeight="1">
      <c r="A263" s="328">
        <v>3</v>
      </c>
      <c r="B263" s="328">
        <v>2</v>
      </c>
      <c r="C263" s="334">
        <v>1</v>
      </c>
      <c r="D263" s="334">
        <v>6</v>
      </c>
      <c r="E263" s="334">
        <v>1</v>
      </c>
      <c r="F263" s="336">
        <v>1</v>
      </c>
      <c r="G263" s="335" t="s">
        <v>157</v>
      </c>
      <c r="H263" s="26">
        <v>234</v>
      </c>
      <c r="I263" s="385">
        <v>0</v>
      </c>
      <c r="J263" s="385">
        <v>0</v>
      </c>
      <c r="K263" s="385">
        <v>0</v>
      </c>
      <c r="L263" s="385">
        <v>0</v>
      </c>
      <c r="M263"/>
      <c r="N263" s="160"/>
      <c r="O263" s="160"/>
      <c r="P263" s="160"/>
      <c r="Q263" s="160"/>
      <c r="R263" s="160"/>
    </row>
    <row r="264" spans="1:18" ht="27.75" hidden="1" customHeight="1">
      <c r="A264" s="333">
        <v>3</v>
      </c>
      <c r="B264" s="333">
        <v>2</v>
      </c>
      <c r="C264" s="334">
        <v>1</v>
      </c>
      <c r="D264" s="334">
        <v>7</v>
      </c>
      <c r="E264" s="334"/>
      <c r="F264" s="336"/>
      <c r="G264" s="335" t="s">
        <v>158</v>
      </c>
      <c r="H264" s="26">
        <v>235</v>
      </c>
      <c r="I264" s="322">
        <f>I265</f>
        <v>0</v>
      </c>
      <c r="J264" s="363">
        <f>J265</f>
        <v>0</v>
      </c>
      <c r="K264" s="323">
        <f>K265</f>
        <v>0</v>
      </c>
      <c r="L264" s="323">
        <f>L265</f>
        <v>0</v>
      </c>
      <c r="M264"/>
      <c r="N264" s="160"/>
      <c r="O264" s="160"/>
      <c r="P264" s="160"/>
      <c r="Q264" s="160"/>
      <c r="R264" s="160"/>
    </row>
    <row r="265" spans="1:18" hidden="1">
      <c r="A265" s="333">
        <v>3</v>
      </c>
      <c r="B265" s="334">
        <v>2</v>
      </c>
      <c r="C265" s="334">
        <v>1</v>
      </c>
      <c r="D265" s="334">
        <v>7</v>
      </c>
      <c r="E265" s="334">
        <v>1</v>
      </c>
      <c r="F265" s="336"/>
      <c r="G265" s="335" t="s">
        <v>158</v>
      </c>
      <c r="H265" s="26">
        <v>236</v>
      </c>
      <c r="I265" s="322">
        <f>I266+I267</f>
        <v>0</v>
      </c>
      <c r="J265" s="322">
        <f>J266+J267</f>
        <v>0</v>
      </c>
      <c r="K265" s="322">
        <f>K266+K267</f>
        <v>0</v>
      </c>
      <c r="L265" s="322">
        <f>L266+L267</f>
        <v>0</v>
      </c>
      <c r="M265" s="160"/>
      <c r="N265" s="160"/>
      <c r="O265" s="160"/>
      <c r="P265" s="160"/>
      <c r="Q265" s="160"/>
      <c r="R265" s="160"/>
    </row>
    <row r="266" spans="1:18" ht="27" hidden="1" customHeight="1">
      <c r="A266" s="333">
        <v>3</v>
      </c>
      <c r="B266" s="334">
        <v>2</v>
      </c>
      <c r="C266" s="334">
        <v>1</v>
      </c>
      <c r="D266" s="334">
        <v>7</v>
      </c>
      <c r="E266" s="334">
        <v>1</v>
      </c>
      <c r="F266" s="336">
        <v>1</v>
      </c>
      <c r="G266" s="335" t="s">
        <v>159</v>
      </c>
      <c r="H266" s="26">
        <v>237</v>
      </c>
      <c r="I266" s="339">
        <v>0</v>
      </c>
      <c r="J266" s="340">
        <v>0</v>
      </c>
      <c r="K266" s="340">
        <v>0</v>
      </c>
      <c r="L266" s="340">
        <v>0</v>
      </c>
      <c r="M266"/>
      <c r="N266" s="160"/>
      <c r="O266" s="160"/>
      <c r="P266" s="160"/>
      <c r="Q266" s="160"/>
      <c r="R266" s="160"/>
    </row>
    <row r="267" spans="1:18" ht="24.75" hidden="1" customHeight="1">
      <c r="A267" s="333">
        <v>3</v>
      </c>
      <c r="B267" s="334">
        <v>2</v>
      </c>
      <c r="C267" s="334">
        <v>1</v>
      </c>
      <c r="D267" s="334">
        <v>7</v>
      </c>
      <c r="E267" s="334">
        <v>1</v>
      </c>
      <c r="F267" s="336">
        <v>2</v>
      </c>
      <c r="G267" s="335" t="s">
        <v>160</v>
      </c>
      <c r="H267" s="26">
        <v>238</v>
      </c>
      <c r="I267" s="340">
        <v>0</v>
      </c>
      <c r="J267" s="340">
        <v>0</v>
      </c>
      <c r="K267" s="340">
        <v>0</v>
      </c>
      <c r="L267" s="340">
        <v>0</v>
      </c>
      <c r="M267"/>
      <c r="N267" s="160"/>
      <c r="O267" s="160"/>
      <c r="P267" s="160"/>
      <c r="Q267" s="160"/>
      <c r="R267" s="160"/>
    </row>
    <row r="268" spans="1:18" ht="38.25" hidden="1" customHeight="1">
      <c r="A268" s="333">
        <v>3</v>
      </c>
      <c r="B268" s="334">
        <v>2</v>
      </c>
      <c r="C268" s="334">
        <v>2</v>
      </c>
      <c r="D268" s="394"/>
      <c r="E268" s="394"/>
      <c r="F268" s="395"/>
      <c r="G268" s="335" t="s">
        <v>161</v>
      </c>
      <c r="H268" s="26">
        <v>239</v>
      </c>
      <c r="I268" s="322">
        <f>SUM(I269+I278+I282+I286+I290+I293+I296)</f>
        <v>0</v>
      </c>
      <c r="J268" s="363">
        <f>SUM(J269+J278+J282+J286+J290+J293+J296)</f>
        <v>0</v>
      </c>
      <c r="K268" s="323">
        <f>SUM(K269+K278+K282+K286+K290+K293+K296)</f>
        <v>0</v>
      </c>
      <c r="L268" s="323">
        <f>SUM(L269+L278+L282+L286+L290+L293+L296)</f>
        <v>0</v>
      </c>
      <c r="M268"/>
      <c r="N268" s="160"/>
      <c r="O268" s="160"/>
      <c r="P268" s="160"/>
      <c r="Q268" s="160"/>
      <c r="R268" s="160"/>
    </row>
    <row r="269" spans="1:18" hidden="1">
      <c r="A269" s="333">
        <v>3</v>
      </c>
      <c r="B269" s="334">
        <v>2</v>
      </c>
      <c r="C269" s="334">
        <v>2</v>
      </c>
      <c r="D269" s="334">
        <v>1</v>
      </c>
      <c r="E269" s="334"/>
      <c r="F269" s="336"/>
      <c r="G269" s="335" t="s">
        <v>162</v>
      </c>
      <c r="H269" s="26">
        <v>240</v>
      </c>
      <c r="I269" s="322">
        <f>I270</f>
        <v>0</v>
      </c>
      <c r="J269" s="322">
        <f>J270</f>
        <v>0</v>
      </c>
      <c r="K269" s="322">
        <f>K270</f>
        <v>0</v>
      </c>
      <c r="L269" s="322">
        <f>L270</f>
        <v>0</v>
      </c>
      <c r="M269" s="160"/>
      <c r="N269" s="160"/>
      <c r="O269" s="160"/>
      <c r="P269" s="160"/>
      <c r="Q269" s="160"/>
      <c r="R269" s="160"/>
    </row>
    <row r="270" spans="1:18" hidden="1">
      <c r="A270" s="337">
        <v>3</v>
      </c>
      <c r="B270" s="333">
        <v>2</v>
      </c>
      <c r="C270" s="334">
        <v>2</v>
      </c>
      <c r="D270" s="334">
        <v>1</v>
      </c>
      <c r="E270" s="334">
        <v>1</v>
      </c>
      <c r="F270" s="336"/>
      <c r="G270" s="335" t="s">
        <v>140</v>
      </c>
      <c r="H270" s="26">
        <v>241</v>
      </c>
      <c r="I270" s="322">
        <f>SUM(I271)</f>
        <v>0</v>
      </c>
      <c r="J270" s="322">
        <f>SUM(J271)</f>
        <v>0</v>
      </c>
      <c r="K270" s="322">
        <f>SUM(K271)</f>
        <v>0</v>
      </c>
      <c r="L270" s="322">
        <f>SUM(L271)</f>
        <v>0</v>
      </c>
      <c r="M270" s="160"/>
      <c r="N270" s="160"/>
      <c r="O270" s="160"/>
      <c r="P270" s="160"/>
      <c r="Q270" s="160"/>
      <c r="R270" s="160"/>
    </row>
    <row r="271" spans="1:18" hidden="1">
      <c r="A271" s="337">
        <v>3</v>
      </c>
      <c r="B271" s="333">
        <v>2</v>
      </c>
      <c r="C271" s="334">
        <v>2</v>
      </c>
      <c r="D271" s="334">
        <v>1</v>
      </c>
      <c r="E271" s="334">
        <v>1</v>
      </c>
      <c r="F271" s="336">
        <v>1</v>
      </c>
      <c r="G271" s="335" t="s">
        <v>140</v>
      </c>
      <c r="H271" s="26">
        <v>242</v>
      </c>
      <c r="I271" s="340">
        <v>0</v>
      </c>
      <c r="J271" s="340">
        <v>0</v>
      </c>
      <c r="K271" s="340">
        <v>0</v>
      </c>
      <c r="L271" s="340">
        <v>0</v>
      </c>
      <c r="M271" s="160"/>
      <c r="N271" s="160"/>
      <c r="O271" s="160"/>
      <c r="P271" s="160"/>
      <c r="Q271" s="160"/>
      <c r="R271" s="160"/>
    </row>
    <row r="272" spans="1:18" ht="24" hidden="1" customHeight="1">
      <c r="A272" s="337">
        <v>3</v>
      </c>
      <c r="B272" s="333">
        <v>2</v>
      </c>
      <c r="C272" s="334">
        <v>2</v>
      </c>
      <c r="D272" s="334">
        <v>1</v>
      </c>
      <c r="E272" s="334">
        <v>2</v>
      </c>
      <c r="F272" s="336"/>
      <c r="G272" s="335" t="s">
        <v>163</v>
      </c>
      <c r="H272" s="26">
        <v>243</v>
      </c>
      <c r="I272" s="322">
        <f>SUM(I273:I274)</f>
        <v>0</v>
      </c>
      <c r="J272" s="322">
        <f>SUM(J273:J274)</f>
        <v>0</v>
      </c>
      <c r="K272" s="322">
        <f>SUM(K273:K274)</f>
        <v>0</v>
      </c>
      <c r="L272" s="322">
        <f>SUM(L273:L274)</f>
        <v>0</v>
      </c>
      <c r="M272"/>
      <c r="N272" s="160"/>
      <c r="O272" s="160"/>
      <c r="P272" s="160"/>
      <c r="Q272" s="160"/>
      <c r="R272" s="160"/>
    </row>
    <row r="273" spans="1:18" ht="24" hidden="1" customHeight="1">
      <c r="A273" s="337">
        <v>3</v>
      </c>
      <c r="B273" s="333">
        <v>2</v>
      </c>
      <c r="C273" s="334">
        <v>2</v>
      </c>
      <c r="D273" s="334">
        <v>1</v>
      </c>
      <c r="E273" s="334">
        <v>2</v>
      </c>
      <c r="F273" s="336">
        <v>1</v>
      </c>
      <c r="G273" s="335" t="s">
        <v>142</v>
      </c>
      <c r="H273" s="26">
        <v>244</v>
      </c>
      <c r="I273" s="340">
        <v>0</v>
      </c>
      <c r="J273" s="339">
        <v>0</v>
      </c>
      <c r="K273" s="340">
        <v>0</v>
      </c>
      <c r="L273" s="340">
        <v>0</v>
      </c>
      <c r="M273"/>
      <c r="N273" s="160"/>
      <c r="O273" s="160"/>
      <c r="P273" s="160"/>
      <c r="Q273" s="160"/>
      <c r="R273" s="160"/>
    </row>
    <row r="274" spans="1:18" ht="32.25" hidden="1" customHeight="1">
      <c r="A274" s="337">
        <v>3</v>
      </c>
      <c r="B274" s="333">
        <v>2</v>
      </c>
      <c r="C274" s="334">
        <v>2</v>
      </c>
      <c r="D274" s="334">
        <v>1</v>
      </c>
      <c r="E274" s="334">
        <v>2</v>
      </c>
      <c r="F274" s="336">
        <v>2</v>
      </c>
      <c r="G274" s="335" t="s">
        <v>143</v>
      </c>
      <c r="H274" s="26">
        <v>245</v>
      </c>
      <c r="I274" s="340">
        <v>0</v>
      </c>
      <c r="J274" s="339">
        <v>0</v>
      </c>
      <c r="K274" s="340">
        <v>0</v>
      </c>
      <c r="L274" s="340">
        <v>0</v>
      </c>
      <c r="M274"/>
      <c r="N274" s="160"/>
      <c r="O274" s="160"/>
      <c r="P274" s="160"/>
      <c r="Q274" s="160"/>
      <c r="R274" s="160"/>
    </row>
    <row r="275" spans="1:18" ht="27" hidden="1" customHeight="1">
      <c r="A275" s="337">
        <v>3</v>
      </c>
      <c r="B275" s="333">
        <v>2</v>
      </c>
      <c r="C275" s="334">
        <v>2</v>
      </c>
      <c r="D275" s="334">
        <v>1</v>
      </c>
      <c r="E275" s="334">
        <v>3</v>
      </c>
      <c r="F275" s="336"/>
      <c r="G275" s="335" t="s">
        <v>144</v>
      </c>
      <c r="H275" s="26">
        <v>246</v>
      </c>
      <c r="I275" s="322">
        <f>SUM(I276:I277)</f>
        <v>0</v>
      </c>
      <c r="J275" s="322">
        <f>SUM(J276:J277)</f>
        <v>0</v>
      </c>
      <c r="K275" s="322">
        <f>SUM(K276:K277)</f>
        <v>0</v>
      </c>
      <c r="L275" s="322">
        <f>SUM(L276:L277)</f>
        <v>0</v>
      </c>
      <c r="M275"/>
      <c r="N275" s="160"/>
      <c r="O275" s="160"/>
      <c r="P275" s="160"/>
      <c r="Q275" s="160"/>
      <c r="R275" s="160"/>
    </row>
    <row r="276" spans="1:18" ht="27.75" hidden="1" customHeight="1">
      <c r="A276" s="337">
        <v>3</v>
      </c>
      <c r="B276" s="333">
        <v>2</v>
      </c>
      <c r="C276" s="334">
        <v>2</v>
      </c>
      <c r="D276" s="334">
        <v>1</v>
      </c>
      <c r="E276" s="334">
        <v>3</v>
      </c>
      <c r="F276" s="336">
        <v>1</v>
      </c>
      <c r="G276" s="335" t="s">
        <v>145</v>
      </c>
      <c r="H276" s="26">
        <v>247</v>
      </c>
      <c r="I276" s="340">
        <v>0</v>
      </c>
      <c r="J276" s="339">
        <v>0</v>
      </c>
      <c r="K276" s="340">
        <v>0</v>
      </c>
      <c r="L276" s="340">
        <v>0</v>
      </c>
      <c r="M276"/>
      <c r="N276" s="160"/>
      <c r="O276" s="160"/>
      <c r="P276" s="160"/>
      <c r="Q276" s="160"/>
      <c r="R276" s="160"/>
    </row>
    <row r="277" spans="1:18" ht="27" hidden="1" customHeight="1">
      <c r="A277" s="337">
        <v>3</v>
      </c>
      <c r="B277" s="333">
        <v>2</v>
      </c>
      <c r="C277" s="334">
        <v>2</v>
      </c>
      <c r="D277" s="334">
        <v>1</v>
      </c>
      <c r="E277" s="334">
        <v>3</v>
      </c>
      <c r="F277" s="336">
        <v>2</v>
      </c>
      <c r="G277" s="335" t="s">
        <v>164</v>
      </c>
      <c r="H277" s="26">
        <v>248</v>
      </c>
      <c r="I277" s="340">
        <v>0</v>
      </c>
      <c r="J277" s="339">
        <v>0</v>
      </c>
      <c r="K277" s="340">
        <v>0</v>
      </c>
      <c r="L277" s="340">
        <v>0</v>
      </c>
      <c r="M277"/>
      <c r="N277" s="160"/>
      <c r="O277" s="160"/>
      <c r="P277" s="160"/>
      <c r="Q277" s="160"/>
      <c r="R277" s="160"/>
    </row>
    <row r="278" spans="1:18" ht="25.5" hidden="1" customHeight="1">
      <c r="A278" s="337">
        <v>3</v>
      </c>
      <c r="B278" s="333">
        <v>2</v>
      </c>
      <c r="C278" s="334">
        <v>2</v>
      </c>
      <c r="D278" s="334">
        <v>2</v>
      </c>
      <c r="E278" s="334"/>
      <c r="F278" s="336"/>
      <c r="G278" s="335" t="s">
        <v>165</v>
      </c>
      <c r="H278" s="26">
        <v>249</v>
      </c>
      <c r="I278" s="322">
        <f>I279</f>
        <v>0</v>
      </c>
      <c r="J278" s="323">
        <f>J279</f>
        <v>0</v>
      </c>
      <c r="K278" s="322">
        <f>K279</f>
        <v>0</v>
      </c>
      <c r="L278" s="323">
        <f>L279</f>
        <v>0</v>
      </c>
      <c r="M278"/>
      <c r="N278" s="160"/>
      <c r="O278" s="160"/>
      <c r="P278" s="160"/>
      <c r="Q278" s="160"/>
      <c r="R278" s="160"/>
    </row>
    <row r="279" spans="1:18" ht="32.25" hidden="1" customHeight="1">
      <c r="A279" s="333">
        <v>3</v>
      </c>
      <c r="B279" s="334">
        <v>2</v>
      </c>
      <c r="C279" s="326">
        <v>2</v>
      </c>
      <c r="D279" s="326">
        <v>2</v>
      </c>
      <c r="E279" s="326">
        <v>1</v>
      </c>
      <c r="F279" s="329"/>
      <c r="G279" s="335" t="s">
        <v>165</v>
      </c>
      <c r="H279" s="26">
        <v>250</v>
      </c>
      <c r="I279" s="343">
        <f>SUM(I280:I281)</f>
        <v>0</v>
      </c>
      <c r="J279" s="365">
        <f>SUM(J280:J281)</f>
        <v>0</v>
      </c>
      <c r="K279" s="344">
        <f>SUM(K280:K281)</f>
        <v>0</v>
      </c>
      <c r="L279" s="344">
        <f>SUM(L280:L281)</f>
        <v>0</v>
      </c>
      <c r="M279"/>
      <c r="N279" s="160"/>
      <c r="O279" s="160"/>
      <c r="P279" s="160"/>
      <c r="Q279" s="160"/>
      <c r="R279" s="160"/>
    </row>
    <row r="280" spans="1:18" ht="25.5" hidden="1" customHeight="1">
      <c r="A280" s="333">
        <v>3</v>
      </c>
      <c r="B280" s="334">
        <v>2</v>
      </c>
      <c r="C280" s="334">
        <v>2</v>
      </c>
      <c r="D280" s="334">
        <v>2</v>
      </c>
      <c r="E280" s="334">
        <v>1</v>
      </c>
      <c r="F280" s="336">
        <v>1</v>
      </c>
      <c r="G280" s="335" t="s">
        <v>166</v>
      </c>
      <c r="H280" s="26">
        <v>251</v>
      </c>
      <c r="I280" s="340">
        <v>0</v>
      </c>
      <c r="J280" s="340">
        <v>0</v>
      </c>
      <c r="K280" s="340">
        <v>0</v>
      </c>
      <c r="L280" s="340">
        <v>0</v>
      </c>
      <c r="M280"/>
      <c r="N280" s="160"/>
      <c r="O280" s="160"/>
      <c r="P280" s="160"/>
      <c r="Q280" s="160"/>
      <c r="R280" s="160"/>
    </row>
    <row r="281" spans="1:18" ht="25.5" hidden="1" customHeight="1">
      <c r="A281" s="333">
        <v>3</v>
      </c>
      <c r="B281" s="334">
        <v>2</v>
      </c>
      <c r="C281" s="334">
        <v>2</v>
      </c>
      <c r="D281" s="334">
        <v>2</v>
      </c>
      <c r="E281" s="334">
        <v>1</v>
      </c>
      <c r="F281" s="336">
        <v>2</v>
      </c>
      <c r="G281" s="337" t="s">
        <v>167</v>
      </c>
      <c r="H281" s="26">
        <v>252</v>
      </c>
      <c r="I281" s="340">
        <v>0</v>
      </c>
      <c r="J281" s="340">
        <v>0</v>
      </c>
      <c r="K281" s="340">
        <v>0</v>
      </c>
      <c r="L281" s="340">
        <v>0</v>
      </c>
      <c r="M281"/>
      <c r="N281" s="160"/>
      <c r="O281" s="160"/>
      <c r="P281" s="160"/>
      <c r="Q281" s="160"/>
      <c r="R281" s="160"/>
    </row>
    <row r="282" spans="1:18" ht="25.5" hidden="1" customHeight="1">
      <c r="A282" s="333">
        <v>3</v>
      </c>
      <c r="B282" s="334">
        <v>2</v>
      </c>
      <c r="C282" s="334">
        <v>2</v>
      </c>
      <c r="D282" s="334">
        <v>3</v>
      </c>
      <c r="E282" s="334"/>
      <c r="F282" s="336"/>
      <c r="G282" s="335" t="s">
        <v>168</v>
      </c>
      <c r="H282" s="26">
        <v>253</v>
      </c>
      <c r="I282" s="322">
        <f>I283</f>
        <v>0</v>
      </c>
      <c r="J282" s="363">
        <f>J283</f>
        <v>0</v>
      </c>
      <c r="K282" s="323">
        <f>K283</f>
        <v>0</v>
      </c>
      <c r="L282" s="323">
        <f>L283</f>
        <v>0</v>
      </c>
      <c r="M282"/>
      <c r="N282" s="160"/>
      <c r="O282" s="160"/>
      <c r="P282" s="160"/>
      <c r="Q282" s="160"/>
      <c r="R282" s="160"/>
    </row>
    <row r="283" spans="1:18" ht="30" hidden="1" customHeight="1">
      <c r="A283" s="328">
        <v>3</v>
      </c>
      <c r="B283" s="334">
        <v>2</v>
      </c>
      <c r="C283" s="334">
        <v>2</v>
      </c>
      <c r="D283" s="334">
        <v>3</v>
      </c>
      <c r="E283" s="334">
        <v>1</v>
      </c>
      <c r="F283" s="336"/>
      <c r="G283" s="335" t="s">
        <v>168</v>
      </c>
      <c r="H283" s="26">
        <v>254</v>
      </c>
      <c r="I283" s="322">
        <f>I284+I285</f>
        <v>0</v>
      </c>
      <c r="J283" s="322">
        <f>J284+J285</f>
        <v>0</v>
      </c>
      <c r="K283" s="322">
        <f>K284+K285</f>
        <v>0</v>
      </c>
      <c r="L283" s="322">
        <f>L284+L285</f>
        <v>0</v>
      </c>
      <c r="M283"/>
      <c r="N283" s="160"/>
      <c r="O283" s="160"/>
      <c r="P283" s="160"/>
      <c r="Q283" s="160"/>
      <c r="R283" s="160"/>
    </row>
    <row r="284" spans="1:18" ht="31.5" hidden="1" customHeight="1">
      <c r="A284" s="328">
        <v>3</v>
      </c>
      <c r="B284" s="334">
        <v>2</v>
      </c>
      <c r="C284" s="334">
        <v>2</v>
      </c>
      <c r="D284" s="334">
        <v>3</v>
      </c>
      <c r="E284" s="334">
        <v>1</v>
      </c>
      <c r="F284" s="336">
        <v>1</v>
      </c>
      <c r="G284" s="335" t="s">
        <v>169</v>
      </c>
      <c r="H284" s="26">
        <v>255</v>
      </c>
      <c r="I284" s="340">
        <v>0</v>
      </c>
      <c r="J284" s="340">
        <v>0</v>
      </c>
      <c r="K284" s="340">
        <v>0</v>
      </c>
      <c r="L284" s="340">
        <v>0</v>
      </c>
      <c r="M284"/>
      <c r="N284" s="160"/>
      <c r="O284" s="160"/>
      <c r="P284" s="160"/>
      <c r="Q284" s="160"/>
      <c r="R284" s="160"/>
    </row>
    <row r="285" spans="1:18" ht="25.5" hidden="1" customHeight="1">
      <c r="A285" s="328">
        <v>3</v>
      </c>
      <c r="B285" s="334">
        <v>2</v>
      </c>
      <c r="C285" s="334">
        <v>2</v>
      </c>
      <c r="D285" s="334">
        <v>3</v>
      </c>
      <c r="E285" s="334">
        <v>1</v>
      </c>
      <c r="F285" s="336">
        <v>2</v>
      </c>
      <c r="G285" s="335" t="s">
        <v>170</v>
      </c>
      <c r="H285" s="26">
        <v>256</v>
      </c>
      <c r="I285" s="340">
        <v>0</v>
      </c>
      <c r="J285" s="340">
        <v>0</v>
      </c>
      <c r="K285" s="340">
        <v>0</v>
      </c>
      <c r="L285" s="340">
        <v>0</v>
      </c>
      <c r="M285"/>
      <c r="N285" s="160"/>
      <c r="O285" s="160"/>
      <c r="P285" s="160"/>
      <c r="Q285" s="160"/>
      <c r="R285" s="160"/>
    </row>
    <row r="286" spans="1:18" ht="27" hidden="1" customHeight="1">
      <c r="A286" s="333">
        <v>3</v>
      </c>
      <c r="B286" s="334">
        <v>2</v>
      </c>
      <c r="C286" s="334">
        <v>2</v>
      </c>
      <c r="D286" s="334">
        <v>4</v>
      </c>
      <c r="E286" s="334"/>
      <c r="F286" s="336"/>
      <c r="G286" s="335" t="s">
        <v>171</v>
      </c>
      <c r="H286" s="26">
        <v>257</v>
      </c>
      <c r="I286" s="322">
        <f>I287</f>
        <v>0</v>
      </c>
      <c r="J286" s="363">
        <f>J287</f>
        <v>0</v>
      </c>
      <c r="K286" s="323">
        <f>K287</f>
        <v>0</v>
      </c>
      <c r="L286" s="323">
        <f>L287</f>
        <v>0</v>
      </c>
      <c r="M286"/>
      <c r="N286" s="160"/>
      <c r="O286" s="160"/>
      <c r="P286" s="160"/>
      <c r="Q286" s="160"/>
      <c r="R286" s="160"/>
    </row>
    <row r="287" spans="1:18" hidden="1">
      <c r="A287" s="333">
        <v>3</v>
      </c>
      <c r="B287" s="334">
        <v>2</v>
      </c>
      <c r="C287" s="334">
        <v>2</v>
      </c>
      <c r="D287" s="334">
        <v>4</v>
      </c>
      <c r="E287" s="334">
        <v>1</v>
      </c>
      <c r="F287" s="336"/>
      <c r="G287" s="335" t="s">
        <v>171</v>
      </c>
      <c r="H287" s="26">
        <v>258</v>
      </c>
      <c r="I287" s="322">
        <f>SUM(I288:I289)</f>
        <v>0</v>
      </c>
      <c r="J287" s="363">
        <f>SUM(J288:J289)</f>
        <v>0</v>
      </c>
      <c r="K287" s="323">
        <f>SUM(K288:K289)</f>
        <v>0</v>
      </c>
      <c r="L287" s="323">
        <f>SUM(L288:L289)</f>
        <v>0</v>
      </c>
      <c r="M287" s="160"/>
      <c r="N287" s="160"/>
      <c r="O287" s="160"/>
      <c r="P287" s="160"/>
      <c r="Q287" s="160"/>
      <c r="R287" s="160"/>
    </row>
    <row r="288" spans="1:18" ht="30.75" hidden="1" customHeight="1">
      <c r="A288" s="333">
        <v>3</v>
      </c>
      <c r="B288" s="334">
        <v>2</v>
      </c>
      <c r="C288" s="334">
        <v>2</v>
      </c>
      <c r="D288" s="334">
        <v>4</v>
      </c>
      <c r="E288" s="334">
        <v>1</v>
      </c>
      <c r="F288" s="336">
        <v>1</v>
      </c>
      <c r="G288" s="335" t="s">
        <v>172</v>
      </c>
      <c r="H288" s="26">
        <v>259</v>
      </c>
      <c r="I288" s="340">
        <v>0</v>
      </c>
      <c r="J288" s="340">
        <v>0</v>
      </c>
      <c r="K288" s="340">
        <v>0</v>
      </c>
      <c r="L288" s="340">
        <v>0</v>
      </c>
      <c r="M288"/>
      <c r="N288" s="160"/>
      <c r="O288" s="160"/>
      <c r="P288" s="160"/>
      <c r="Q288" s="160"/>
      <c r="R288" s="160"/>
    </row>
    <row r="289" spans="1:18" ht="27.75" hidden="1" customHeight="1">
      <c r="A289" s="328">
        <v>3</v>
      </c>
      <c r="B289" s="326">
        <v>2</v>
      </c>
      <c r="C289" s="326">
        <v>2</v>
      </c>
      <c r="D289" s="326">
        <v>4</v>
      </c>
      <c r="E289" s="326">
        <v>1</v>
      </c>
      <c r="F289" s="329">
        <v>2</v>
      </c>
      <c r="G289" s="337" t="s">
        <v>173</v>
      </c>
      <c r="H289" s="26">
        <v>260</v>
      </c>
      <c r="I289" s="340">
        <v>0</v>
      </c>
      <c r="J289" s="340">
        <v>0</v>
      </c>
      <c r="K289" s="340">
        <v>0</v>
      </c>
      <c r="L289" s="340">
        <v>0</v>
      </c>
      <c r="M289"/>
      <c r="N289" s="160"/>
      <c r="O289" s="160"/>
      <c r="P289" s="160"/>
      <c r="Q289" s="160"/>
      <c r="R289" s="160"/>
    </row>
    <row r="290" spans="1:18" ht="28.5" hidden="1" customHeight="1">
      <c r="A290" s="333">
        <v>3</v>
      </c>
      <c r="B290" s="334">
        <v>2</v>
      </c>
      <c r="C290" s="334">
        <v>2</v>
      </c>
      <c r="D290" s="334">
        <v>5</v>
      </c>
      <c r="E290" s="334"/>
      <c r="F290" s="336"/>
      <c r="G290" s="335" t="s">
        <v>174</v>
      </c>
      <c r="H290" s="26">
        <v>261</v>
      </c>
      <c r="I290" s="322">
        <f t="shared" ref="I290:L291" si="26">I291</f>
        <v>0</v>
      </c>
      <c r="J290" s="363">
        <f t="shared" si="26"/>
        <v>0</v>
      </c>
      <c r="K290" s="323">
        <f t="shared" si="26"/>
        <v>0</v>
      </c>
      <c r="L290" s="323">
        <f t="shared" si="26"/>
        <v>0</v>
      </c>
      <c r="M290"/>
      <c r="N290" s="160"/>
      <c r="O290" s="160"/>
      <c r="P290" s="160"/>
      <c r="Q290" s="160"/>
      <c r="R290" s="160"/>
    </row>
    <row r="291" spans="1:18" ht="26.25" hidden="1" customHeight="1">
      <c r="A291" s="333">
        <v>3</v>
      </c>
      <c r="B291" s="334">
        <v>2</v>
      </c>
      <c r="C291" s="334">
        <v>2</v>
      </c>
      <c r="D291" s="334">
        <v>5</v>
      </c>
      <c r="E291" s="334">
        <v>1</v>
      </c>
      <c r="F291" s="336"/>
      <c r="G291" s="335" t="s">
        <v>174</v>
      </c>
      <c r="H291" s="26">
        <v>262</v>
      </c>
      <c r="I291" s="322">
        <f t="shared" si="26"/>
        <v>0</v>
      </c>
      <c r="J291" s="363">
        <f t="shared" si="26"/>
        <v>0</v>
      </c>
      <c r="K291" s="323">
        <f t="shared" si="26"/>
        <v>0</v>
      </c>
      <c r="L291" s="323">
        <f t="shared" si="26"/>
        <v>0</v>
      </c>
      <c r="M291"/>
      <c r="N291" s="160"/>
      <c r="O291" s="160"/>
      <c r="P291" s="160"/>
      <c r="Q291" s="160"/>
      <c r="R291" s="160"/>
    </row>
    <row r="292" spans="1:18" ht="26.25" hidden="1" customHeight="1">
      <c r="A292" s="333">
        <v>3</v>
      </c>
      <c r="B292" s="334">
        <v>2</v>
      </c>
      <c r="C292" s="334">
        <v>2</v>
      </c>
      <c r="D292" s="334">
        <v>5</v>
      </c>
      <c r="E292" s="334">
        <v>1</v>
      </c>
      <c r="F292" s="336">
        <v>1</v>
      </c>
      <c r="G292" s="335" t="s">
        <v>174</v>
      </c>
      <c r="H292" s="26">
        <v>263</v>
      </c>
      <c r="I292" s="340">
        <v>0</v>
      </c>
      <c r="J292" s="340">
        <v>0</v>
      </c>
      <c r="K292" s="340">
        <v>0</v>
      </c>
      <c r="L292" s="340">
        <v>0</v>
      </c>
      <c r="M292"/>
      <c r="N292" s="160"/>
      <c r="O292" s="160"/>
      <c r="P292" s="160"/>
      <c r="Q292" s="160"/>
      <c r="R292" s="160"/>
    </row>
    <row r="293" spans="1:18" ht="26.25" hidden="1" customHeight="1">
      <c r="A293" s="333">
        <v>3</v>
      </c>
      <c r="B293" s="334">
        <v>2</v>
      </c>
      <c r="C293" s="334">
        <v>2</v>
      </c>
      <c r="D293" s="334">
        <v>6</v>
      </c>
      <c r="E293" s="334"/>
      <c r="F293" s="336"/>
      <c r="G293" s="335" t="s">
        <v>157</v>
      </c>
      <c r="H293" s="26">
        <v>264</v>
      </c>
      <c r="I293" s="322">
        <f t="shared" ref="I293:L294" si="27">I294</f>
        <v>0</v>
      </c>
      <c r="J293" s="396">
        <f t="shared" si="27"/>
        <v>0</v>
      </c>
      <c r="K293" s="323">
        <f t="shared" si="27"/>
        <v>0</v>
      </c>
      <c r="L293" s="323">
        <f t="shared" si="27"/>
        <v>0</v>
      </c>
      <c r="M293"/>
      <c r="N293" s="160"/>
      <c r="O293" s="160"/>
      <c r="P293" s="160"/>
      <c r="Q293" s="160"/>
      <c r="R293" s="160"/>
    </row>
    <row r="294" spans="1:18" ht="30" hidden="1" customHeight="1">
      <c r="A294" s="333">
        <v>3</v>
      </c>
      <c r="B294" s="334">
        <v>2</v>
      </c>
      <c r="C294" s="334">
        <v>2</v>
      </c>
      <c r="D294" s="334">
        <v>6</v>
      </c>
      <c r="E294" s="334">
        <v>1</v>
      </c>
      <c r="F294" s="336"/>
      <c r="G294" s="335" t="s">
        <v>157</v>
      </c>
      <c r="H294" s="26">
        <v>265</v>
      </c>
      <c r="I294" s="322">
        <f t="shared" si="27"/>
        <v>0</v>
      </c>
      <c r="J294" s="396">
        <f t="shared" si="27"/>
        <v>0</v>
      </c>
      <c r="K294" s="323">
        <f t="shared" si="27"/>
        <v>0</v>
      </c>
      <c r="L294" s="323">
        <f t="shared" si="27"/>
        <v>0</v>
      </c>
      <c r="M294"/>
      <c r="N294" s="160"/>
      <c r="O294" s="160"/>
      <c r="P294" s="160"/>
      <c r="Q294" s="160"/>
      <c r="R294" s="160"/>
    </row>
    <row r="295" spans="1:18" ht="24.75" hidden="1" customHeight="1">
      <c r="A295" s="333">
        <v>3</v>
      </c>
      <c r="B295" s="355">
        <v>2</v>
      </c>
      <c r="C295" s="355">
        <v>2</v>
      </c>
      <c r="D295" s="334">
        <v>6</v>
      </c>
      <c r="E295" s="355">
        <v>1</v>
      </c>
      <c r="F295" s="356">
        <v>1</v>
      </c>
      <c r="G295" s="357" t="s">
        <v>157</v>
      </c>
      <c r="H295" s="26">
        <v>266</v>
      </c>
      <c r="I295" s="340">
        <v>0</v>
      </c>
      <c r="J295" s="340">
        <v>0</v>
      </c>
      <c r="K295" s="340">
        <v>0</v>
      </c>
      <c r="L295" s="340">
        <v>0</v>
      </c>
      <c r="M295"/>
      <c r="N295" s="160"/>
      <c r="O295" s="160"/>
      <c r="P295" s="160"/>
      <c r="Q295" s="160"/>
      <c r="R295" s="160"/>
    </row>
    <row r="296" spans="1:18" ht="29.25" hidden="1" customHeight="1">
      <c r="A296" s="337">
        <v>3</v>
      </c>
      <c r="B296" s="333">
        <v>2</v>
      </c>
      <c r="C296" s="334">
        <v>2</v>
      </c>
      <c r="D296" s="334">
        <v>7</v>
      </c>
      <c r="E296" s="334"/>
      <c r="F296" s="336"/>
      <c r="G296" s="335" t="s">
        <v>158</v>
      </c>
      <c r="H296" s="26">
        <v>267</v>
      </c>
      <c r="I296" s="322">
        <f>I297</f>
        <v>0</v>
      </c>
      <c r="J296" s="396">
        <f>J297</f>
        <v>0</v>
      </c>
      <c r="K296" s="323">
        <f>K297</f>
        <v>0</v>
      </c>
      <c r="L296" s="323">
        <f>L297</f>
        <v>0</v>
      </c>
      <c r="M296"/>
      <c r="N296" s="160"/>
      <c r="O296" s="160"/>
      <c r="P296" s="160"/>
      <c r="Q296" s="160"/>
      <c r="R296" s="160"/>
    </row>
    <row r="297" spans="1:18" ht="26.25" hidden="1" customHeight="1">
      <c r="A297" s="337">
        <v>3</v>
      </c>
      <c r="B297" s="333">
        <v>2</v>
      </c>
      <c r="C297" s="334">
        <v>2</v>
      </c>
      <c r="D297" s="334">
        <v>7</v>
      </c>
      <c r="E297" s="334">
        <v>1</v>
      </c>
      <c r="F297" s="336"/>
      <c r="G297" s="335" t="s">
        <v>158</v>
      </c>
      <c r="H297" s="26">
        <v>268</v>
      </c>
      <c r="I297" s="322">
        <f>I298+I299</f>
        <v>0</v>
      </c>
      <c r="J297" s="322">
        <f>J298+J299</f>
        <v>0</v>
      </c>
      <c r="K297" s="322">
        <f>K298+K299</f>
        <v>0</v>
      </c>
      <c r="L297" s="322">
        <f>L298+L299</f>
        <v>0</v>
      </c>
      <c r="M297"/>
      <c r="N297" s="160"/>
      <c r="O297" s="160"/>
      <c r="P297" s="160"/>
      <c r="Q297" s="160"/>
      <c r="R297" s="160"/>
    </row>
    <row r="298" spans="1:18" ht="27.75" hidden="1" customHeight="1">
      <c r="A298" s="337">
        <v>3</v>
      </c>
      <c r="B298" s="333">
        <v>2</v>
      </c>
      <c r="C298" s="333">
        <v>2</v>
      </c>
      <c r="D298" s="334">
        <v>7</v>
      </c>
      <c r="E298" s="334">
        <v>1</v>
      </c>
      <c r="F298" s="336">
        <v>1</v>
      </c>
      <c r="G298" s="335" t="s">
        <v>159</v>
      </c>
      <c r="H298" s="26">
        <v>269</v>
      </c>
      <c r="I298" s="340">
        <v>0</v>
      </c>
      <c r="J298" s="340">
        <v>0</v>
      </c>
      <c r="K298" s="340">
        <v>0</v>
      </c>
      <c r="L298" s="340">
        <v>0</v>
      </c>
      <c r="M298"/>
      <c r="N298" s="160"/>
      <c r="O298" s="160"/>
      <c r="P298" s="160"/>
      <c r="Q298" s="160"/>
      <c r="R298" s="160"/>
    </row>
    <row r="299" spans="1:18" ht="25.5" hidden="1" customHeight="1">
      <c r="A299" s="337">
        <v>3</v>
      </c>
      <c r="B299" s="333">
        <v>2</v>
      </c>
      <c r="C299" s="333">
        <v>2</v>
      </c>
      <c r="D299" s="334">
        <v>7</v>
      </c>
      <c r="E299" s="334">
        <v>1</v>
      </c>
      <c r="F299" s="336">
        <v>2</v>
      </c>
      <c r="G299" s="335" t="s">
        <v>160</v>
      </c>
      <c r="H299" s="26">
        <v>270</v>
      </c>
      <c r="I299" s="340">
        <v>0</v>
      </c>
      <c r="J299" s="340">
        <v>0</v>
      </c>
      <c r="K299" s="340">
        <v>0</v>
      </c>
      <c r="L299" s="340">
        <v>0</v>
      </c>
      <c r="M299"/>
      <c r="N299" s="160"/>
      <c r="O299" s="160"/>
      <c r="P299" s="160"/>
      <c r="Q299" s="160"/>
      <c r="R299" s="160"/>
    </row>
    <row r="300" spans="1:18" ht="30" hidden="1" customHeight="1">
      <c r="A300" s="341">
        <v>3</v>
      </c>
      <c r="B300" s="341">
        <v>3</v>
      </c>
      <c r="C300" s="318"/>
      <c r="D300" s="319"/>
      <c r="E300" s="319"/>
      <c r="F300" s="321"/>
      <c r="G300" s="320" t="s">
        <v>175</v>
      </c>
      <c r="H300" s="26">
        <v>271</v>
      </c>
      <c r="I300" s="322">
        <f>SUM(I301+I333)</f>
        <v>0</v>
      </c>
      <c r="J300" s="396">
        <f>SUM(J301+J333)</f>
        <v>0</v>
      </c>
      <c r="K300" s="323">
        <f>SUM(K301+K333)</f>
        <v>0</v>
      </c>
      <c r="L300" s="323">
        <f>SUM(L301+L333)</f>
        <v>0</v>
      </c>
      <c r="M300"/>
      <c r="N300" s="160"/>
      <c r="O300" s="160"/>
      <c r="P300" s="160"/>
      <c r="Q300" s="160"/>
      <c r="R300" s="160"/>
    </row>
    <row r="301" spans="1:18" ht="40.5" hidden="1" customHeight="1">
      <c r="A301" s="337">
        <v>3</v>
      </c>
      <c r="B301" s="337">
        <v>3</v>
      </c>
      <c r="C301" s="333">
        <v>1</v>
      </c>
      <c r="D301" s="334"/>
      <c r="E301" s="334"/>
      <c r="F301" s="336"/>
      <c r="G301" s="335" t="s">
        <v>176</v>
      </c>
      <c r="H301" s="26">
        <v>272</v>
      </c>
      <c r="I301" s="322">
        <f>SUM(I302+I311+I315+I319+I323+I326+I329)</f>
        <v>0</v>
      </c>
      <c r="J301" s="396">
        <f>SUM(J302+J311+J315+J319+J323+J326+J329)</f>
        <v>0</v>
      </c>
      <c r="K301" s="323">
        <f>SUM(K302+K311+K315+K319+K323+K326+K329)</f>
        <v>0</v>
      </c>
      <c r="L301" s="323">
        <f>SUM(L302+L311+L315+L319+L323+L326+L329)</f>
        <v>0</v>
      </c>
      <c r="M301"/>
      <c r="N301" s="160"/>
      <c r="O301" s="160"/>
      <c r="P301" s="160"/>
      <c r="Q301" s="160"/>
      <c r="R301" s="160"/>
    </row>
    <row r="302" spans="1:18" ht="29.25" hidden="1" customHeight="1">
      <c r="A302" s="337">
        <v>3</v>
      </c>
      <c r="B302" s="337">
        <v>3</v>
      </c>
      <c r="C302" s="333">
        <v>1</v>
      </c>
      <c r="D302" s="334">
        <v>1</v>
      </c>
      <c r="E302" s="334"/>
      <c r="F302" s="336"/>
      <c r="G302" s="335" t="s">
        <v>162</v>
      </c>
      <c r="H302" s="26">
        <v>273</v>
      </c>
      <c r="I302" s="322">
        <f>SUM(I303+I305+I308)</f>
        <v>0</v>
      </c>
      <c r="J302" s="322">
        <f>SUM(J303+J305+J308)</f>
        <v>0</v>
      </c>
      <c r="K302" s="322">
        <f>SUM(K303+K305+K308)</f>
        <v>0</v>
      </c>
      <c r="L302" s="322">
        <f>SUM(L303+L305+L308)</f>
        <v>0</v>
      </c>
      <c r="M302"/>
      <c r="N302" s="160"/>
      <c r="O302" s="160"/>
      <c r="P302" s="160"/>
      <c r="Q302" s="160"/>
      <c r="R302" s="160"/>
    </row>
    <row r="303" spans="1:18" ht="27" hidden="1" customHeight="1">
      <c r="A303" s="337">
        <v>3</v>
      </c>
      <c r="B303" s="337">
        <v>3</v>
      </c>
      <c r="C303" s="333">
        <v>1</v>
      </c>
      <c r="D303" s="334">
        <v>1</v>
      </c>
      <c r="E303" s="334">
        <v>1</v>
      </c>
      <c r="F303" s="336"/>
      <c r="G303" s="335" t="s">
        <v>140</v>
      </c>
      <c r="H303" s="26">
        <v>274</v>
      </c>
      <c r="I303" s="322">
        <f>SUM(I304:I304)</f>
        <v>0</v>
      </c>
      <c r="J303" s="396">
        <f>SUM(J304:J304)</f>
        <v>0</v>
      </c>
      <c r="K303" s="323">
        <f>SUM(K304:K304)</f>
        <v>0</v>
      </c>
      <c r="L303" s="323">
        <f>SUM(L304:L304)</f>
        <v>0</v>
      </c>
      <c r="M303"/>
      <c r="N303" s="160"/>
      <c r="O303" s="160"/>
      <c r="P303" s="160"/>
      <c r="Q303" s="160"/>
      <c r="R303" s="160"/>
    </row>
    <row r="304" spans="1:18" ht="28.5" hidden="1" customHeight="1">
      <c r="A304" s="337">
        <v>3</v>
      </c>
      <c r="B304" s="337">
        <v>3</v>
      </c>
      <c r="C304" s="333">
        <v>1</v>
      </c>
      <c r="D304" s="334">
        <v>1</v>
      </c>
      <c r="E304" s="334">
        <v>1</v>
      </c>
      <c r="F304" s="336">
        <v>1</v>
      </c>
      <c r="G304" s="335" t="s">
        <v>140</v>
      </c>
      <c r="H304" s="26">
        <v>275</v>
      </c>
      <c r="I304" s="340">
        <v>0</v>
      </c>
      <c r="J304" s="340">
        <v>0</v>
      </c>
      <c r="K304" s="340">
        <v>0</v>
      </c>
      <c r="L304" s="340">
        <v>0</v>
      </c>
      <c r="M304"/>
      <c r="N304" s="160"/>
      <c r="O304" s="160"/>
      <c r="P304" s="160"/>
      <c r="Q304" s="160"/>
      <c r="R304" s="160"/>
    </row>
    <row r="305" spans="1:18" ht="31.5" hidden="1" customHeight="1">
      <c r="A305" s="337">
        <v>3</v>
      </c>
      <c r="B305" s="337">
        <v>3</v>
      </c>
      <c r="C305" s="333">
        <v>1</v>
      </c>
      <c r="D305" s="334">
        <v>1</v>
      </c>
      <c r="E305" s="334">
        <v>2</v>
      </c>
      <c r="F305" s="336"/>
      <c r="G305" s="335" t="s">
        <v>163</v>
      </c>
      <c r="H305" s="26">
        <v>276</v>
      </c>
      <c r="I305" s="322">
        <f>SUM(I306:I307)</f>
        <v>0</v>
      </c>
      <c r="J305" s="322">
        <f>SUM(J306:J307)</f>
        <v>0</v>
      </c>
      <c r="K305" s="322">
        <f>SUM(K306:K307)</f>
        <v>0</v>
      </c>
      <c r="L305" s="322">
        <f>SUM(L306:L307)</f>
        <v>0</v>
      </c>
      <c r="M305"/>
      <c r="N305" s="160"/>
      <c r="O305" s="160"/>
      <c r="P305" s="160"/>
      <c r="Q305" s="160"/>
      <c r="R305" s="160"/>
    </row>
    <row r="306" spans="1:18" ht="25.5" hidden="1" customHeight="1">
      <c r="A306" s="337">
        <v>3</v>
      </c>
      <c r="B306" s="337">
        <v>3</v>
      </c>
      <c r="C306" s="333">
        <v>1</v>
      </c>
      <c r="D306" s="334">
        <v>1</v>
      </c>
      <c r="E306" s="334">
        <v>2</v>
      </c>
      <c r="F306" s="336">
        <v>1</v>
      </c>
      <c r="G306" s="335" t="s">
        <v>142</v>
      </c>
      <c r="H306" s="26">
        <v>277</v>
      </c>
      <c r="I306" s="340">
        <v>0</v>
      </c>
      <c r="J306" s="340">
        <v>0</v>
      </c>
      <c r="K306" s="340">
        <v>0</v>
      </c>
      <c r="L306" s="340">
        <v>0</v>
      </c>
      <c r="M306"/>
      <c r="N306" s="160"/>
      <c r="O306" s="160"/>
      <c r="P306" s="160"/>
      <c r="Q306" s="160"/>
      <c r="R306" s="160"/>
    </row>
    <row r="307" spans="1:18" ht="29.25" hidden="1" customHeight="1">
      <c r="A307" s="337">
        <v>3</v>
      </c>
      <c r="B307" s="337">
        <v>3</v>
      </c>
      <c r="C307" s="333">
        <v>1</v>
      </c>
      <c r="D307" s="334">
        <v>1</v>
      </c>
      <c r="E307" s="334">
        <v>2</v>
      </c>
      <c r="F307" s="336">
        <v>2</v>
      </c>
      <c r="G307" s="335" t="s">
        <v>143</v>
      </c>
      <c r="H307" s="26">
        <v>278</v>
      </c>
      <c r="I307" s="340">
        <v>0</v>
      </c>
      <c r="J307" s="340">
        <v>0</v>
      </c>
      <c r="K307" s="340">
        <v>0</v>
      </c>
      <c r="L307" s="340">
        <v>0</v>
      </c>
      <c r="M307"/>
      <c r="N307" s="160"/>
      <c r="O307" s="160"/>
      <c r="P307" s="160"/>
      <c r="Q307" s="160"/>
      <c r="R307" s="160"/>
    </row>
    <row r="308" spans="1:18" ht="28.5" hidden="1" customHeight="1">
      <c r="A308" s="337">
        <v>3</v>
      </c>
      <c r="B308" s="337">
        <v>3</v>
      </c>
      <c r="C308" s="333">
        <v>1</v>
      </c>
      <c r="D308" s="334">
        <v>1</v>
      </c>
      <c r="E308" s="334">
        <v>3</v>
      </c>
      <c r="F308" s="336"/>
      <c r="G308" s="335" t="s">
        <v>144</v>
      </c>
      <c r="H308" s="26">
        <v>279</v>
      </c>
      <c r="I308" s="322">
        <f>SUM(I309:I310)</f>
        <v>0</v>
      </c>
      <c r="J308" s="322">
        <f>SUM(J309:J310)</f>
        <v>0</v>
      </c>
      <c r="K308" s="322">
        <f>SUM(K309:K310)</f>
        <v>0</v>
      </c>
      <c r="L308" s="322">
        <f>SUM(L309:L310)</f>
        <v>0</v>
      </c>
      <c r="M308"/>
      <c r="N308" s="160"/>
      <c r="O308" s="160"/>
      <c r="P308" s="160"/>
      <c r="Q308" s="160"/>
      <c r="R308" s="160"/>
    </row>
    <row r="309" spans="1:18" ht="24.75" hidden="1" customHeight="1">
      <c r="A309" s="337">
        <v>3</v>
      </c>
      <c r="B309" s="337">
        <v>3</v>
      </c>
      <c r="C309" s="333">
        <v>1</v>
      </c>
      <c r="D309" s="334">
        <v>1</v>
      </c>
      <c r="E309" s="334">
        <v>3</v>
      </c>
      <c r="F309" s="336">
        <v>1</v>
      </c>
      <c r="G309" s="335" t="s">
        <v>145</v>
      </c>
      <c r="H309" s="26">
        <v>280</v>
      </c>
      <c r="I309" s="340">
        <v>0</v>
      </c>
      <c r="J309" s="340">
        <v>0</v>
      </c>
      <c r="K309" s="340">
        <v>0</v>
      </c>
      <c r="L309" s="340">
        <v>0</v>
      </c>
      <c r="M309"/>
      <c r="N309" s="160"/>
      <c r="O309" s="160"/>
      <c r="P309" s="160"/>
      <c r="Q309" s="160"/>
      <c r="R309" s="160"/>
    </row>
    <row r="310" spans="1:18" ht="22.5" hidden="1" customHeight="1">
      <c r="A310" s="337">
        <v>3</v>
      </c>
      <c r="B310" s="337">
        <v>3</v>
      </c>
      <c r="C310" s="333">
        <v>1</v>
      </c>
      <c r="D310" s="334">
        <v>1</v>
      </c>
      <c r="E310" s="334">
        <v>3</v>
      </c>
      <c r="F310" s="336">
        <v>2</v>
      </c>
      <c r="G310" s="335" t="s">
        <v>164</v>
      </c>
      <c r="H310" s="26">
        <v>281</v>
      </c>
      <c r="I310" s="340">
        <v>0</v>
      </c>
      <c r="J310" s="340">
        <v>0</v>
      </c>
      <c r="K310" s="340">
        <v>0</v>
      </c>
      <c r="L310" s="340">
        <v>0</v>
      </c>
      <c r="M310"/>
      <c r="N310" s="160"/>
      <c r="O310" s="160"/>
      <c r="P310" s="160"/>
      <c r="Q310" s="160"/>
      <c r="R310" s="160"/>
    </row>
    <row r="311" spans="1:18" hidden="1">
      <c r="A311" s="353">
        <v>3</v>
      </c>
      <c r="B311" s="328">
        <v>3</v>
      </c>
      <c r="C311" s="333">
        <v>1</v>
      </c>
      <c r="D311" s="334">
        <v>2</v>
      </c>
      <c r="E311" s="334"/>
      <c r="F311" s="336"/>
      <c r="G311" s="335" t="s">
        <v>177</v>
      </c>
      <c r="H311" s="26">
        <v>282</v>
      </c>
      <c r="I311" s="322">
        <f>I312</f>
        <v>0</v>
      </c>
      <c r="J311" s="396">
        <f>J312</f>
        <v>0</v>
      </c>
      <c r="K311" s="323">
        <f>K312</f>
        <v>0</v>
      </c>
      <c r="L311" s="323">
        <f>L312</f>
        <v>0</v>
      </c>
      <c r="M311" s="160"/>
      <c r="N311" s="160"/>
      <c r="O311" s="160"/>
      <c r="P311" s="160"/>
      <c r="Q311" s="160"/>
      <c r="R311" s="160"/>
    </row>
    <row r="312" spans="1:18" ht="26.25" hidden="1" customHeight="1">
      <c r="A312" s="353">
        <v>3</v>
      </c>
      <c r="B312" s="353">
        <v>3</v>
      </c>
      <c r="C312" s="328">
        <v>1</v>
      </c>
      <c r="D312" s="326">
        <v>2</v>
      </c>
      <c r="E312" s="326">
        <v>1</v>
      </c>
      <c r="F312" s="329"/>
      <c r="G312" s="335" t="s">
        <v>177</v>
      </c>
      <c r="H312" s="26">
        <v>283</v>
      </c>
      <c r="I312" s="343">
        <f>SUM(I313:I314)</f>
        <v>0</v>
      </c>
      <c r="J312" s="397">
        <f>SUM(J313:J314)</f>
        <v>0</v>
      </c>
      <c r="K312" s="344">
        <f>SUM(K313:K314)</f>
        <v>0</v>
      </c>
      <c r="L312" s="344">
        <f>SUM(L313:L314)</f>
        <v>0</v>
      </c>
      <c r="M312"/>
      <c r="N312" s="160"/>
      <c r="O312" s="160"/>
      <c r="P312" s="160"/>
      <c r="Q312" s="160"/>
      <c r="R312" s="160"/>
    </row>
    <row r="313" spans="1:18" ht="25.5" hidden="1" customHeight="1">
      <c r="A313" s="337">
        <v>3</v>
      </c>
      <c r="B313" s="337">
        <v>3</v>
      </c>
      <c r="C313" s="333">
        <v>1</v>
      </c>
      <c r="D313" s="334">
        <v>2</v>
      </c>
      <c r="E313" s="334">
        <v>1</v>
      </c>
      <c r="F313" s="336">
        <v>1</v>
      </c>
      <c r="G313" s="335" t="s">
        <v>178</v>
      </c>
      <c r="H313" s="26">
        <v>284</v>
      </c>
      <c r="I313" s="340">
        <v>0</v>
      </c>
      <c r="J313" s="340">
        <v>0</v>
      </c>
      <c r="K313" s="340">
        <v>0</v>
      </c>
      <c r="L313" s="340">
        <v>0</v>
      </c>
      <c r="M313"/>
      <c r="N313" s="160"/>
      <c r="O313" s="160"/>
      <c r="P313" s="160"/>
      <c r="Q313" s="160"/>
      <c r="R313" s="160"/>
    </row>
    <row r="314" spans="1:18" ht="24" hidden="1" customHeight="1">
      <c r="A314" s="345">
        <v>3</v>
      </c>
      <c r="B314" s="380">
        <v>3</v>
      </c>
      <c r="C314" s="354">
        <v>1</v>
      </c>
      <c r="D314" s="355">
        <v>2</v>
      </c>
      <c r="E314" s="355">
        <v>1</v>
      </c>
      <c r="F314" s="356">
        <v>2</v>
      </c>
      <c r="G314" s="357" t="s">
        <v>179</v>
      </c>
      <c r="H314" s="26">
        <v>285</v>
      </c>
      <c r="I314" s="340">
        <v>0</v>
      </c>
      <c r="J314" s="340">
        <v>0</v>
      </c>
      <c r="K314" s="340">
        <v>0</v>
      </c>
      <c r="L314" s="340">
        <v>0</v>
      </c>
      <c r="M314"/>
      <c r="N314" s="160"/>
      <c r="O314" s="160"/>
      <c r="P314" s="160"/>
      <c r="Q314" s="160"/>
      <c r="R314" s="160"/>
    </row>
    <row r="315" spans="1:18" ht="27.75" hidden="1" customHeight="1">
      <c r="A315" s="333">
        <v>3</v>
      </c>
      <c r="B315" s="335">
        <v>3</v>
      </c>
      <c r="C315" s="333">
        <v>1</v>
      </c>
      <c r="D315" s="334">
        <v>3</v>
      </c>
      <c r="E315" s="334"/>
      <c r="F315" s="336"/>
      <c r="G315" s="335" t="s">
        <v>180</v>
      </c>
      <c r="H315" s="26">
        <v>286</v>
      </c>
      <c r="I315" s="322">
        <f>I316</f>
        <v>0</v>
      </c>
      <c r="J315" s="396">
        <f>J316</f>
        <v>0</v>
      </c>
      <c r="K315" s="323">
        <f>K316</f>
        <v>0</v>
      </c>
      <c r="L315" s="323">
        <f>L316</f>
        <v>0</v>
      </c>
      <c r="M315"/>
      <c r="N315" s="160"/>
      <c r="O315" s="160"/>
      <c r="P315" s="160"/>
      <c r="Q315" s="160"/>
      <c r="R315" s="160"/>
    </row>
    <row r="316" spans="1:18" ht="24" hidden="1" customHeight="1">
      <c r="A316" s="333">
        <v>3</v>
      </c>
      <c r="B316" s="357">
        <v>3</v>
      </c>
      <c r="C316" s="354">
        <v>1</v>
      </c>
      <c r="D316" s="355">
        <v>3</v>
      </c>
      <c r="E316" s="355">
        <v>1</v>
      </c>
      <c r="F316" s="356"/>
      <c r="G316" s="335" t="s">
        <v>180</v>
      </c>
      <c r="H316" s="26">
        <v>287</v>
      </c>
      <c r="I316" s="323">
        <f>I317+I318</f>
        <v>0</v>
      </c>
      <c r="J316" s="323">
        <f>J317+J318</f>
        <v>0</v>
      </c>
      <c r="K316" s="323">
        <f>K317+K318</f>
        <v>0</v>
      </c>
      <c r="L316" s="323">
        <f>L317+L318</f>
        <v>0</v>
      </c>
      <c r="M316"/>
      <c r="N316" s="160"/>
      <c r="O316" s="160"/>
      <c r="P316" s="160"/>
      <c r="Q316" s="160"/>
      <c r="R316" s="160"/>
    </row>
    <row r="317" spans="1:18" ht="27" hidden="1" customHeight="1">
      <c r="A317" s="333">
        <v>3</v>
      </c>
      <c r="B317" s="335">
        <v>3</v>
      </c>
      <c r="C317" s="333">
        <v>1</v>
      </c>
      <c r="D317" s="334">
        <v>3</v>
      </c>
      <c r="E317" s="334">
        <v>1</v>
      </c>
      <c r="F317" s="336">
        <v>1</v>
      </c>
      <c r="G317" s="335" t="s">
        <v>181</v>
      </c>
      <c r="H317" s="26">
        <v>288</v>
      </c>
      <c r="I317" s="385">
        <v>0</v>
      </c>
      <c r="J317" s="385">
        <v>0</v>
      </c>
      <c r="K317" s="385">
        <v>0</v>
      </c>
      <c r="L317" s="384">
        <v>0</v>
      </c>
      <c r="M317"/>
      <c r="N317" s="160"/>
      <c r="O317" s="160"/>
      <c r="P317" s="160"/>
      <c r="Q317" s="160"/>
      <c r="R317" s="160"/>
    </row>
    <row r="318" spans="1:18" ht="26.25" hidden="1" customHeight="1">
      <c r="A318" s="333">
        <v>3</v>
      </c>
      <c r="B318" s="335">
        <v>3</v>
      </c>
      <c r="C318" s="333">
        <v>1</v>
      </c>
      <c r="D318" s="334">
        <v>3</v>
      </c>
      <c r="E318" s="334">
        <v>1</v>
      </c>
      <c r="F318" s="336">
        <v>2</v>
      </c>
      <c r="G318" s="335" t="s">
        <v>182</v>
      </c>
      <c r="H318" s="26">
        <v>289</v>
      </c>
      <c r="I318" s="340">
        <v>0</v>
      </c>
      <c r="J318" s="340">
        <v>0</v>
      </c>
      <c r="K318" s="340">
        <v>0</v>
      </c>
      <c r="L318" s="340">
        <v>0</v>
      </c>
      <c r="M318"/>
      <c r="N318" s="160"/>
      <c r="O318" s="160"/>
      <c r="P318" s="160"/>
      <c r="Q318" s="160"/>
      <c r="R318" s="160"/>
    </row>
    <row r="319" spans="1:18" hidden="1">
      <c r="A319" s="333">
        <v>3</v>
      </c>
      <c r="B319" s="335">
        <v>3</v>
      </c>
      <c r="C319" s="333">
        <v>1</v>
      </c>
      <c r="D319" s="334">
        <v>4</v>
      </c>
      <c r="E319" s="334"/>
      <c r="F319" s="336"/>
      <c r="G319" s="335" t="s">
        <v>183</v>
      </c>
      <c r="H319" s="26">
        <v>290</v>
      </c>
      <c r="I319" s="322">
        <f>I320</f>
        <v>0</v>
      </c>
      <c r="J319" s="396">
        <f>J320</f>
        <v>0</v>
      </c>
      <c r="K319" s="323">
        <f>K320</f>
        <v>0</v>
      </c>
      <c r="L319" s="323">
        <f>L320</f>
        <v>0</v>
      </c>
      <c r="M319" s="160"/>
      <c r="N319" s="160"/>
      <c r="O319" s="160"/>
      <c r="P319" s="160"/>
      <c r="Q319" s="160"/>
      <c r="R319" s="160"/>
    </row>
    <row r="320" spans="1:18" ht="31.5" hidden="1" customHeight="1">
      <c r="A320" s="337">
        <v>3</v>
      </c>
      <c r="B320" s="333">
        <v>3</v>
      </c>
      <c r="C320" s="334">
        <v>1</v>
      </c>
      <c r="D320" s="334">
        <v>4</v>
      </c>
      <c r="E320" s="334">
        <v>1</v>
      </c>
      <c r="F320" s="336"/>
      <c r="G320" s="335" t="s">
        <v>183</v>
      </c>
      <c r="H320" s="26">
        <v>291</v>
      </c>
      <c r="I320" s="322">
        <f>SUM(I321:I322)</f>
        <v>0</v>
      </c>
      <c r="J320" s="322">
        <f>SUM(J321:J322)</f>
        <v>0</v>
      </c>
      <c r="K320" s="322">
        <f>SUM(K321:K322)</f>
        <v>0</v>
      </c>
      <c r="L320" s="322">
        <f>SUM(L321:L322)</f>
        <v>0</v>
      </c>
      <c r="M320"/>
      <c r="N320" s="160"/>
      <c r="O320" s="160"/>
      <c r="P320" s="160"/>
      <c r="Q320" s="160"/>
      <c r="R320" s="160"/>
    </row>
    <row r="321" spans="1:18" hidden="1">
      <c r="A321" s="337">
        <v>3</v>
      </c>
      <c r="B321" s="333">
        <v>3</v>
      </c>
      <c r="C321" s="334">
        <v>1</v>
      </c>
      <c r="D321" s="334">
        <v>4</v>
      </c>
      <c r="E321" s="334">
        <v>1</v>
      </c>
      <c r="F321" s="336">
        <v>1</v>
      </c>
      <c r="G321" s="335" t="s">
        <v>184</v>
      </c>
      <c r="H321" s="26">
        <v>292</v>
      </c>
      <c r="I321" s="339">
        <v>0</v>
      </c>
      <c r="J321" s="340">
        <v>0</v>
      </c>
      <c r="K321" s="340">
        <v>0</v>
      </c>
      <c r="L321" s="339">
        <v>0</v>
      </c>
      <c r="M321" s="160"/>
      <c r="N321" s="160"/>
      <c r="O321" s="160"/>
      <c r="P321" s="160"/>
      <c r="Q321" s="160"/>
      <c r="R321" s="160"/>
    </row>
    <row r="322" spans="1:18" ht="30.75" hidden="1" customHeight="1">
      <c r="A322" s="333">
        <v>3</v>
      </c>
      <c r="B322" s="334">
        <v>3</v>
      </c>
      <c r="C322" s="334">
        <v>1</v>
      </c>
      <c r="D322" s="334">
        <v>4</v>
      </c>
      <c r="E322" s="334">
        <v>1</v>
      </c>
      <c r="F322" s="336">
        <v>2</v>
      </c>
      <c r="G322" s="335" t="s">
        <v>185</v>
      </c>
      <c r="H322" s="26">
        <v>293</v>
      </c>
      <c r="I322" s="340">
        <v>0</v>
      </c>
      <c r="J322" s="385">
        <v>0</v>
      </c>
      <c r="K322" s="385">
        <v>0</v>
      </c>
      <c r="L322" s="384">
        <v>0</v>
      </c>
      <c r="M322"/>
      <c r="N322" s="160"/>
      <c r="O322" s="160"/>
      <c r="P322" s="160"/>
      <c r="Q322" s="160"/>
      <c r="R322" s="160"/>
    </row>
    <row r="323" spans="1:18" ht="26.25" hidden="1" customHeight="1">
      <c r="A323" s="333">
        <v>3</v>
      </c>
      <c r="B323" s="334">
        <v>3</v>
      </c>
      <c r="C323" s="334">
        <v>1</v>
      </c>
      <c r="D323" s="334">
        <v>5</v>
      </c>
      <c r="E323" s="334"/>
      <c r="F323" s="336"/>
      <c r="G323" s="335" t="s">
        <v>186</v>
      </c>
      <c r="H323" s="26">
        <v>294</v>
      </c>
      <c r="I323" s="344">
        <f t="shared" ref="I323:L324" si="28">I324</f>
        <v>0</v>
      </c>
      <c r="J323" s="396">
        <f t="shared" si="28"/>
        <v>0</v>
      </c>
      <c r="K323" s="323">
        <f t="shared" si="28"/>
        <v>0</v>
      </c>
      <c r="L323" s="323">
        <f t="shared" si="28"/>
        <v>0</v>
      </c>
      <c r="M323"/>
      <c r="N323" s="160"/>
      <c r="O323" s="160"/>
      <c r="P323" s="160"/>
      <c r="Q323" s="160"/>
      <c r="R323" s="160"/>
    </row>
    <row r="324" spans="1:18" ht="30" hidden="1" customHeight="1">
      <c r="A324" s="328">
        <v>3</v>
      </c>
      <c r="B324" s="355">
        <v>3</v>
      </c>
      <c r="C324" s="355">
        <v>1</v>
      </c>
      <c r="D324" s="355">
        <v>5</v>
      </c>
      <c r="E324" s="355">
        <v>1</v>
      </c>
      <c r="F324" s="356"/>
      <c r="G324" s="335" t="s">
        <v>186</v>
      </c>
      <c r="H324" s="26">
        <v>295</v>
      </c>
      <c r="I324" s="323">
        <f t="shared" si="28"/>
        <v>0</v>
      </c>
      <c r="J324" s="397">
        <f t="shared" si="28"/>
        <v>0</v>
      </c>
      <c r="K324" s="344">
        <f t="shared" si="28"/>
        <v>0</v>
      </c>
      <c r="L324" s="344">
        <f t="shared" si="28"/>
        <v>0</v>
      </c>
      <c r="M324"/>
      <c r="N324" s="160"/>
      <c r="O324" s="160"/>
      <c r="P324" s="160"/>
      <c r="Q324" s="160"/>
      <c r="R324" s="160"/>
    </row>
    <row r="325" spans="1:18" ht="30" hidden="1" customHeight="1">
      <c r="A325" s="333">
        <v>3</v>
      </c>
      <c r="B325" s="334">
        <v>3</v>
      </c>
      <c r="C325" s="334">
        <v>1</v>
      </c>
      <c r="D325" s="334">
        <v>5</v>
      </c>
      <c r="E325" s="334">
        <v>1</v>
      </c>
      <c r="F325" s="336">
        <v>1</v>
      </c>
      <c r="G325" s="335" t="s">
        <v>187</v>
      </c>
      <c r="H325" s="26">
        <v>296</v>
      </c>
      <c r="I325" s="340">
        <v>0</v>
      </c>
      <c r="J325" s="385">
        <v>0</v>
      </c>
      <c r="K325" s="385">
        <v>0</v>
      </c>
      <c r="L325" s="384">
        <v>0</v>
      </c>
      <c r="M325"/>
      <c r="N325" s="160"/>
      <c r="O325" s="160"/>
      <c r="P325" s="160"/>
      <c r="Q325" s="160"/>
      <c r="R325" s="160"/>
    </row>
    <row r="326" spans="1:18" ht="30" hidden="1" customHeight="1">
      <c r="A326" s="333">
        <v>3</v>
      </c>
      <c r="B326" s="334">
        <v>3</v>
      </c>
      <c r="C326" s="334">
        <v>1</v>
      </c>
      <c r="D326" s="334">
        <v>6</v>
      </c>
      <c r="E326" s="334"/>
      <c r="F326" s="336"/>
      <c r="G326" s="335" t="s">
        <v>157</v>
      </c>
      <c r="H326" s="26">
        <v>297</v>
      </c>
      <c r="I326" s="323">
        <f t="shared" ref="I326:L327" si="29">I327</f>
        <v>0</v>
      </c>
      <c r="J326" s="396">
        <f t="shared" si="29"/>
        <v>0</v>
      </c>
      <c r="K326" s="323">
        <f t="shared" si="29"/>
        <v>0</v>
      </c>
      <c r="L326" s="323">
        <f t="shared" si="29"/>
        <v>0</v>
      </c>
      <c r="M326"/>
      <c r="N326" s="160"/>
      <c r="O326" s="160"/>
      <c r="P326" s="160"/>
      <c r="Q326" s="160"/>
      <c r="R326" s="160"/>
    </row>
    <row r="327" spans="1:18" ht="30" hidden="1" customHeight="1">
      <c r="A327" s="333">
        <v>3</v>
      </c>
      <c r="B327" s="334">
        <v>3</v>
      </c>
      <c r="C327" s="334">
        <v>1</v>
      </c>
      <c r="D327" s="334">
        <v>6</v>
      </c>
      <c r="E327" s="334">
        <v>1</v>
      </c>
      <c r="F327" s="336"/>
      <c r="G327" s="335" t="s">
        <v>157</v>
      </c>
      <c r="H327" s="26">
        <v>298</v>
      </c>
      <c r="I327" s="322">
        <f t="shared" si="29"/>
        <v>0</v>
      </c>
      <c r="J327" s="396">
        <f t="shared" si="29"/>
        <v>0</v>
      </c>
      <c r="K327" s="323">
        <f t="shared" si="29"/>
        <v>0</v>
      </c>
      <c r="L327" s="323">
        <f t="shared" si="29"/>
        <v>0</v>
      </c>
      <c r="M327"/>
      <c r="N327" s="160"/>
      <c r="O327" s="160"/>
      <c r="P327" s="160"/>
      <c r="Q327" s="160"/>
      <c r="R327" s="160"/>
    </row>
    <row r="328" spans="1:18" ht="25.5" hidden="1" customHeight="1">
      <c r="A328" s="333">
        <v>3</v>
      </c>
      <c r="B328" s="334">
        <v>3</v>
      </c>
      <c r="C328" s="334">
        <v>1</v>
      </c>
      <c r="D328" s="334">
        <v>6</v>
      </c>
      <c r="E328" s="334">
        <v>1</v>
      </c>
      <c r="F328" s="336">
        <v>1</v>
      </c>
      <c r="G328" s="335" t="s">
        <v>157</v>
      </c>
      <c r="H328" s="26">
        <v>299</v>
      </c>
      <c r="I328" s="385">
        <v>0</v>
      </c>
      <c r="J328" s="385">
        <v>0</v>
      </c>
      <c r="K328" s="385">
        <v>0</v>
      </c>
      <c r="L328" s="384">
        <v>0</v>
      </c>
      <c r="M328"/>
      <c r="N328" s="160"/>
      <c r="O328" s="160"/>
      <c r="P328" s="160"/>
      <c r="Q328" s="160"/>
      <c r="R328" s="160"/>
    </row>
    <row r="329" spans="1:18" ht="22.5" hidden="1" customHeight="1">
      <c r="A329" s="333">
        <v>3</v>
      </c>
      <c r="B329" s="334">
        <v>3</v>
      </c>
      <c r="C329" s="334">
        <v>1</v>
      </c>
      <c r="D329" s="334">
        <v>7</v>
      </c>
      <c r="E329" s="334"/>
      <c r="F329" s="336"/>
      <c r="G329" s="335" t="s">
        <v>188</v>
      </c>
      <c r="H329" s="26">
        <v>300</v>
      </c>
      <c r="I329" s="322">
        <f>I330</f>
        <v>0</v>
      </c>
      <c r="J329" s="396">
        <f>J330</f>
        <v>0</v>
      </c>
      <c r="K329" s="323">
        <f>K330</f>
        <v>0</v>
      </c>
      <c r="L329" s="323">
        <f>L330</f>
        <v>0</v>
      </c>
      <c r="M329"/>
      <c r="N329" s="160"/>
      <c r="O329" s="160"/>
      <c r="P329" s="160"/>
      <c r="Q329" s="160"/>
      <c r="R329" s="160"/>
    </row>
    <row r="330" spans="1:18" ht="25.5" hidden="1" customHeight="1">
      <c r="A330" s="333">
        <v>3</v>
      </c>
      <c r="B330" s="334">
        <v>3</v>
      </c>
      <c r="C330" s="334">
        <v>1</v>
      </c>
      <c r="D330" s="334">
        <v>7</v>
      </c>
      <c r="E330" s="334">
        <v>1</v>
      </c>
      <c r="F330" s="336"/>
      <c r="G330" s="335" t="s">
        <v>188</v>
      </c>
      <c r="H330" s="26">
        <v>301</v>
      </c>
      <c r="I330" s="322">
        <f>I331+I332</f>
        <v>0</v>
      </c>
      <c r="J330" s="322">
        <f>J331+J332</f>
        <v>0</v>
      </c>
      <c r="K330" s="322">
        <f>K331+K332</f>
        <v>0</v>
      </c>
      <c r="L330" s="322">
        <f>L331+L332</f>
        <v>0</v>
      </c>
      <c r="M330"/>
      <c r="N330" s="160"/>
      <c r="O330" s="160"/>
      <c r="P330" s="160"/>
      <c r="Q330" s="160"/>
      <c r="R330" s="160"/>
    </row>
    <row r="331" spans="1:18" ht="27" hidden="1" customHeight="1">
      <c r="A331" s="333">
        <v>3</v>
      </c>
      <c r="B331" s="334">
        <v>3</v>
      </c>
      <c r="C331" s="334">
        <v>1</v>
      </c>
      <c r="D331" s="334">
        <v>7</v>
      </c>
      <c r="E331" s="334">
        <v>1</v>
      </c>
      <c r="F331" s="336">
        <v>1</v>
      </c>
      <c r="G331" s="335" t="s">
        <v>189</v>
      </c>
      <c r="H331" s="26">
        <v>302</v>
      </c>
      <c r="I331" s="385">
        <v>0</v>
      </c>
      <c r="J331" s="385">
        <v>0</v>
      </c>
      <c r="K331" s="385">
        <v>0</v>
      </c>
      <c r="L331" s="384">
        <v>0</v>
      </c>
      <c r="M331"/>
      <c r="N331" s="160"/>
      <c r="O331" s="160"/>
      <c r="P331" s="160"/>
      <c r="Q331" s="160"/>
      <c r="R331" s="160"/>
    </row>
    <row r="332" spans="1:18" ht="27.75" hidden="1" customHeight="1">
      <c r="A332" s="333">
        <v>3</v>
      </c>
      <c r="B332" s="334">
        <v>3</v>
      </c>
      <c r="C332" s="334">
        <v>1</v>
      </c>
      <c r="D332" s="334">
        <v>7</v>
      </c>
      <c r="E332" s="334">
        <v>1</v>
      </c>
      <c r="F332" s="336">
        <v>2</v>
      </c>
      <c r="G332" s="335" t="s">
        <v>190</v>
      </c>
      <c r="H332" s="26">
        <v>303</v>
      </c>
      <c r="I332" s="340">
        <v>0</v>
      </c>
      <c r="J332" s="340">
        <v>0</v>
      </c>
      <c r="K332" s="340">
        <v>0</v>
      </c>
      <c r="L332" s="340">
        <v>0</v>
      </c>
      <c r="M332"/>
      <c r="N332" s="160"/>
      <c r="O332" s="160"/>
      <c r="P332" s="160"/>
      <c r="Q332" s="160"/>
      <c r="R332" s="160"/>
    </row>
    <row r="333" spans="1:18" ht="38.25" hidden="1" customHeight="1">
      <c r="A333" s="333">
        <v>3</v>
      </c>
      <c r="B333" s="334">
        <v>3</v>
      </c>
      <c r="C333" s="334">
        <v>2</v>
      </c>
      <c r="D333" s="334"/>
      <c r="E333" s="334"/>
      <c r="F333" s="336"/>
      <c r="G333" s="335" t="s">
        <v>191</v>
      </c>
      <c r="H333" s="26">
        <v>304</v>
      </c>
      <c r="I333" s="322">
        <f>SUM(I334+I343+I347+I351+I355+I358+I361)</f>
        <v>0</v>
      </c>
      <c r="J333" s="396">
        <f>SUM(J334+J343+J347+J351+J355+J358+J361)</f>
        <v>0</v>
      </c>
      <c r="K333" s="323">
        <f>SUM(K334+K343+K347+K351+K355+K358+K361)</f>
        <v>0</v>
      </c>
      <c r="L333" s="323">
        <f>SUM(L334+L343+L347+L351+L355+L358+L361)</f>
        <v>0</v>
      </c>
      <c r="M333"/>
      <c r="N333" s="160"/>
      <c r="O333" s="160"/>
      <c r="P333" s="160"/>
      <c r="Q333" s="160"/>
      <c r="R333" s="160"/>
    </row>
    <row r="334" spans="1:18" ht="30" hidden="1" customHeight="1">
      <c r="A334" s="333">
        <v>3</v>
      </c>
      <c r="B334" s="334">
        <v>3</v>
      </c>
      <c r="C334" s="334">
        <v>2</v>
      </c>
      <c r="D334" s="334">
        <v>1</v>
      </c>
      <c r="E334" s="334"/>
      <c r="F334" s="336"/>
      <c r="G334" s="335" t="s">
        <v>139</v>
      </c>
      <c r="H334" s="26">
        <v>305</v>
      </c>
      <c r="I334" s="322">
        <f>I335</f>
        <v>0</v>
      </c>
      <c r="J334" s="396">
        <f>J335</f>
        <v>0</v>
      </c>
      <c r="K334" s="323">
        <f>K335</f>
        <v>0</v>
      </c>
      <c r="L334" s="323">
        <f>L335</f>
        <v>0</v>
      </c>
      <c r="M334"/>
      <c r="N334" s="160"/>
      <c r="O334" s="160"/>
      <c r="P334" s="160"/>
      <c r="Q334" s="160"/>
      <c r="R334" s="160"/>
    </row>
    <row r="335" spans="1:18" hidden="1">
      <c r="A335" s="337">
        <v>3</v>
      </c>
      <c r="B335" s="333">
        <v>3</v>
      </c>
      <c r="C335" s="334">
        <v>2</v>
      </c>
      <c r="D335" s="335">
        <v>1</v>
      </c>
      <c r="E335" s="333">
        <v>1</v>
      </c>
      <c r="F335" s="336"/>
      <c r="G335" s="335" t="s">
        <v>139</v>
      </c>
      <c r="H335" s="26">
        <v>306</v>
      </c>
      <c r="I335" s="322">
        <f t="shared" ref="I335:P335" si="30">SUM(I336:I336)</f>
        <v>0</v>
      </c>
      <c r="J335" s="322">
        <f t="shared" si="30"/>
        <v>0</v>
      </c>
      <c r="K335" s="322">
        <f t="shared" si="30"/>
        <v>0</v>
      </c>
      <c r="L335" s="322">
        <f t="shared" si="30"/>
        <v>0</v>
      </c>
      <c r="M335" s="398">
        <f t="shared" si="30"/>
        <v>0</v>
      </c>
      <c r="N335" s="398">
        <f t="shared" si="30"/>
        <v>0</v>
      </c>
      <c r="O335" s="398">
        <f t="shared" si="30"/>
        <v>0</v>
      </c>
      <c r="P335" s="398">
        <f t="shared" si="30"/>
        <v>0</v>
      </c>
      <c r="Q335" s="160"/>
      <c r="R335" s="160"/>
    </row>
    <row r="336" spans="1:18" ht="27.75" hidden="1" customHeight="1">
      <c r="A336" s="337">
        <v>3</v>
      </c>
      <c r="B336" s="333">
        <v>3</v>
      </c>
      <c r="C336" s="334">
        <v>2</v>
      </c>
      <c r="D336" s="335">
        <v>1</v>
      </c>
      <c r="E336" s="333">
        <v>1</v>
      </c>
      <c r="F336" s="336">
        <v>1</v>
      </c>
      <c r="G336" s="335" t="s">
        <v>140</v>
      </c>
      <c r="H336" s="26">
        <v>307</v>
      </c>
      <c r="I336" s="385">
        <v>0</v>
      </c>
      <c r="J336" s="385">
        <v>0</v>
      </c>
      <c r="K336" s="385">
        <v>0</v>
      </c>
      <c r="L336" s="384">
        <v>0</v>
      </c>
      <c r="M336"/>
      <c r="N336" s="160"/>
      <c r="O336" s="160"/>
      <c r="P336" s="160"/>
      <c r="Q336" s="160"/>
      <c r="R336" s="160"/>
    </row>
    <row r="337" spans="1:18" hidden="1">
      <c r="A337" s="337">
        <v>3</v>
      </c>
      <c r="B337" s="333">
        <v>3</v>
      </c>
      <c r="C337" s="334">
        <v>2</v>
      </c>
      <c r="D337" s="335">
        <v>1</v>
      </c>
      <c r="E337" s="333">
        <v>2</v>
      </c>
      <c r="F337" s="336"/>
      <c r="G337" s="357" t="s">
        <v>163</v>
      </c>
      <c r="H337" s="26">
        <v>308</v>
      </c>
      <c r="I337" s="322">
        <f>SUM(I338:I339)</f>
        <v>0</v>
      </c>
      <c r="J337" s="322">
        <f>SUM(J338:J339)</f>
        <v>0</v>
      </c>
      <c r="K337" s="322">
        <f>SUM(K338:K339)</f>
        <v>0</v>
      </c>
      <c r="L337" s="322">
        <f>SUM(L338:L339)</f>
        <v>0</v>
      </c>
      <c r="M337" s="160"/>
      <c r="N337" s="160"/>
      <c r="O337" s="160"/>
      <c r="P337" s="160"/>
      <c r="Q337" s="160"/>
      <c r="R337" s="160"/>
    </row>
    <row r="338" spans="1:18" hidden="1">
      <c r="A338" s="337">
        <v>3</v>
      </c>
      <c r="B338" s="333">
        <v>3</v>
      </c>
      <c r="C338" s="334">
        <v>2</v>
      </c>
      <c r="D338" s="335">
        <v>1</v>
      </c>
      <c r="E338" s="333">
        <v>2</v>
      </c>
      <c r="F338" s="336">
        <v>1</v>
      </c>
      <c r="G338" s="357" t="s">
        <v>142</v>
      </c>
      <c r="H338" s="26">
        <v>309</v>
      </c>
      <c r="I338" s="385">
        <v>0</v>
      </c>
      <c r="J338" s="385">
        <v>0</v>
      </c>
      <c r="K338" s="385">
        <v>0</v>
      </c>
      <c r="L338" s="384">
        <v>0</v>
      </c>
      <c r="M338" s="160"/>
      <c r="N338" s="160"/>
      <c r="O338" s="160"/>
      <c r="P338" s="160"/>
      <c r="Q338" s="160"/>
      <c r="R338" s="160"/>
    </row>
    <row r="339" spans="1:18" hidden="1">
      <c r="A339" s="337">
        <v>3</v>
      </c>
      <c r="B339" s="333">
        <v>3</v>
      </c>
      <c r="C339" s="334">
        <v>2</v>
      </c>
      <c r="D339" s="335">
        <v>1</v>
      </c>
      <c r="E339" s="333">
        <v>2</v>
      </c>
      <c r="F339" s="336">
        <v>2</v>
      </c>
      <c r="G339" s="357" t="s">
        <v>143</v>
      </c>
      <c r="H339" s="26">
        <v>310</v>
      </c>
      <c r="I339" s="340">
        <v>0</v>
      </c>
      <c r="J339" s="340">
        <v>0</v>
      </c>
      <c r="K339" s="340">
        <v>0</v>
      </c>
      <c r="L339" s="340">
        <v>0</v>
      </c>
      <c r="M339" s="160"/>
      <c r="N339" s="160"/>
      <c r="O339" s="160"/>
      <c r="P339" s="160"/>
      <c r="Q339" s="160"/>
      <c r="R339" s="160"/>
    </row>
    <row r="340" spans="1:18" hidden="1">
      <c r="A340" s="337">
        <v>3</v>
      </c>
      <c r="B340" s="333">
        <v>3</v>
      </c>
      <c r="C340" s="334">
        <v>2</v>
      </c>
      <c r="D340" s="335">
        <v>1</v>
      </c>
      <c r="E340" s="333">
        <v>3</v>
      </c>
      <c r="F340" s="336"/>
      <c r="G340" s="357" t="s">
        <v>144</v>
      </c>
      <c r="H340" s="26">
        <v>311</v>
      </c>
      <c r="I340" s="322">
        <f>SUM(I341:I342)</f>
        <v>0</v>
      </c>
      <c r="J340" s="322">
        <f>SUM(J341:J342)</f>
        <v>0</v>
      </c>
      <c r="K340" s="322">
        <f>SUM(K341:K342)</f>
        <v>0</v>
      </c>
      <c r="L340" s="322">
        <f>SUM(L341:L342)</f>
        <v>0</v>
      </c>
      <c r="M340" s="160"/>
      <c r="N340" s="160"/>
      <c r="O340" s="160"/>
      <c r="P340" s="160"/>
      <c r="Q340" s="160"/>
      <c r="R340" s="160"/>
    </row>
    <row r="341" spans="1:18" hidden="1">
      <c r="A341" s="337">
        <v>3</v>
      </c>
      <c r="B341" s="333">
        <v>3</v>
      </c>
      <c r="C341" s="334">
        <v>2</v>
      </c>
      <c r="D341" s="335">
        <v>1</v>
      </c>
      <c r="E341" s="333">
        <v>3</v>
      </c>
      <c r="F341" s="336">
        <v>1</v>
      </c>
      <c r="G341" s="357" t="s">
        <v>145</v>
      </c>
      <c r="H341" s="26">
        <v>312</v>
      </c>
      <c r="I341" s="340">
        <v>0</v>
      </c>
      <c r="J341" s="340">
        <v>0</v>
      </c>
      <c r="K341" s="340">
        <v>0</v>
      </c>
      <c r="L341" s="340">
        <v>0</v>
      </c>
      <c r="M341" s="160"/>
      <c r="N341" s="160"/>
      <c r="O341" s="160"/>
      <c r="P341" s="160"/>
      <c r="Q341" s="160"/>
      <c r="R341" s="160"/>
    </row>
    <row r="342" spans="1:18" hidden="1">
      <c r="A342" s="337">
        <v>3</v>
      </c>
      <c r="B342" s="333">
        <v>3</v>
      </c>
      <c r="C342" s="334">
        <v>2</v>
      </c>
      <c r="D342" s="335">
        <v>1</v>
      </c>
      <c r="E342" s="333">
        <v>3</v>
      </c>
      <c r="F342" s="336">
        <v>2</v>
      </c>
      <c r="G342" s="357" t="s">
        <v>164</v>
      </c>
      <c r="H342" s="26">
        <v>313</v>
      </c>
      <c r="I342" s="358">
        <v>0</v>
      </c>
      <c r="J342" s="399">
        <v>0</v>
      </c>
      <c r="K342" s="358">
        <v>0</v>
      </c>
      <c r="L342" s="358">
        <v>0</v>
      </c>
      <c r="M342" s="160"/>
      <c r="N342" s="160"/>
      <c r="O342" s="160"/>
      <c r="P342" s="160"/>
      <c r="Q342" s="160"/>
      <c r="R342" s="160"/>
    </row>
    <row r="343" spans="1:18" hidden="1">
      <c r="A343" s="345">
        <v>3</v>
      </c>
      <c r="B343" s="345">
        <v>3</v>
      </c>
      <c r="C343" s="354">
        <v>2</v>
      </c>
      <c r="D343" s="357">
        <v>2</v>
      </c>
      <c r="E343" s="354"/>
      <c r="F343" s="356"/>
      <c r="G343" s="357" t="s">
        <v>177</v>
      </c>
      <c r="H343" s="26">
        <v>314</v>
      </c>
      <c r="I343" s="350">
        <f>I344</f>
        <v>0</v>
      </c>
      <c r="J343" s="400">
        <f>J344</f>
        <v>0</v>
      </c>
      <c r="K343" s="351">
        <f>K344</f>
        <v>0</v>
      </c>
      <c r="L343" s="351">
        <f>L344</f>
        <v>0</v>
      </c>
      <c r="M343" s="160"/>
      <c r="N343" s="160"/>
      <c r="O343" s="160"/>
      <c r="P343" s="160"/>
      <c r="Q343" s="160"/>
      <c r="R343" s="160"/>
    </row>
    <row r="344" spans="1:18" hidden="1">
      <c r="A344" s="337">
        <v>3</v>
      </c>
      <c r="B344" s="337">
        <v>3</v>
      </c>
      <c r="C344" s="333">
        <v>2</v>
      </c>
      <c r="D344" s="335">
        <v>2</v>
      </c>
      <c r="E344" s="333">
        <v>1</v>
      </c>
      <c r="F344" s="336"/>
      <c r="G344" s="357" t="s">
        <v>177</v>
      </c>
      <c r="H344" s="26">
        <v>315</v>
      </c>
      <c r="I344" s="322">
        <f>SUM(I345:I346)</f>
        <v>0</v>
      </c>
      <c r="J344" s="363">
        <f>SUM(J345:J346)</f>
        <v>0</v>
      </c>
      <c r="K344" s="323">
        <f>SUM(K345:K346)</f>
        <v>0</v>
      </c>
      <c r="L344" s="323">
        <f>SUM(L345:L346)</f>
        <v>0</v>
      </c>
      <c r="M344" s="160"/>
      <c r="N344" s="160"/>
      <c r="O344" s="160"/>
      <c r="P344" s="160"/>
      <c r="Q344" s="160"/>
      <c r="R344" s="160"/>
    </row>
    <row r="345" spans="1:18" hidden="1">
      <c r="A345" s="337">
        <v>3</v>
      </c>
      <c r="B345" s="337">
        <v>3</v>
      </c>
      <c r="C345" s="333">
        <v>2</v>
      </c>
      <c r="D345" s="335">
        <v>2</v>
      </c>
      <c r="E345" s="337">
        <v>1</v>
      </c>
      <c r="F345" s="368">
        <v>1</v>
      </c>
      <c r="G345" s="335" t="s">
        <v>178</v>
      </c>
      <c r="H345" s="26">
        <v>316</v>
      </c>
      <c r="I345" s="340">
        <v>0</v>
      </c>
      <c r="J345" s="340">
        <v>0</v>
      </c>
      <c r="K345" s="340">
        <v>0</v>
      </c>
      <c r="L345" s="340">
        <v>0</v>
      </c>
      <c r="M345" s="160"/>
      <c r="N345" s="160"/>
      <c r="O345" s="160"/>
      <c r="P345" s="160"/>
      <c r="Q345" s="160"/>
      <c r="R345" s="160"/>
    </row>
    <row r="346" spans="1:18" hidden="1">
      <c r="A346" s="345">
        <v>3</v>
      </c>
      <c r="B346" s="345">
        <v>3</v>
      </c>
      <c r="C346" s="346">
        <v>2</v>
      </c>
      <c r="D346" s="347">
        <v>2</v>
      </c>
      <c r="E346" s="348">
        <v>1</v>
      </c>
      <c r="F346" s="376">
        <v>2</v>
      </c>
      <c r="G346" s="348" t="s">
        <v>179</v>
      </c>
      <c r="H346" s="26">
        <v>317</v>
      </c>
      <c r="I346" s="340">
        <v>0</v>
      </c>
      <c r="J346" s="340">
        <v>0</v>
      </c>
      <c r="K346" s="340">
        <v>0</v>
      </c>
      <c r="L346" s="340">
        <v>0</v>
      </c>
      <c r="M346" s="160"/>
      <c r="N346" s="160"/>
      <c r="O346" s="160"/>
      <c r="P346" s="160"/>
      <c r="Q346" s="160"/>
      <c r="R346" s="160"/>
    </row>
    <row r="347" spans="1:18" ht="23.25" hidden="1" customHeight="1">
      <c r="A347" s="337">
        <v>3</v>
      </c>
      <c r="B347" s="337">
        <v>3</v>
      </c>
      <c r="C347" s="333">
        <v>2</v>
      </c>
      <c r="D347" s="334">
        <v>3</v>
      </c>
      <c r="E347" s="335"/>
      <c r="F347" s="368"/>
      <c r="G347" s="335" t="s">
        <v>180</v>
      </c>
      <c r="H347" s="26">
        <v>318</v>
      </c>
      <c r="I347" s="322">
        <f>I348</f>
        <v>0</v>
      </c>
      <c r="J347" s="363">
        <f>J348</f>
        <v>0</v>
      </c>
      <c r="K347" s="323">
        <f>K348</f>
        <v>0</v>
      </c>
      <c r="L347" s="323">
        <f>L348</f>
        <v>0</v>
      </c>
      <c r="M347"/>
      <c r="N347" s="160"/>
      <c r="O347" s="160"/>
      <c r="P347" s="160"/>
      <c r="Q347" s="160"/>
      <c r="R347" s="160"/>
    </row>
    <row r="348" spans="1:18" ht="27.75" hidden="1" customHeight="1">
      <c r="A348" s="337">
        <v>3</v>
      </c>
      <c r="B348" s="337">
        <v>3</v>
      </c>
      <c r="C348" s="333">
        <v>2</v>
      </c>
      <c r="D348" s="334">
        <v>3</v>
      </c>
      <c r="E348" s="335">
        <v>1</v>
      </c>
      <c r="F348" s="368"/>
      <c r="G348" s="335" t="s">
        <v>180</v>
      </c>
      <c r="H348" s="26">
        <v>319</v>
      </c>
      <c r="I348" s="322">
        <f>I349+I350</f>
        <v>0</v>
      </c>
      <c r="J348" s="322">
        <f>J349+J350</f>
        <v>0</v>
      </c>
      <c r="K348" s="322">
        <f>K349+K350</f>
        <v>0</v>
      </c>
      <c r="L348" s="322">
        <f>L349+L350</f>
        <v>0</v>
      </c>
      <c r="M348"/>
      <c r="N348" s="160"/>
      <c r="O348" s="160"/>
      <c r="P348" s="160"/>
      <c r="Q348" s="160"/>
      <c r="R348" s="160"/>
    </row>
    <row r="349" spans="1:18" ht="28.5" hidden="1" customHeight="1">
      <c r="A349" s="337">
        <v>3</v>
      </c>
      <c r="B349" s="337">
        <v>3</v>
      </c>
      <c r="C349" s="333">
        <v>2</v>
      </c>
      <c r="D349" s="334">
        <v>3</v>
      </c>
      <c r="E349" s="335">
        <v>1</v>
      </c>
      <c r="F349" s="368">
        <v>1</v>
      </c>
      <c r="G349" s="335" t="s">
        <v>181</v>
      </c>
      <c r="H349" s="26">
        <v>320</v>
      </c>
      <c r="I349" s="385">
        <v>0</v>
      </c>
      <c r="J349" s="385">
        <v>0</v>
      </c>
      <c r="K349" s="385">
        <v>0</v>
      </c>
      <c r="L349" s="384">
        <v>0</v>
      </c>
      <c r="M349"/>
      <c r="N349" s="160"/>
      <c r="O349" s="160"/>
      <c r="P349" s="160"/>
      <c r="Q349" s="160"/>
      <c r="R349" s="160"/>
    </row>
    <row r="350" spans="1:18" ht="27.75" hidden="1" customHeight="1">
      <c r="A350" s="337">
        <v>3</v>
      </c>
      <c r="B350" s="337">
        <v>3</v>
      </c>
      <c r="C350" s="333">
        <v>2</v>
      </c>
      <c r="D350" s="334">
        <v>3</v>
      </c>
      <c r="E350" s="335">
        <v>1</v>
      </c>
      <c r="F350" s="368">
        <v>2</v>
      </c>
      <c r="G350" s="335" t="s">
        <v>182</v>
      </c>
      <c r="H350" s="26">
        <v>321</v>
      </c>
      <c r="I350" s="340">
        <v>0</v>
      </c>
      <c r="J350" s="340">
        <v>0</v>
      </c>
      <c r="K350" s="340">
        <v>0</v>
      </c>
      <c r="L350" s="340">
        <v>0</v>
      </c>
      <c r="M350"/>
      <c r="N350" s="160"/>
      <c r="O350" s="160"/>
      <c r="P350" s="160"/>
      <c r="Q350" s="160"/>
      <c r="R350" s="160"/>
    </row>
    <row r="351" spans="1:18" hidden="1">
      <c r="A351" s="337">
        <v>3</v>
      </c>
      <c r="B351" s="337">
        <v>3</v>
      </c>
      <c r="C351" s="333">
        <v>2</v>
      </c>
      <c r="D351" s="334">
        <v>4</v>
      </c>
      <c r="E351" s="334"/>
      <c r="F351" s="336"/>
      <c r="G351" s="335" t="s">
        <v>183</v>
      </c>
      <c r="H351" s="26">
        <v>322</v>
      </c>
      <c r="I351" s="322">
        <f>I352</f>
        <v>0</v>
      </c>
      <c r="J351" s="363">
        <f>J352</f>
        <v>0</v>
      </c>
      <c r="K351" s="323">
        <f>K352</f>
        <v>0</v>
      </c>
      <c r="L351" s="323">
        <f>L352</f>
        <v>0</v>
      </c>
      <c r="M351" s="160"/>
      <c r="N351" s="160"/>
      <c r="O351" s="160"/>
      <c r="P351" s="160"/>
      <c r="Q351" s="160"/>
      <c r="R351" s="160"/>
    </row>
    <row r="352" spans="1:18" hidden="1">
      <c r="A352" s="353">
        <v>3</v>
      </c>
      <c r="B352" s="353">
        <v>3</v>
      </c>
      <c r="C352" s="328">
        <v>2</v>
      </c>
      <c r="D352" s="326">
        <v>4</v>
      </c>
      <c r="E352" s="326">
        <v>1</v>
      </c>
      <c r="F352" s="329"/>
      <c r="G352" s="335" t="s">
        <v>183</v>
      </c>
      <c r="H352" s="26">
        <v>323</v>
      </c>
      <c r="I352" s="343">
        <f>SUM(I353:I354)</f>
        <v>0</v>
      </c>
      <c r="J352" s="365">
        <f>SUM(J353:J354)</f>
        <v>0</v>
      </c>
      <c r="K352" s="344">
        <f>SUM(K353:K354)</f>
        <v>0</v>
      </c>
      <c r="L352" s="344">
        <f>SUM(L353:L354)</f>
        <v>0</v>
      </c>
      <c r="M352" s="160"/>
      <c r="N352" s="160"/>
      <c r="O352" s="160"/>
      <c r="P352" s="160"/>
      <c r="Q352" s="160"/>
      <c r="R352" s="160"/>
    </row>
    <row r="353" spans="1:18" ht="30.75" hidden="1" customHeight="1">
      <c r="A353" s="337">
        <v>3</v>
      </c>
      <c r="B353" s="337">
        <v>3</v>
      </c>
      <c r="C353" s="333">
        <v>2</v>
      </c>
      <c r="D353" s="334">
        <v>4</v>
      </c>
      <c r="E353" s="334">
        <v>1</v>
      </c>
      <c r="F353" s="336">
        <v>1</v>
      </c>
      <c r="G353" s="335" t="s">
        <v>184</v>
      </c>
      <c r="H353" s="26">
        <v>324</v>
      </c>
      <c r="I353" s="340">
        <v>0</v>
      </c>
      <c r="J353" s="340">
        <v>0</v>
      </c>
      <c r="K353" s="340">
        <v>0</v>
      </c>
      <c r="L353" s="340">
        <v>0</v>
      </c>
      <c r="M353"/>
      <c r="N353" s="160"/>
      <c r="O353" s="160"/>
      <c r="P353" s="160"/>
      <c r="Q353" s="160"/>
      <c r="R353" s="160"/>
    </row>
    <row r="354" spans="1:18" hidden="1">
      <c r="A354" s="337">
        <v>3</v>
      </c>
      <c r="B354" s="337">
        <v>3</v>
      </c>
      <c r="C354" s="333">
        <v>2</v>
      </c>
      <c r="D354" s="334">
        <v>4</v>
      </c>
      <c r="E354" s="334">
        <v>1</v>
      </c>
      <c r="F354" s="336">
        <v>2</v>
      </c>
      <c r="G354" s="335" t="s">
        <v>192</v>
      </c>
      <c r="H354" s="26">
        <v>325</v>
      </c>
      <c r="I354" s="340">
        <v>0</v>
      </c>
      <c r="J354" s="340">
        <v>0</v>
      </c>
      <c r="K354" s="340">
        <v>0</v>
      </c>
      <c r="L354" s="340">
        <v>0</v>
      </c>
      <c r="M354" s="160"/>
      <c r="N354" s="160"/>
      <c r="O354" s="160"/>
      <c r="P354" s="160"/>
      <c r="Q354" s="160"/>
      <c r="R354" s="160"/>
    </row>
    <row r="355" spans="1:18" hidden="1">
      <c r="A355" s="337">
        <v>3</v>
      </c>
      <c r="B355" s="337">
        <v>3</v>
      </c>
      <c r="C355" s="333">
        <v>2</v>
      </c>
      <c r="D355" s="334">
        <v>5</v>
      </c>
      <c r="E355" s="334"/>
      <c r="F355" s="336"/>
      <c r="G355" s="335" t="s">
        <v>186</v>
      </c>
      <c r="H355" s="26">
        <v>326</v>
      </c>
      <c r="I355" s="322">
        <f t="shared" ref="I355:L356" si="31">I356</f>
        <v>0</v>
      </c>
      <c r="J355" s="363">
        <f t="shared" si="31"/>
        <v>0</v>
      </c>
      <c r="K355" s="323">
        <f t="shared" si="31"/>
        <v>0</v>
      </c>
      <c r="L355" s="323">
        <f t="shared" si="31"/>
        <v>0</v>
      </c>
      <c r="M355" s="160"/>
      <c r="N355" s="160"/>
      <c r="O355" s="160"/>
      <c r="P355" s="160"/>
      <c r="Q355" s="160"/>
      <c r="R355" s="160"/>
    </row>
    <row r="356" spans="1:18" hidden="1">
      <c r="A356" s="353">
        <v>3</v>
      </c>
      <c r="B356" s="353">
        <v>3</v>
      </c>
      <c r="C356" s="328">
        <v>2</v>
      </c>
      <c r="D356" s="326">
        <v>5</v>
      </c>
      <c r="E356" s="326">
        <v>1</v>
      </c>
      <c r="F356" s="329"/>
      <c r="G356" s="335" t="s">
        <v>186</v>
      </c>
      <c r="H356" s="26">
        <v>327</v>
      </c>
      <c r="I356" s="343">
        <f t="shared" si="31"/>
        <v>0</v>
      </c>
      <c r="J356" s="365">
        <f t="shared" si="31"/>
        <v>0</v>
      </c>
      <c r="K356" s="344">
        <f t="shared" si="31"/>
        <v>0</v>
      </c>
      <c r="L356" s="344">
        <f t="shared" si="31"/>
        <v>0</v>
      </c>
      <c r="M356" s="160"/>
      <c r="N356" s="160"/>
      <c r="O356" s="160"/>
      <c r="P356" s="160"/>
      <c r="Q356" s="160"/>
      <c r="R356" s="160"/>
    </row>
    <row r="357" spans="1:18" hidden="1">
      <c r="A357" s="337">
        <v>3</v>
      </c>
      <c r="B357" s="337">
        <v>3</v>
      </c>
      <c r="C357" s="333">
        <v>2</v>
      </c>
      <c r="D357" s="334">
        <v>5</v>
      </c>
      <c r="E357" s="334">
        <v>1</v>
      </c>
      <c r="F357" s="336">
        <v>1</v>
      </c>
      <c r="G357" s="335" t="s">
        <v>186</v>
      </c>
      <c r="H357" s="26">
        <v>328</v>
      </c>
      <c r="I357" s="385">
        <v>0</v>
      </c>
      <c r="J357" s="385">
        <v>0</v>
      </c>
      <c r="K357" s="385">
        <v>0</v>
      </c>
      <c r="L357" s="384">
        <v>0</v>
      </c>
      <c r="M357" s="160"/>
      <c r="N357" s="160"/>
      <c r="O357" s="160"/>
      <c r="P357" s="160"/>
      <c r="Q357" s="160"/>
      <c r="R357" s="160"/>
    </row>
    <row r="358" spans="1:18" ht="30.75" hidden="1" customHeight="1">
      <c r="A358" s="337">
        <v>3</v>
      </c>
      <c r="B358" s="337">
        <v>3</v>
      </c>
      <c r="C358" s="333">
        <v>2</v>
      </c>
      <c r="D358" s="334">
        <v>6</v>
      </c>
      <c r="E358" s="334"/>
      <c r="F358" s="336"/>
      <c r="G358" s="335" t="s">
        <v>157</v>
      </c>
      <c r="H358" s="26">
        <v>329</v>
      </c>
      <c r="I358" s="322">
        <f t="shared" ref="I358:L359" si="32">I359</f>
        <v>0</v>
      </c>
      <c r="J358" s="363">
        <f t="shared" si="32"/>
        <v>0</v>
      </c>
      <c r="K358" s="323">
        <f t="shared" si="32"/>
        <v>0</v>
      </c>
      <c r="L358" s="323">
        <f t="shared" si="32"/>
        <v>0</v>
      </c>
      <c r="M358"/>
      <c r="N358" s="160"/>
      <c r="O358" s="160"/>
      <c r="P358" s="160"/>
      <c r="Q358" s="160"/>
      <c r="R358" s="160"/>
    </row>
    <row r="359" spans="1:18" ht="25.5" hidden="1" customHeight="1">
      <c r="A359" s="337">
        <v>3</v>
      </c>
      <c r="B359" s="337">
        <v>3</v>
      </c>
      <c r="C359" s="333">
        <v>2</v>
      </c>
      <c r="D359" s="334">
        <v>6</v>
      </c>
      <c r="E359" s="334">
        <v>1</v>
      </c>
      <c r="F359" s="336"/>
      <c r="G359" s="335" t="s">
        <v>157</v>
      </c>
      <c r="H359" s="26">
        <v>330</v>
      </c>
      <c r="I359" s="322">
        <f t="shared" si="32"/>
        <v>0</v>
      </c>
      <c r="J359" s="363">
        <f t="shared" si="32"/>
        <v>0</v>
      </c>
      <c r="K359" s="323">
        <f t="shared" si="32"/>
        <v>0</v>
      </c>
      <c r="L359" s="323">
        <f t="shared" si="32"/>
        <v>0</v>
      </c>
      <c r="M359"/>
      <c r="N359" s="160"/>
      <c r="O359" s="160"/>
      <c r="P359" s="160"/>
      <c r="Q359" s="160"/>
      <c r="R359" s="160"/>
    </row>
    <row r="360" spans="1:18" ht="24" hidden="1" customHeight="1">
      <c r="A360" s="345">
        <v>3</v>
      </c>
      <c r="B360" s="345">
        <v>3</v>
      </c>
      <c r="C360" s="346">
        <v>2</v>
      </c>
      <c r="D360" s="347">
        <v>6</v>
      </c>
      <c r="E360" s="347">
        <v>1</v>
      </c>
      <c r="F360" s="349">
        <v>1</v>
      </c>
      <c r="G360" s="348" t="s">
        <v>157</v>
      </c>
      <c r="H360" s="26">
        <v>331</v>
      </c>
      <c r="I360" s="385">
        <v>0</v>
      </c>
      <c r="J360" s="385">
        <v>0</v>
      </c>
      <c r="K360" s="385">
        <v>0</v>
      </c>
      <c r="L360" s="384">
        <v>0</v>
      </c>
      <c r="M360"/>
      <c r="N360" s="160"/>
      <c r="O360" s="160"/>
      <c r="P360" s="160"/>
      <c r="Q360" s="160"/>
      <c r="R360" s="160"/>
    </row>
    <row r="361" spans="1:18" ht="28.5" hidden="1" customHeight="1">
      <c r="A361" s="337">
        <v>3</v>
      </c>
      <c r="B361" s="337">
        <v>3</v>
      </c>
      <c r="C361" s="333">
        <v>2</v>
      </c>
      <c r="D361" s="334">
        <v>7</v>
      </c>
      <c r="E361" s="334"/>
      <c r="F361" s="336"/>
      <c r="G361" s="335" t="s">
        <v>188</v>
      </c>
      <c r="H361" s="26">
        <v>332</v>
      </c>
      <c r="I361" s="322">
        <f>I362</f>
        <v>0</v>
      </c>
      <c r="J361" s="363">
        <f>J362</f>
        <v>0</v>
      </c>
      <c r="K361" s="323">
        <f>K362</f>
        <v>0</v>
      </c>
      <c r="L361" s="323">
        <f>L362</f>
        <v>0</v>
      </c>
      <c r="M361"/>
      <c r="N361" s="160"/>
      <c r="O361" s="160"/>
      <c r="P361" s="160"/>
      <c r="Q361" s="160"/>
      <c r="R361" s="160"/>
    </row>
    <row r="362" spans="1:18" ht="28.5" hidden="1" customHeight="1">
      <c r="A362" s="345">
        <v>3</v>
      </c>
      <c r="B362" s="345">
        <v>3</v>
      </c>
      <c r="C362" s="346">
        <v>2</v>
      </c>
      <c r="D362" s="347">
        <v>7</v>
      </c>
      <c r="E362" s="347">
        <v>1</v>
      </c>
      <c r="F362" s="349"/>
      <c r="G362" s="335" t="s">
        <v>188</v>
      </c>
      <c r="H362" s="26">
        <v>333</v>
      </c>
      <c r="I362" s="322">
        <f>SUM(I363:I364)</f>
        <v>0</v>
      </c>
      <c r="J362" s="322">
        <f>SUM(J363:J364)</f>
        <v>0</v>
      </c>
      <c r="K362" s="322">
        <f>SUM(K363:K364)</f>
        <v>0</v>
      </c>
      <c r="L362" s="322">
        <f>SUM(L363:L364)</f>
        <v>0</v>
      </c>
      <c r="M362"/>
      <c r="N362" s="160"/>
      <c r="O362" s="160"/>
      <c r="P362" s="160"/>
      <c r="Q362" s="160"/>
      <c r="R362" s="160"/>
    </row>
    <row r="363" spans="1:18" ht="27" hidden="1" customHeight="1">
      <c r="A363" s="337">
        <v>3</v>
      </c>
      <c r="B363" s="337">
        <v>3</v>
      </c>
      <c r="C363" s="333">
        <v>2</v>
      </c>
      <c r="D363" s="334">
        <v>7</v>
      </c>
      <c r="E363" s="334">
        <v>1</v>
      </c>
      <c r="F363" s="336">
        <v>1</v>
      </c>
      <c r="G363" s="335" t="s">
        <v>189</v>
      </c>
      <c r="H363" s="26">
        <v>334</v>
      </c>
      <c r="I363" s="385">
        <v>0</v>
      </c>
      <c r="J363" s="385">
        <v>0</v>
      </c>
      <c r="K363" s="385">
        <v>0</v>
      </c>
      <c r="L363" s="384">
        <v>0</v>
      </c>
      <c r="M363"/>
      <c r="N363" s="160"/>
      <c r="O363" s="160"/>
      <c r="P363" s="160"/>
      <c r="Q363" s="160"/>
      <c r="R363" s="160"/>
    </row>
    <row r="364" spans="1:18" ht="30" hidden="1" customHeight="1">
      <c r="A364" s="337">
        <v>3</v>
      </c>
      <c r="B364" s="337">
        <v>3</v>
      </c>
      <c r="C364" s="333">
        <v>2</v>
      </c>
      <c r="D364" s="334">
        <v>7</v>
      </c>
      <c r="E364" s="334">
        <v>1</v>
      </c>
      <c r="F364" s="336">
        <v>2</v>
      </c>
      <c r="G364" s="335" t="s">
        <v>190</v>
      </c>
      <c r="H364" s="26">
        <v>335</v>
      </c>
      <c r="I364" s="340">
        <v>0</v>
      </c>
      <c r="J364" s="340">
        <v>0</v>
      </c>
      <c r="K364" s="340">
        <v>0</v>
      </c>
      <c r="L364" s="340">
        <v>0</v>
      </c>
      <c r="M364"/>
      <c r="N364" s="160"/>
      <c r="O364" s="160"/>
      <c r="P364" s="160"/>
      <c r="Q364" s="160"/>
      <c r="R364" s="160"/>
    </row>
    <row r="365" spans="1:18" ht="39.75" customHeight="1">
      <c r="A365" s="305"/>
      <c r="B365" s="305"/>
      <c r="C365" s="306"/>
      <c r="D365" s="401"/>
      <c r="E365" s="402"/>
      <c r="F365" s="403"/>
      <c r="G365" s="404" t="s">
        <v>193</v>
      </c>
      <c r="H365" s="26">
        <v>336</v>
      </c>
      <c r="I365" s="373">
        <f>SUM(I30+I181)</f>
        <v>3893747</v>
      </c>
      <c r="J365" s="373">
        <f>SUM(J30+J181)</f>
        <v>3893747</v>
      </c>
      <c r="K365" s="373">
        <f>SUM(K30+K181)</f>
        <v>3887277.78</v>
      </c>
      <c r="L365" s="373">
        <f>SUM(L30+L181)</f>
        <v>3887277.78</v>
      </c>
      <c r="M365"/>
      <c r="N365" s="160"/>
      <c r="O365" s="160"/>
      <c r="P365" s="160"/>
      <c r="Q365" s="160"/>
      <c r="R365" s="160"/>
    </row>
    <row r="366" spans="1:18" ht="28.5" hidden="1" customHeight="1">
      <c r="A366" s="223">
        <v>3</v>
      </c>
      <c r="B366" s="223">
        <v>3</v>
      </c>
      <c r="C366" s="219">
        <v>2</v>
      </c>
      <c r="D366" s="220">
        <v>7</v>
      </c>
      <c r="E366" s="220"/>
      <c r="F366" s="222"/>
      <c r="G366" s="221" t="s">
        <v>188</v>
      </c>
      <c r="H366" s="199">
        <v>332</v>
      </c>
      <c r="I366" s="208">
        <f>I367</f>
        <v>0</v>
      </c>
      <c r="J366" s="250">
        <f>J367</f>
        <v>0</v>
      </c>
      <c r="K366" s="209">
        <f>K367</f>
        <v>0</v>
      </c>
      <c r="L366" s="209">
        <f>L367</f>
        <v>0</v>
      </c>
      <c r="M366"/>
      <c r="N366" s="111"/>
      <c r="O366" s="111"/>
      <c r="P366" s="111"/>
      <c r="Q366" s="111"/>
      <c r="R366" s="111"/>
    </row>
    <row r="367" spans="1:18" ht="28.5" hidden="1" customHeight="1">
      <c r="A367" s="232">
        <v>3</v>
      </c>
      <c r="B367" s="232">
        <v>3</v>
      </c>
      <c r="C367" s="233">
        <v>2</v>
      </c>
      <c r="D367" s="234">
        <v>7</v>
      </c>
      <c r="E367" s="234">
        <v>1</v>
      </c>
      <c r="F367" s="236"/>
      <c r="G367" s="221" t="s">
        <v>188</v>
      </c>
      <c r="H367" s="199">
        <v>333</v>
      </c>
      <c r="I367" s="208">
        <f>SUM(I368:I369)</f>
        <v>0</v>
      </c>
      <c r="J367" s="208">
        <f>SUM(J368:J369)</f>
        <v>0</v>
      </c>
      <c r="K367" s="208">
        <f>SUM(K368:K369)</f>
        <v>0</v>
      </c>
      <c r="L367" s="208">
        <f>SUM(L368:L369)</f>
        <v>0</v>
      </c>
      <c r="M367"/>
      <c r="N367" s="111"/>
      <c r="O367" s="111"/>
      <c r="P367" s="111"/>
      <c r="Q367" s="111"/>
      <c r="R367" s="111"/>
    </row>
    <row r="368" spans="1:18" ht="27" hidden="1" customHeight="1">
      <c r="A368" s="223">
        <v>3</v>
      </c>
      <c r="B368" s="223">
        <v>3</v>
      </c>
      <c r="C368" s="219">
        <v>2</v>
      </c>
      <c r="D368" s="220">
        <v>7</v>
      </c>
      <c r="E368" s="220">
        <v>1</v>
      </c>
      <c r="F368" s="222">
        <v>1</v>
      </c>
      <c r="G368" s="221" t="s">
        <v>189</v>
      </c>
      <c r="H368" s="199">
        <v>334</v>
      </c>
      <c r="I368" s="273">
        <v>0</v>
      </c>
      <c r="J368" s="273">
        <v>0</v>
      </c>
      <c r="K368" s="273">
        <v>0</v>
      </c>
      <c r="L368" s="272">
        <v>0</v>
      </c>
      <c r="M368"/>
      <c r="N368" s="111"/>
      <c r="O368" s="111"/>
      <c r="P368" s="111"/>
      <c r="Q368" s="111"/>
      <c r="R368" s="111"/>
    </row>
    <row r="369" spans="1:18" ht="30" hidden="1" customHeight="1">
      <c r="A369" s="223">
        <v>3</v>
      </c>
      <c r="B369" s="223">
        <v>3</v>
      </c>
      <c r="C369" s="219">
        <v>2</v>
      </c>
      <c r="D369" s="220">
        <v>7</v>
      </c>
      <c r="E369" s="220">
        <v>1</v>
      </c>
      <c r="F369" s="222">
        <v>2</v>
      </c>
      <c r="G369" s="221" t="s">
        <v>190</v>
      </c>
      <c r="H369" s="199">
        <v>335</v>
      </c>
      <c r="I369" s="227">
        <v>0</v>
      </c>
      <c r="J369" s="227">
        <v>0</v>
      </c>
      <c r="K369" s="227">
        <v>0</v>
      </c>
      <c r="L369" s="227">
        <v>0</v>
      </c>
      <c r="M369"/>
      <c r="N369" s="111"/>
      <c r="O369" s="111"/>
      <c r="P369" s="111"/>
      <c r="Q369" s="111"/>
      <c r="R369" s="111"/>
    </row>
    <row r="370" spans="1:18" ht="18.75" customHeight="1">
      <c r="G370" s="12"/>
      <c r="H370" s="11"/>
      <c r="I370" s="13"/>
      <c r="J370" s="41"/>
      <c r="K370" s="41"/>
      <c r="L370" s="41"/>
    </row>
    <row r="371" spans="1:18" ht="23.25" customHeight="1">
      <c r="A371" s="677" t="s">
        <v>410</v>
      </c>
      <c r="B371" s="677"/>
      <c r="C371" s="677"/>
      <c r="D371" s="677"/>
      <c r="E371" s="677"/>
      <c r="F371" s="677"/>
      <c r="G371" s="677"/>
      <c r="H371" s="407"/>
      <c r="I371" s="408"/>
      <c r="J371" s="670" t="s">
        <v>511</v>
      </c>
      <c r="K371" s="670"/>
      <c r="L371" s="670"/>
      <c r="M371" s="160"/>
      <c r="N371" s="160"/>
      <c r="O371" s="160"/>
      <c r="P371" s="160"/>
      <c r="Q371" s="160"/>
      <c r="R371" s="160"/>
    </row>
    <row r="372" spans="1:18" ht="18.75" customHeight="1">
      <c r="A372" s="14"/>
      <c r="B372" s="14"/>
      <c r="C372" s="14"/>
      <c r="D372" s="664" t="s">
        <v>233</v>
      </c>
      <c r="E372" s="664"/>
      <c r="F372" s="664"/>
      <c r="G372" s="664"/>
      <c r="H372"/>
      <c r="I372" s="40" t="s">
        <v>194</v>
      </c>
      <c r="K372" s="669" t="s">
        <v>195</v>
      </c>
      <c r="L372" s="669"/>
    </row>
    <row r="373" spans="1:18" ht="12.75" customHeight="1">
      <c r="I373" s="34"/>
      <c r="K373" s="34"/>
      <c r="L373" s="34"/>
    </row>
    <row r="374" spans="1:18" ht="15.75" customHeight="1">
      <c r="A374" s="665" t="s">
        <v>196</v>
      </c>
      <c r="B374" s="665"/>
      <c r="C374" s="665"/>
      <c r="D374" s="665"/>
      <c r="E374" s="665"/>
      <c r="F374" s="665"/>
      <c r="G374" s="665"/>
      <c r="I374" s="34"/>
      <c r="J374" s="666" t="s">
        <v>197</v>
      </c>
      <c r="K374" s="666"/>
      <c r="L374" s="666"/>
    </row>
    <row r="375" spans="1:18" ht="33.75" customHeight="1">
      <c r="D375" s="667" t="s">
        <v>234</v>
      </c>
      <c r="E375" s="668"/>
      <c r="F375" s="668"/>
      <c r="G375" s="668"/>
      <c r="H375" s="15"/>
      <c r="I375" s="35" t="s">
        <v>194</v>
      </c>
      <c r="K375" s="669" t="s">
        <v>195</v>
      </c>
      <c r="L375" s="669"/>
    </row>
    <row r="376" spans="1:18" ht="7.5" customHeight="1"/>
    <row r="377" spans="1:18" ht="8.25" customHeight="1">
      <c r="H377" s="2" t="s">
        <v>240</v>
      </c>
    </row>
  </sheetData>
  <mergeCells count="29">
    <mergeCell ref="J371:L371"/>
    <mergeCell ref="J1:L1"/>
    <mergeCell ref="J2:L2"/>
    <mergeCell ref="G8:K8"/>
    <mergeCell ref="A9:L9"/>
    <mergeCell ref="G10:K10"/>
    <mergeCell ref="G11:K11"/>
    <mergeCell ref="B12:L12"/>
    <mergeCell ref="A371:G371"/>
    <mergeCell ref="G15:K15"/>
    <mergeCell ref="G14:K14"/>
    <mergeCell ref="E17:K17"/>
    <mergeCell ref="A18:L18"/>
    <mergeCell ref="A22:I22"/>
    <mergeCell ref="A23:I23"/>
    <mergeCell ref="K27:K28"/>
    <mergeCell ref="D372:G372"/>
    <mergeCell ref="A374:G374"/>
    <mergeCell ref="J374:L374"/>
    <mergeCell ref="D375:G375"/>
    <mergeCell ref="K375:L375"/>
    <mergeCell ref="K372:L372"/>
    <mergeCell ref="L27:L28"/>
    <mergeCell ref="A29:F29"/>
    <mergeCell ref="G25:H25"/>
    <mergeCell ref="A27:F28"/>
    <mergeCell ref="G27:G28"/>
    <mergeCell ref="H27:H28"/>
    <mergeCell ref="I27:J27"/>
  </mergeCell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17221-DC12-4D81-999C-6E550F1B6D3C}">
  <sheetPr>
    <pageSetUpPr fitToPage="1"/>
  </sheetPr>
  <dimension ref="A1:R378"/>
  <sheetViews>
    <sheetView topLeftCell="A40" zoomScale="115" zoomScaleNormal="115" workbookViewId="0">
      <selection activeCell="J372" sqref="J372:L372"/>
    </sheetView>
  </sheetViews>
  <sheetFormatPr defaultColWidth="9.140625" defaultRowHeight="15"/>
  <cols>
    <col min="1" max="4" width="2" style="2" customWidth="1"/>
    <col min="5" max="5" width="2.140625" style="2" customWidth="1"/>
    <col min="6" max="6" width="3.5703125" style="42" customWidth="1"/>
    <col min="7" max="7" width="34.28515625" style="2" customWidth="1"/>
    <col min="8" max="8" width="4.7109375" style="2" customWidth="1"/>
    <col min="9" max="12" width="12.85546875" style="2" customWidth="1"/>
    <col min="13" max="13" width="0.140625" style="2" hidden="1" customWidth="1"/>
    <col min="14" max="14" width="6.140625" style="2" hidden="1" customWidth="1"/>
    <col min="15" max="15" width="8.85546875" style="2" hidden="1" customWidth="1"/>
    <col min="16" max="16" width="9.140625" style="2"/>
    <col min="17" max="17" width="6.140625" style="2" customWidth="1"/>
    <col min="18" max="18" width="9.140625" style="2"/>
  </cols>
  <sheetData>
    <row r="1" spans="1:18" ht="24.75" customHeight="1">
      <c r="F1" s="45"/>
      <c r="G1" s="17"/>
      <c r="H1" s="18"/>
      <c r="I1" s="38"/>
      <c r="J1" s="671" t="s">
        <v>238</v>
      </c>
      <c r="K1" s="671"/>
      <c r="L1" s="671"/>
      <c r="M1" s="19"/>
      <c r="N1" s="46"/>
      <c r="O1" s="46"/>
      <c r="P1" s="46"/>
      <c r="Q1" s="46"/>
    </row>
    <row r="2" spans="1:18" ht="13.5" customHeight="1">
      <c r="F2" s="45"/>
      <c r="H2" s="18"/>
      <c r="I2" s="39"/>
      <c r="J2" s="672" t="s">
        <v>225</v>
      </c>
      <c r="K2" s="672"/>
      <c r="L2" s="672"/>
      <c r="M2" s="19"/>
      <c r="N2" s="46"/>
      <c r="O2" s="46"/>
      <c r="P2" s="46"/>
      <c r="Q2" s="20"/>
    </row>
    <row r="3" spans="1:18" ht="5.25" customHeight="1">
      <c r="F3" s="45"/>
      <c r="H3" s="3"/>
      <c r="I3" s="46"/>
      <c r="J3" s="46"/>
      <c r="K3" s="4"/>
      <c r="L3" s="4"/>
      <c r="M3" s="19"/>
      <c r="N3" s="46"/>
      <c r="O3" s="46"/>
      <c r="P3" s="46"/>
      <c r="Q3" s="5"/>
    </row>
    <row r="4" spans="1:18" ht="6" customHeight="1">
      <c r="F4" s="45"/>
      <c r="G4" s="21" t="s">
        <v>0</v>
      </c>
      <c r="H4" s="18"/>
      <c r="I4"/>
      <c r="J4" s="4"/>
      <c r="K4" s="4"/>
      <c r="L4" s="4"/>
      <c r="M4" s="19"/>
      <c r="N4" s="22"/>
      <c r="O4" s="22"/>
      <c r="P4" s="46"/>
      <c r="Q4" s="5"/>
    </row>
    <row r="5" spans="1:18" ht="5.25" customHeight="1">
      <c r="F5" s="45"/>
      <c r="H5" s="6"/>
      <c r="I5"/>
      <c r="J5" s="4"/>
      <c r="K5" s="4"/>
      <c r="L5" s="4"/>
      <c r="M5" s="19"/>
      <c r="N5" s="46"/>
      <c r="O5" s="46"/>
      <c r="P5" s="46"/>
      <c r="Q5" s="5"/>
    </row>
    <row r="6" spans="1:18" ht="3.75" customHeight="1">
      <c r="F6" s="45"/>
      <c r="H6" s="6"/>
      <c r="I6"/>
      <c r="J6" s="7"/>
      <c r="K6" s="4"/>
      <c r="L6" s="4"/>
      <c r="M6" s="19"/>
      <c r="N6" s="46"/>
      <c r="O6" s="46"/>
      <c r="P6" s="46"/>
    </row>
    <row r="7" spans="1:18" ht="6.75" customHeight="1">
      <c r="F7" s="45"/>
      <c r="H7" s="6"/>
      <c r="I7"/>
      <c r="K7" s="46"/>
      <c r="L7" s="46"/>
      <c r="M7" s="19"/>
      <c r="N7" s="46"/>
      <c r="O7" s="46"/>
      <c r="P7" s="46"/>
      <c r="Q7" s="8"/>
    </row>
    <row r="8" spans="1:18" ht="31.5" customHeight="1">
      <c r="A8" s="685" t="s">
        <v>391</v>
      </c>
      <c r="B8" s="685"/>
      <c r="C8" s="685"/>
      <c r="D8" s="685"/>
      <c r="E8" s="685"/>
      <c r="F8" s="685"/>
      <c r="G8" s="685"/>
      <c r="H8" s="685"/>
      <c r="I8" s="685"/>
      <c r="J8" s="685"/>
      <c r="K8" s="685"/>
      <c r="L8" s="685"/>
      <c r="M8" s="9"/>
      <c r="N8" s="9"/>
      <c r="O8" s="9"/>
      <c r="P8" s="9"/>
      <c r="Q8" s="9"/>
    </row>
    <row r="9" spans="1:18" ht="12" customHeight="1">
      <c r="F9" s="45"/>
      <c r="G9" s="9"/>
      <c r="H9" s="8"/>
      <c r="I9" s="8"/>
      <c r="J9" s="23"/>
      <c r="K9" s="23"/>
      <c r="L9" s="10"/>
      <c r="M9" s="19"/>
    </row>
    <row r="10" spans="1:18" ht="18" customHeight="1">
      <c r="A10" s="688" t="s">
        <v>1</v>
      </c>
      <c r="B10" s="688"/>
      <c r="C10" s="688"/>
      <c r="D10" s="688"/>
      <c r="E10" s="688"/>
      <c r="F10" s="688"/>
      <c r="G10" s="688"/>
      <c r="H10" s="688"/>
      <c r="I10" s="688"/>
      <c r="J10" s="688"/>
      <c r="K10" s="688"/>
      <c r="L10" s="688"/>
      <c r="M10" s="19"/>
    </row>
    <row r="11" spans="1:18" ht="18.75" customHeight="1">
      <c r="A11" s="686" t="s">
        <v>2</v>
      </c>
      <c r="B11" s="687"/>
      <c r="C11" s="687"/>
      <c r="D11" s="687"/>
      <c r="E11" s="687"/>
      <c r="F11" s="687"/>
      <c r="G11" s="687"/>
      <c r="H11" s="687"/>
      <c r="I11" s="687"/>
      <c r="J11" s="687"/>
      <c r="K11" s="687"/>
      <c r="L11" s="687"/>
      <c r="M11" s="19"/>
    </row>
    <row r="12" spans="1:18" ht="7.5" customHeight="1">
      <c r="A12" s="47"/>
      <c r="B12" s="48"/>
      <c r="C12" s="48"/>
      <c r="D12" s="48"/>
      <c r="E12" s="48"/>
      <c r="F12" s="48"/>
      <c r="G12" s="48"/>
      <c r="H12" s="48"/>
      <c r="I12" s="48"/>
      <c r="J12" s="48"/>
      <c r="K12" s="48"/>
      <c r="L12" s="48"/>
      <c r="M12" s="19"/>
    </row>
    <row r="13" spans="1:18" ht="14.25" customHeight="1">
      <c r="A13" s="410"/>
      <c r="B13" s="178"/>
      <c r="C13" s="178"/>
      <c r="D13" s="178"/>
      <c r="E13" s="178"/>
      <c r="F13" s="178"/>
      <c r="G13" s="707" t="s">
        <v>404</v>
      </c>
      <c r="H13" s="707"/>
      <c r="I13" s="707"/>
      <c r="J13" s="707"/>
      <c r="K13" s="707"/>
      <c r="L13" s="178"/>
      <c r="M13" s="411"/>
      <c r="N13" s="111"/>
      <c r="O13" s="111"/>
      <c r="P13" s="111"/>
      <c r="Q13" s="111"/>
      <c r="R13" s="111"/>
    </row>
    <row r="14" spans="1:18" ht="16.5" customHeight="1">
      <c r="A14" s="709" t="s">
        <v>405</v>
      </c>
      <c r="B14" s="709"/>
      <c r="C14" s="709"/>
      <c r="D14" s="709"/>
      <c r="E14" s="709"/>
      <c r="F14" s="709"/>
      <c r="G14" s="709"/>
      <c r="H14" s="709"/>
      <c r="I14" s="709"/>
      <c r="J14" s="709"/>
      <c r="K14" s="709"/>
      <c r="L14" s="709"/>
      <c r="M14" s="411"/>
      <c r="N14" s="111"/>
      <c r="O14" s="111"/>
      <c r="P14" s="111" t="s">
        <v>10</v>
      </c>
      <c r="Q14" s="111"/>
      <c r="R14" s="111"/>
    </row>
    <row r="15" spans="1:18" ht="15.75" customHeight="1">
      <c r="A15" s="111"/>
      <c r="B15" s="111"/>
      <c r="C15" s="111"/>
      <c r="D15" s="111"/>
      <c r="E15" s="111"/>
      <c r="F15" s="412"/>
      <c r="G15" s="708" t="s">
        <v>392</v>
      </c>
      <c r="H15" s="708"/>
      <c r="I15" s="708"/>
      <c r="J15" s="708"/>
      <c r="K15" s="708"/>
      <c r="L15" s="111"/>
      <c r="M15" s="411"/>
      <c r="N15" s="111"/>
      <c r="O15" s="111"/>
      <c r="P15" s="111"/>
      <c r="Q15" s="111"/>
      <c r="R15" s="111"/>
    </row>
    <row r="16" spans="1:18" ht="12" customHeight="1">
      <c r="A16" s="111"/>
      <c r="B16" s="111"/>
      <c r="C16" s="111"/>
      <c r="D16" s="111"/>
      <c r="E16" s="111"/>
      <c r="F16" s="412"/>
      <c r="G16" s="710" t="s">
        <v>406</v>
      </c>
      <c r="H16" s="710"/>
      <c r="I16" s="710"/>
      <c r="J16" s="710"/>
      <c r="K16" s="710"/>
      <c r="L16" s="111"/>
      <c r="M16" s="111"/>
      <c r="N16" s="111"/>
      <c r="O16" s="111"/>
      <c r="P16" s="111"/>
      <c r="Q16" s="111"/>
      <c r="R16" s="111"/>
    </row>
    <row r="17" spans="1:18" ht="12" customHeight="1">
      <c r="A17" s="111"/>
      <c r="B17" s="709" t="s">
        <v>3</v>
      </c>
      <c r="C17" s="709"/>
      <c r="D17" s="709"/>
      <c r="E17" s="709"/>
      <c r="F17" s="709"/>
      <c r="G17" s="709"/>
      <c r="H17" s="709"/>
      <c r="I17" s="709"/>
      <c r="J17" s="709"/>
      <c r="K17" s="709"/>
      <c r="L17" s="709"/>
      <c r="M17" s="111"/>
      <c r="N17" s="111"/>
      <c r="O17" s="111"/>
      <c r="P17" s="111"/>
      <c r="Q17" s="111"/>
      <c r="R17" s="111"/>
    </row>
    <row r="18" spans="1:18" ht="12" customHeight="1">
      <c r="A18" s="111"/>
      <c r="B18" s="111"/>
      <c r="C18" s="111"/>
      <c r="D18" s="111"/>
      <c r="E18" s="111"/>
      <c r="F18" s="412"/>
      <c r="G18" s="111"/>
      <c r="H18" s="111"/>
      <c r="I18" s="111"/>
      <c r="J18" s="111"/>
      <c r="K18" s="111"/>
      <c r="L18" s="111"/>
      <c r="M18" s="111"/>
      <c r="N18" s="111"/>
      <c r="O18" s="111"/>
      <c r="P18" s="111"/>
      <c r="Q18" s="111"/>
      <c r="R18" s="111"/>
    </row>
    <row r="19" spans="1:18" ht="12.75" customHeight="1">
      <c r="A19" s="111"/>
      <c r="B19" s="111"/>
      <c r="C19" s="111"/>
      <c r="D19" s="111"/>
      <c r="E19" s="111"/>
      <c r="F19" s="412"/>
      <c r="G19" s="708" t="s">
        <v>407</v>
      </c>
      <c r="H19" s="708"/>
      <c r="I19" s="708"/>
      <c r="J19" s="708"/>
      <c r="K19" s="708"/>
      <c r="L19" s="111"/>
      <c r="M19" s="111"/>
      <c r="N19" s="111"/>
      <c r="O19" s="111"/>
      <c r="P19" s="111"/>
      <c r="Q19" s="111"/>
      <c r="R19" s="111"/>
    </row>
    <row r="20" spans="1:18" ht="11.25" customHeight="1">
      <c r="A20" s="111"/>
      <c r="B20" s="111"/>
      <c r="C20" s="111"/>
      <c r="D20" s="111"/>
      <c r="E20" s="111"/>
      <c r="F20" s="412"/>
      <c r="G20" s="711" t="s">
        <v>4</v>
      </c>
      <c r="H20" s="711"/>
      <c r="I20" s="711"/>
      <c r="J20" s="711"/>
      <c r="K20" s="711"/>
      <c r="L20" s="111"/>
      <c r="M20" s="111"/>
      <c r="N20" s="111"/>
      <c r="O20" s="111"/>
      <c r="P20" s="111"/>
      <c r="Q20" s="111"/>
      <c r="R20" s="111"/>
    </row>
    <row r="21" spans="1:18" ht="11.25" customHeight="1">
      <c r="A21" s="111"/>
      <c r="B21" s="111"/>
      <c r="C21" s="111"/>
      <c r="D21" s="111"/>
      <c r="E21" s="111"/>
      <c r="F21" s="412"/>
      <c r="G21" s="178"/>
      <c r="H21" s="178"/>
      <c r="I21" s="178"/>
      <c r="J21" s="178"/>
      <c r="K21" s="178"/>
      <c r="L21" s="111"/>
      <c r="M21" s="111"/>
      <c r="N21" s="111"/>
      <c r="O21" s="111"/>
      <c r="P21" s="111"/>
      <c r="Q21" s="111"/>
      <c r="R21" s="111"/>
    </row>
    <row r="22" spans="1:18">
      <c r="A22" s="111"/>
      <c r="B22" s="111"/>
      <c r="C22" s="111"/>
      <c r="D22" s="111"/>
      <c r="E22" s="689" t="s">
        <v>412</v>
      </c>
      <c r="F22" s="689"/>
      <c r="G22" s="689"/>
      <c r="H22" s="689"/>
      <c r="I22" s="689"/>
      <c r="J22" s="689"/>
      <c r="K22" s="689"/>
      <c r="L22" s="111"/>
      <c r="M22" s="111"/>
      <c r="N22" s="111"/>
      <c r="O22" s="111"/>
      <c r="P22" s="111"/>
      <c r="Q22" s="111"/>
      <c r="R22" s="111"/>
    </row>
    <row r="23" spans="1:18" ht="12" customHeight="1">
      <c r="A23" s="690" t="s">
        <v>5</v>
      </c>
      <c r="B23" s="690"/>
      <c r="C23" s="690"/>
      <c r="D23" s="690"/>
      <c r="E23" s="690"/>
      <c r="F23" s="690"/>
      <c r="G23" s="690"/>
      <c r="H23" s="690"/>
      <c r="I23" s="690"/>
      <c r="J23" s="690"/>
      <c r="K23" s="690"/>
      <c r="L23" s="690"/>
      <c r="M23" s="171"/>
      <c r="N23" s="111"/>
      <c r="O23" s="111"/>
      <c r="P23" s="111"/>
      <c r="Q23" s="111"/>
      <c r="R23" s="111"/>
    </row>
    <row r="24" spans="1:18" ht="12" customHeight="1">
      <c r="A24" s="111"/>
      <c r="B24" s="111"/>
      <c r="C24" s="111"/>
      <c r="D24" s="111"/>
      <c r="E24" s="111"/>
      <c r="F24" s="111"/>
      <c r="G24" s="111"/>
      <c r="H24" s="111"/>
      <c r="I24" s="111"/>
      <c r="J24" s="172"/>
      <c r="K24" s="173"/>
      <c r="L24" s="174" t="s">
        <v>6</v>
      </c>
      <c r="M24" s="171"/>
      <c r="N24" s="111"/>
      <c r="O24" s="111"/>
      <c r="P24" s="111"/>
      <c r="Q24" s="111"/>
      <c r="R24" s="111"/>
    </row>
    <row r="25" spans="1:18" ht="11.25" customHeight="1">
      <c r="A25" s="111"/>
      <c r="B25" s="111"/>
      <c r="C25" s="111"/>
      <c r="D25" s="111"/>
      <c r="E25" s="111"/>
      <c r="F25" s="111"/>
      <c r="G25" s="111"/>
      <c r="H25" s="111"/>
      <c r="I25" s="111"/>
      <c r="J25" s="175" t="s">
        <v>226</v>
      </c>
      <c r="K25" s="176"/>
      <c r="L25" s="177"/>
      <c r="M25" s="171"/>
      <c r="N25" s="111"/>
      <c r="O25" s="111"/>
      <c r="P25" s="111"/>
      <c r="Q25" s="111"/>
      <c r="R25" s="111"/>
    </row>
    <row r="26" spans="1:18" ht="12" customHeight="1">
      <c r="A26" s="111"/>
      <c r="B26" s="111"/>
      <c r="C26" s="111"/>
      <c r="D26" s="111"/>
      <c r="E26" s="178"/>
      <c r="F26" s="179"/>
      <c r="G26" s="111"/>
      <c r="H26" s="111"/>
      <c r="I26" s="180"/>
      <c r="J26" s="180"/>
      <c r="K26" s="181" t="s">
        <v>7</v>
      </c>
      <c r="L26" s="177"/>
      <c r="M26" s="171"/>
      <c r="N26" s="111"/>
      <c r="O26" s="111"/>
      <c r="P26" s="111"/>
      <c r="Q26" s="111"/>
      <c r="R26" s="111"/>
    </row>
    <row r="27" spans="1:18" ht="29.1" customHeight="1">
      <c r="A27" s="691" t="s">
        <v>200</v>
      </c>
      <c r="B27" s="691"/>
      <c r="C27" s="691"/>
      <c r="D27" s="691"/>
      <c r="E27" s="691"/>
      <c r="F27" s="691"/>
      <c r="G27" s="691"/>
      <c r="H27" s="691"/>
      <c r="I27" s="691"/>
      <c r="J27" s="111"/>
      <c r="K27" s="181" t="s">
        <v>8</v>
      </c>
      <c r="L27" s="182" t="s">
        <v>9</v>
      </c>
      <c r="M27" s="171"/>
      <c r="N27" s="111"/>
      <c r="O27" s="111"/>
      <c r="P27" s="111"/>
      <c r="Q27" s="111"/>
      <c r="R27" s="111"/>
    </row>
    <row r="28" spans="1:18" ht="12" customHeight="1">
      <c r="A28" s="691" t="s">
        <v>413</v>
      </c>
      <c r="B28" s="691"/>
      <c r="C28" s="691"/>
      <c r="D28" s="691"/>
      <c r="E28" s="691"/>
      <c r="F28" s="691"/>
      <c r="G28" s="691"/>
      <c r="H28" s="691"/>
      <c r="I28" s="691"/>
      <c r="J28" s="183" t="s">
        <v>11</v>
      </c>
      <c r="K28" s="184" t="s">
        <v>23</v>
      </c>
      <c r="L28" s="177"/>
      <c r="M28" s="171"/>
      <c r="N28" s="111"/>
      <c r="O28" s="111"/>
      <c r="P28" s="111"/>
      <c r="Q28" s="111"/>
      <c r="R28" s="111"/>
    </row>
    <row r="29" spans="1:18" ht="12.75" customHeight="1">
      <c r="A29" s="111"/>
      <c r="B29" s="111"/>
      <c r="C29" s="111"/>
      <c r="D29" s="111"/>
      <c r="E29" s="111"/>
      <c r="F29" s="111"/>
      <c r="G29" s="185" t="s">
        <v>12</v>
      </c>
      <c r="H29" s="186" t="s">
        <v>204</v>
      </c>
      <c r="I29" s="187"/>
      <c r="J29" s="188"/>
      <c r="K29" s="177"/>
      <c r="L29" s="177"/>
      <c r="M29" s="171"/>
      <c r="N29" s="111"/>
      <c r="O29" s="111"/>
      <c r="P29" s="111"/>
      <c r="Q29" s="111"/>
      <c r="R29" s="111"/>
    </row>
    <row r="30" spans="1:18" ht="13.5" customHeight="1">
      <c r="A30" s="111"/>
      <c r="B30" s="111"/>
      <c r="C30" s="111"/>
      <c r="D30" s="111"/>
      <c r="E30" s="111"/>
      <c r="F30" s="111"/>
      <c r="G30" s="692" t="s">
        <v>13</v>
      </c>
      <c r="H30" s="692"/>
      <c r="I30" s="189" t="s">
        <v>414</v>
      </c>
      <c r="J30" s="190" t="s">
        <v>415</v>
      </c>
      <c r="K30" s="191" t="s">
        <v>416</v>
      </c>
      <c r="L30" s="191" t="s">
        <v>416</v>
      </c>
      <c r="M30" s="171"/>
      <c r="N30" s="111"/>
      <c r="O30" s="111"/>
      <c r="P30" s="111"/>
      <c r="Q30" s="111"/>
      <c r="R30" s="111"/>
    </row>
    <row r="31" spans="1:18" ht="14.25" customHeight="1">
      <c r="A31" s="192" t="s">
        <v>205</v>
      </c>
      <c r="B31" s="192"/>
      <c r="C31" s="192"/>
      <c r="D31" s="192"/>
      <c r="E31" s="192"/>
      <c r="F31" s="193"/>
      <c r="G31" s="194"/>
      <c r="H31" s="111"/>
      <c r="I31" s="194"/>
      <c r="J31" s="194"/>
      <c r="K31" s="194"/>
      <c r="L31" s="195" t="s">
        <v>14</v>
      </c>
      <c r="M31" s="196"/>
      <c r="N31" s="111"/>
      <c r="O31" s="111"/>
      <c r="P31" s="111"/>
      <c r="Q31" s="111"/>
      <c r="R31" s="111"/>
    </row>
    <row r="32" spans="1:18" ht="24" customHeight="1">
      <c r="A32" s="693" t="s">
        <v>15</v>
      </c>
      <c r="B32" s="694"/>
      <c r="C32" s="694"/>
      <c r="D32" s="694"/>
      <c r="E32" s="694"/>
      <c r="F32" s="694"/>
      <c r="G32" s="697" t="s">
        <v>16</v>
      </c>
      <c r="H32" s="699" t="s">
        <v>17</v>
      </c>
      <c r="I32" s="701" t="s">
        <v>18</v>
      </c>
      <c r="J32" s="702"/>
      <c r="K32" s="703" t="s">
        <v>19</v>
      </c>
      <c r="L32" s="705" t="s">
        <v>20</v>
      </c>
      <c r="M32" s="196"/>
      <c r="N32" s="111"/>
      <c r="O32" s="111"/>
      <c r="P32" s="111"/>
      <c r="Q32" s="111"/>
      <c r="R32" s="111"/>
    </row>
    <row r="33" spans="1:18" ht="46.5" customHeight="1">
      <c r="A33" s="695"/>
      <c r="B33" s="696"/>
      <c r="C33" s="696"/>
      <c r="D33" s="696"/>
      <c r="E33" s="696"/>
      <c r="F33" s="696"/>
      <c r="G33" s="698"/>
      <c r="H33" s="700"/>
      <c r="I33" s="197" t="s">
        <v>21</v>
      </c>
      <c r="J33" s="198" t="s">
        <v>22</v>
      </c>
      <c r="K33" s="704"/>
      <c r="L33" s="706"/>
      <c r="M33" s="111"/>
      <c r="N33" s="111"/>
      <c r="O33" s="111"/>
      <c r="P33" s="111"/>
      <c r="Q33" s="111"/>
      <c r="R33" s="111"/>
    </row>
    <row r="34" spans="1:18" ht="11.25" customHeight="1">
      <c r="A34" s="713" t="s">
        <v>23</v>
      </c>
      <c r="B34" s="714"/>
      <c r="C34" s="714"/>
      <c r="D34" s="714"/>
      <c r="E34" s="714"/>
      <c r="F34" s="715"/>
      <c r="G34" s="199">
        <v>2</v>
      </c>
      <c r="H34" s="200">
        <v>3</v>
      </c>
      <c r="I34" s="201" t="s">
        <v>24</v>
      </c>
      <c r="J34" s="202" t="s">
        <v>25</v>
      </c>
      <c r="K34" s="203">
        <v>6</v>
      </c>
      <c r="L34" s="203">
        <v>7</v>
      </c>
      <c r="M34" s="111"/>
      <c r="N34" s="111"/>
      <c r="O34" s="111"/>
      <c r="P34" s="111"/>
      <c r="Q34" s="111"/>
      <c r="R34" s="111"/>
    </row>
    <row r="35" spans="1:18" s="210" customFormat="1" ht="14.25" customHeight="1">
      <c r="A35" s="204">
        <v>2</v>
      </c>
      <c r="B35" s="204"/>
      <c r="C35" s="205"/>
      <c r="D35" s="206"/>
      <c r="E35" s="204"/>
      <c r="F35" s="207"/>
      <c r="G35" s="206" t="s">
        <v>26</v>
      </c>
      <c r="H35" s="199">
        <v>1</v>
      </c>
      <c r="I35" s="208">
        <f>SUM(I36+I47+I67+I88+I95+I115+I141+I160+I170)</f>
        <v>183200</v>
      </c>
      <c r="J35" s="208">
        <f>SUM(J36+J47+J67+J88+J95+J115+J141+J160+J170)</f>
        <v>183200</v>
      </c>
      <c r="K35" s="209">
        <f>SUM(K36+K47+K67+K88+K95+K115+K141+K160+K170)</f>
        <v>176818.18</v>
      </c>
      <c r="L35" s="208">
        <f>SUM(L36+L47+L67+L88+L95+L115+L141+L160+L170)</f>
        <v>176818.18</v>
      </c>
    </row>
    <row r="36" spans="1:18" ht="16.5" customHeight="1">
      <c r="A36" s="204">
        <v>2</v>
      </c>
      <c r="B36" s="211">
        <v>1</v>
      </c>
      <c r="C36" s="212"/>
      <c r="D36" s="213"/>
      <c r="E36" s="214"/>
      <c r="F36" s="215"/>
      <c r="G36" s="216" t="s">
        <v>27</v>
      </c>
      <c r="H36" s="199">
        <v>2</v>
      </c>
      <c r="I36" s="208">
        <f>SUM(I37+I43)</f>
        <v>23100</v>
      </c>
      <c r="J36" s="208">
        <f>SUM(J37+J43)</f>
        <v>23100</v>
      </c>
      <c r="K36" s="217">
        <f>SUM(K37+K43)</f>
        <v>23100</v>
      </c>
      <c r="L36" s="218">
        <f>SUM(L37+L43)</f>
        <v>23100</v>
      </c>
      <c r="M36"/>
      <c r="N36" s="111"/>
      <c r="O36" s="111"/>
      <c r="P36" s="111"/>
      <c r="Q36" s="111"/>
      <c r="R36" s="111"/>
    </row>
    <row r="37" spans="1:18" ht="14.25" customHeight="1">
      <c r="A37" s="219">
        <v>2</v>
      </c>
      <c r="B37" s="219">
        <v>1</v>
      </c>
      <c r="C37" s="220">
        <v>1</v>
      </c>
      <c r="D37" s="221"/>
      <c r="E37" s="219"/>
      <c r="F37" s="222"/>
      <c r="G37" s="221" t="s">
        <v>28</v>
      </c>
      <c r="H37" s="199">
        <v>3</v>
      </c>
      <c r="I37" s="208">
        <f>SUM(I38)</f>
        <v>22300</v>
      </c>
      <c r="J37" s="208">
        <f>SUM(J38)</f>
        <v>22300</v>
      </c>
      <c r="K37" s="209">
        <f>SUM(K38)</f>
        <v>22300</v>
      </c>
      <c r="L37" s="208">
        <f>SUM(L38)</f>
        <v>22300</v>
      </c>
      <c r="M37"/>
      <c r="N37" s="111"/>
      <c r="O37" s="111"/>
      <c r="P37" s="111"/>
      <c r="Q37" s="111"/>
      <c r="R37" s="111"/>
    </row>
    <row r="38" spans="1:18" ht="13.5" customHeight="1">
      <c r="A38" s="223">
        <v>2</v>
      </c>
      <c r="B38" s="219">
        <v>1</v>
      </c>
      <c r="C38" s="220">
        <v>1</v>
      </c>
      <c r="D38" s="221">
        <v>1</v>
      </c>
      <c r="E38" s="219"/>
      <c r="F38" s="222"/>
      <c r="G38" s="221" t="s">
        <v>28</v>
      </c>
      <c r="H38" s="199">
        <v>4</v>
      </c>
      <c r="I38" s="208">
        <f>SUM(I39+I41)</f>
        <v>22300</v>
      </c>
      <c r="J38" s="208">
        <f>SUM(J39+J41)</f>
        <v>22300</v>
      </c>
      <c r="K38" s="208">
        <f>SUM(K39+K41)</f>
        <v>22300</v>
      </c>
      <c r="L38" s="208">
        <f>SUM(L39+L41)</f>
        <v>22300</v>
      </c>
      <c r="M38"/>
      <c r="N38" s="111"/>
      <c r="O38" s="111"/>
      <c r="P38" s="111"/>
      <c r="Q38" s="224"/>
      <c r="R38" s="111"/>
    </row>
    <row r="39" spans="1:18" ht="14.25" customHeight="1">
      <c r="A39" s="223">
        <v>2</v>
      </c>
      <c r="B39" s="219">
        <v>1</v>
      </c>
      <c r="C39" s="220">
        <v>1</v>
      </c>
      <c r="D39" s="221">
        <v>1</v>
      </c>
      <c r="E39" s="219">
        <v>1</v>
      </c>
      <c r="F39" s="222"/>
      <c r="G39" s="221" t="s">
        <v>29</v>
      </c>
      <c r="H39" s="199">
        <v>5</v>
      </c>
      <c r="I39" s="209">
        <f>SUM(I40)</f>
        <v>22300</v>
      </c>
      <c r="J39" s="209">
        <f>SUM(J40)</f>
        <v>22300</v>
      </c>
      <c r="K39" s="209">
        <f>SUM(K40)</f>
        <v>22300</v>
      </c>
      <c r="L39" s="209">
        <f>SUM(L40)</f>
        <v>22300</v>
      </c>
      <c r="M39"/>
      <c r="N39" s="111"/>
      <c r="O39" s="111"/>
      <c r="P39" s="111"/>
      <c r="Q39" s="224"/>
      <c r="R39" s="111"/>
    </row>
    <row r="40" spans="1:18" ht="14.25" customHeight="1">
      <c r="A40" s="223">
        <v>2</v>
      </c>
      <c r="B40" s="219">
        <v>1</v>
      </c>
      <c r="C40" s="220">
        <v>1</v>
      </c>
      <c r="D40" s="221">
        <v>1</v>
      </c>
      <c r="E40" s="219">
        <v>1</v>
      </c>
      <c r="F40" s="222">
        <v>1</v>
      </c>
      <c r="G40" s="221" t="s">
        <v>29</v>
      </c>
      <c r="H40" s="199">
        <v>6</v>
      </c>
      <c r="I40" s="225">
        <v>22300</v>
      </c>
      <c r="J40" s="226">
        <v>22300</v>
      </c>
      <c r="K40" s="226">
        <v>22300</v>
      </c>
      <c r="L40" s="226">
        <v>22300</v>
      </c>
      <c r="M40"/>
      <c r="N40" s="111"/>
      <c r="O40" s="111"/>
      <c r="P40" s="111"/>
      <c r="Q40" s="224"/>
      <c r="R40" s="111"/>
    </row>
    <row r="41" spans="1:18" ht="12.75" hidden="1" customHeight="1">
      <c r="A41" s="223">
        <v>2</v>
      </c>
      <c r="B41" s="219">
        <v>1</v>
      </c>
      <c r="C41" s="220">
        <v>1</v>
      </c>
      <c r="D41" s="221">
        <v>1</v>
      </c>
      <c r="E41" s="219">
        <v>2</v>
      </c>
      <c r="F41" s="222"/>
      <c r="G41" s="221" t="s">
        <v>30</v>
      </c>
      <c r="H41" s="199">
        <v>7</v>
      </c>
      <c r="I41" s="209">
        <f>I42</f>
        <v>0</v>
      </c>
      <c r="J41" s="209">
        <f>J42</f>
        <v>0</v>
      </c>
      <c r="K41" s="209">
        <f>K42</f>
        <v>0</v>
      </c>
      <c r="L41" s="209">
        <f>L42</f>
        <v>0</v>
      </c>
      <c r="M41"/>
      <c r="N41" s="111"/>
      <c r="O41" s="111"/>
      <c r="P41" s="111"/>
      <c r="Q41" s="224"/>
      <c r="R41" s="111"/>
    </row>
    <row r="42" spans="1:18" ht="12.75" hidden="1" customHeight="1">
      <c r="A42" s="223">
        <v>2</v>
      </c>
      <c r="B42" s="219">
        <v>1</v>
      </c>
      <c r="C42" s="220">
        <v>1</v>
      </c>
      <c r="D42" s="221">
        <v>1</v>
      </c>
      <c r="E42" s="219">
        <v>2</v>
      </c>
      <c r="F42" s="222">
        <v>1</v>
      </c>
      <c r="G42" s="221" t="s">
        <v>30</v>
      </c>
      <c r="H42" s="199">
        <v>8</v>
      </c>
      <c r="I42" s="226">
        <v>0</v>
      </c>
      <c r="J42" s="227">
        <v>0</v>
      </c>
      <c r="K42" s="226">
        <v>0</v>
      </c>
      <c r="L42" s="227">
        <v>0</v>
      </c>
      <c r="M42"/>
      <c r="N42" s="111"/>
      <c r="O42" s="111"/>
      <c r="P42" s="111"/>
      <c r="Q42" s="224"/>
      <c r="R42" s="111"/>
    </row>
    <row r="43" spans="1:18" ht="13.5" customHeight="1">
      <c r="A43" s="223">
        <v>2</v>
      </c>
      <c r="B43" s="219">
        <v>1</v>
      </c>
      <c r="C43" s="220">
        <v>2</v>
      </c>
      <c r="D43" s="221"/>
      <c r="E43" s="219"/>
      <c r="F43" s="222"/>
      <c r="G43" s="221" t="s">
        <v>31</v>
      </c>
      <c r="H43" s="199">
        <v>9</v>
      </c>
      <c r="I43" s="209">
        <f t="shared" ref="I43:L45" si="0">I44</f>
        <v>800</v>
      </c>
      <c r="J43" s="208">
        <f t="shared" si="0"/>
        <v>800</v>
      </c>
      <c r="K43" s="209">
        <f t="shared" si="0"/>
        <v>800</v>
      </c>
      <c r="L43" s="208">
        <f t="shared" si="0"/>
        <v>800</v>
      </c>
      <c r="M43"/>
      <c r="N43" s="111"/>
      <c r="O43" s="111"/>
      <c r="P43" s="111"/>
      <c r="Q43" s="224"/>
      <c r="R43" s="111"/>
    </row>
    <row r="44" spans="1:18">
      <c r="A44" s="223">
        <v>2</v>
      </c>
      <c r="B44" s="219">
        <v>1</v>
      </c>
      <c r="C44" s="220">
        <v>2</v>
      </c>
      <c r="D44" s="221">
        <v>1</v>
      </c>
      <c r="E44" s="219"/>
      <c r="F44" s="222"/>
      <c r="G44" s="221" t="s">
        <v>31</v>
      </c>
      <c r="H44" s="199">
        <v>10</v>
      </c>
      <c r="I44" s="209">
        <f t="shared" si="0"/>
        <v>800</v>
      </c>
      <c r="J44" s="208">
        <f t="shared" si="0"/>
        <v>800</v>
      </c>
      <c r="K44" s="208">
        <f t="shared" si="0"/>
        <v>800</v>
      </c>
      <c r="L44" s="208">
        <f t="shared" si="0"/>
        <v>800</v>
      </c>
      <c r="M44" s="111"/>
      <c r="N44" s="111"/>
      <c r="O44" s="111"/>
      <c r="P44" s="111"/>
      <c r="Q44" s="111"/>
      <c r="R44" s="111"/>
    </row>
    <row r="45" spans="1:18" ht="13.5" customHeight="1">
      <c r="A45" s="223">
        <v>2</v>
      </c>
      <c r="B45" s="219">
        <v>1</v>
      </c>
      <c r="C45" s="220">
        <v>2</v>
      </c>
      <c r="D45" s="221">
        <v>1</v>
      </c>
      <c r="E45" s="219">
        <v>1</v>
      </c>
      <c r="F45" s="222"/>
      <c r="G45" s="221" t="s">
        <v>31</v>
      </c>
      <c r="H45" s="199">
        <v>11</v>
      </c>
      <c r="I45" s="208">
        <f t="shared" si="0"/>
        <v>800</v>
      </c>
      <c r="J45" s="208">
        <f t="shared" si="0"/>
        <v>800</v>
      </c>
      <c r="K45" s="208">
        <f t="shared" si="0"/>
        <v>800</v>
      </c>
      <c r="L45" s="208">
        <f t="shared" si="0"/>
        <v>800</v>
      </c>
      <c r="M45"/>
      <c r="N45" s="111"/>
      <c r="O45" s="111"/>
      <c r="P45" s="111"/>
      <c r="Q45" s="224"/>
      <c r="R45" s="111"/>
    </row>
    <row r="46" spans="1:18" ht="14.25" customHeight="1">
      <c r="A46" s="223">
        <v>2</v>
      </c>
      <c r="B46" s="219">
        <v>1</v>
      </c>
      <c r="C46" s="220">
        <v>2</v>
      </c>
      <c r="D46" s="221">
        <v>1</v>
      </c>
      <c r="E46" s="219">
        <v>1</v>
      </c>
      <c r="F46" s="222">
        <v>1</v>
      </c>
      <c r="G46" s="221" t="s">
        <v>31</v>
      </c>
      <c r="H46" s="199">
        <v>12</v>
      </c>
      <c r="I46" s="227">
        <v>800</v>
      </c>
      <c r="J46" s="226">
        <v>800</v>
      </c>
      <c r="K46" s="226">
        <v>800</v>
      </c>
      <c r="L46" s="226">
        <v>800</v>
      </c>
      <c r="M46"/>
      <c r="N46" s="111"/>
      <c r="O46" s="111"/>
      <c r="P46" s="111"/>
      <c r="Q46" s="224"/>
      <c r="R46" s="111"/>
    </row>
    <row r="47" spans="1:18" ht="26.25" customHeight="1">
      <c r="A47" s="228">
        <v>2</v>
      </c>
      <c r="B47" s="229">
        <v>2</v>
      </c>
      <c r="C47" s="212"/>
      <c r="D47" s="213"/>
      <c r="E47" s="214"/>
      <c r="F47" s="215"/>
      <c r="G47" s="216" t="s">
        <v>32</v>
      </c>
      <c r="H47" s="199">
        <v>13</v>
      </c>
      <c r="I47" s="230">
        <f t="shared" ref="I47:L49" si="1">I48</f>
        <v>160100</v>
      </c>
      <c r="J47" s="231">
        <f t="shared" si="1"/>
        <v>160100</v>
      </c>
      <c r="K47" s="230">
        <f t="shared" si="1"/>
        <v>153718.18</v>
      </c>
      <c r="L47" s="230">
        <f t="shared" si="1"/>
        <v>153718.18</v>
      </c>
      <c r="M47"/>
      <c r="N47" s="111"/>
      <c r="O47" s="111"/>
      <c r="P47" s="111"/>
      <c r="Q47" s="111"/>
      <c r="R47" s="111"/>
    </row>
    <row r="48" spans="1:18" ht="27" customHeight="1">
      <c r="A48" s="223">
        <v>2</v>
      </c>
      <c r="B48" s="219">
        <v>2</v>
      </c>
      <c r="C48" s="220">
        <v>1</v>
      </c>
      <c r="D48" s="221"/>
      <c r="E48" s="219"/>
      <c r="F48" s="222"/>
      <c r="G48" s="213" t="s">
        <v>32</v>
      </c>
      <c r="H48" s="199">
        <v>14</v>
      </c>
      <c r="I48" s="208">
        <f t="shared" si="1"/>
        <v>160100</v>
      </c>
      <c r="J48" s="209">
        <f t="shared" si="1"/>
        <v>160100</v>
      </c>
      <c r="K48" s="208">
        <f t="shared" si="1"/>
        <v>153718.18</v>
      </c>
      <c r="L48" s="209">
        <f t="shared" si="1"/>
        <v>153718.18</v>
      </c>
      <c r="M48"/>
      <c r="N48" s="111"/>
      <c r="O48" s="111"/>
      <c r="P48" s="111"/>
      <c r="Q48" s="111"/>
      <c r="R48" s="224"/>
    </row>
    <row r="49" spans="1:18" ht="15.75" customHeight="1">
      <c r="A49" s="223">
        <v>2</v>
      </c>
      <c r="B49" s="219">
        <v>2</v>
      </c>
      <c r="C49" s="220">
        <v>1</v>
      </c>
      <c r="D49" s="221">
        <v>1</v>
      </c>
      <c r="E49" s="219"/>
      <c r="F49" s="222"/>
      <c r="G49" s="213" t="s">
        <v>32</v>
      </c>
      <c r="H49" s="199">
        <v>15</v>
      </c>
      <c r="I49" s="208">
        <f t="shared" si="1"/>
        <v>160100</v>
      </c>
      <c r="J49" s="209">
        <f t="shared" si="1"/>
        <v>160100</v>
      </c>
      <c r="K49" s="218">
        <f t="shared" si="1"/>
        <v>153718.18</v>
      </c>
      <c r="L49" s="218">
        <f t="shared" si="1"/>
        <v>153718.18</v>
      </c>
      <c r="M49"/>
      <c r="N49" s="111"/>
      <c r="O49" s="111"/>
      <c r="P49" s="111"/>
      <c r="Q49" s="224"/>
      <c r="R49" s="111"/>
    </row>
    <row r="50" spans="1:18" ht="24.75" customHeight="1">
      <c r="A50" s="232">
        <v>2</v>
      </c>
      <c r="B50" s="233">
        <v>2</v>
      </c>
      <c r="C50" s="234">
        <v>1</v>
      </c>
      <c r="D50" s="235">
        <v>1</v>
      </c>
      <c r="E50" s="233">
        <v>1</v>
      </c>
      <c r="F50" s="236"/>
      <c r="G50" s="213" t="s">
        <v>32</v>
      </c>
      <c r="H50" s="199">
        <v>16</v>
      </c>
      <c r="I50" s="237">
        <f>SUM(I51:I66)</f>
        <v>160100</v>
      </c>
      <c r="J50" s="237">
        <f>SUM(J51:J66)</f>
        <v>160100</v>
      </c>
      <c r="K50" s="238">
        <f>SUM(K51:K66)</f>
        <v>153718.18</v>
      </c>
      <c r="L50" s="238">
        <f>SUM(L51:L66)</f>
        <v>153718.18</v>
      </c>
      <c r="M50"/>
      <c r="N50" s="111"/>
      <c r="O50" s="111"/>
      <c r="P50" s="111"/>
      <c r="Q50" s="224"/>
      <c r="R50" s="111"/>
    </row>
    <row r="51" spans="1:18" ht="15.75" customHeight="1">
      <c r="A51" s="223">
        <v>2</v>
      </c>
      <c r="B51" s="219">
        <v>2</v>
      </c>
      <c r="C51" s="220">
        <v>1</v>
      </c>
      <c r="D51" s="221">
        <v>1</v>
      </c>
      <c r="E51" s="219">
        <v>1</v>
      </c>
      <c r="F51" s="239">
        <v>1</v>
      </c>
      <c r="G51" s="221" t="s">
        <v>33</v>
      </c>
      <c r="H51" s="199">
        <v>17</v>
      </c>
      <c r="I51" s="226">
        <v>141700</v>
      </c>
      <c r="J51" s="226">
        <v>141700</v>
      </c>
      <c r="K51" s="226">
        <v>139530.62</v>
      </c>
      <c r="L51" s="226">
        <v>139530.62</v>
      </c>
      <c r="M51"/>
      <c r="N51" s="111"/>
      <c r="O51" s="111"/>
      <c r="P51" s="111"/>
      <c r="Q51" s="224"/>
      <c r="R51" s="111"/>
    </row>
    <row r="52" spans="1:18" ht="26.25" hidden="1" customHeight="1">
      <c r="A52" s="223">
        <v>2</v>
      </c>
      <c r="B52" s="219">
        <v>2</v>
      </c>
      <c r="C52" s="220">
        <v>1</v>
      </c>
      <c r="D52" s="221">
        <v>1</v>
      </c>
      <c r="E52" s="219">
        <v>1</v>
      </c>
      <c r="F52" s="222">
        <v>2</v>
      </c>
      <c r="G52" s="221" t="s">
        <v>34</v>
      </c>
      <c r="H52" s="199">
        <v>18</v>
      </c>
      <c r="I52" s="226">
        <v>0</v>
      </c>
      <c r="J52" s="226">
        <v>0</v>
      </c>
      <c r="K52" s="226">
        <v>0</v>
      </c>
      <c r="L52" s="226">
        <v>0</v>
      </c>
      <c r="M52"/>
      <c r="N52" s="111"/>
      <c r="O52" s="111"/>
      <c r="P52" s="111"/>
      <c r="Q52" s="224"/>
      <c r="R52" s="111"/>
    </row>
    <row r="53" spans="1:18" ht="26.25" hidden="1" customHeight="1">
      <c r="A53" s="223">
        <v>2</v>
      </c>
      <c r="B53" s="219">
        <v>2</v>
      </c>
      <c r="C53" s="220">
        <v>1</v>
      </c>
      <c r="D53" s="221">
        <v>1</v>
      </c>
      <c r="E53" s="219">
        <v>1</v>
      </c>
      <c r="F53" s="222">
        <v>5</v>
      </c>
      <c r="G53" s="221" t="s">
        <v>35</v>
      </c>
      <c r="H53" s="199">
        <v>19</v>
      </c>
      <c r="I53" s="226">
        <v>0</v>
      </c>
      <c r="J53" s="226">
        <v>0</v>
      </c>
      <c r="K53" s="226">
        <v>0</v>
      </c>
      <c r="L53" s="226">
        <v>0</v>
      </c>
      <c r="M53"/>
      <c r="N53" s="111"/>
      <c r="O53" s="111"/>
      <c r="P53" s="111"/>
      <c r="Q53" s="224"/>
      <c r="R53" s="111"/>
    </row>
    <row r="54" spans="1:18" ht="27" hidden="1" customHeight="1">
      <c r="A54" s="223">
        <v>2</v>
      </c>
      <c r="B54" s="219">
        <v>2</v>
      </c>
      <c r="C54" s="220">
        <v>1</v>
      </c>
      <c r="D54" s="221">
        <v>1</v>
      </c>
      <c r="E54" s="219">
        <v>1</v>
      </c>
      <c r="F54" s="222">
        <v>6</v>
      </c>
      <c r="G54" s="221" t="s">
        <v>36</v>
      </c>
      <c r="H54" s="199">
        <v>20</v>
      </c>
      <c r="I54" s="226">
        <v>0</v>
      </c>
      <c r="J54" s="226">
        <v>0</v>
      </c>
      <c r="K54" s="226">
        <v>0</v>
      </c>
      <c r="L54" s="226">
        <v>0</v>
      </c>
      <c r="M54"/>
      <c r="N54" s="111"/>
      <c r="O54" s="111"/>
      <c r="P54" s="111"/>
      <c r="Q54" s="224"/>
      <c r="R54" s="111"/>
    </row>
    <row r="55" spans="1:18" ht="26.25" hidden="1" customHeight="1">
      <c r="A55" s="240">
        <v>2</v>
      </c>
      <c r="B55" s="214">
        <v>2</v>
      </c>
      <c r="C55" s="212">
        <v>1</v>
      </c>
      <c r="D55" s="213">
        <v>1</v>
      </c>
      <c r="E55" s="214">
        <v>1</v>
      </c>
      <c r="F55" s="215">
        <v>7</v>
      </c>
      <c r="G55" s="213" t="s">
        <v>37</v>
      </c>
      <c r="H55" s="199">
        <v>21</v>
      </c>
      <c r="I55" s="226">
        <v>0</v>
      </c>
      <c r="J55" s="226">
        <v>0</v>
      </c>
      <c r="K55" s="226">
        <v>0</v>
      </c>
      <c r="L55" s="226">
        <v>0</v>
      </c>
      <c r="M55"/>
      <c r="N55" s="111"/>
      <c r="O55" s="111"/>
      <c r="P55" s="111"/>
      <c r="Q55" s="224"/>
      <c r="R55" s="111"/>
    </row>
    <row r="56" spans="1:18" ht="12" hidden="1" customHeight="1">
      <c r="A56" s="223">
        <v>2</v>
      </c>
      <c r="B56" s="219">
        <v>2</v>
      </c>
      <c r="C56" s="220">
        <v>1</v>
      </c>
      <c r="D56" s="221">
        <v>1</v>
      </c>
      <c r="E56" s="219">
        <v>1</v>
      </c>
      <c r="F56" s="222">
        <v>11</v>
      </c>
      <c r="G56" s="221" t="s">
        <v>38</v>
      </c>
      <c r="H56" s="199">
        <v>22</v>
      </c>
      <c r="I56" s="227">
        <v>0</v>
      </c>
      <c r="J56" s="226">
        <v>0</v>
      </c>
      <c r="K56" s="226">
        <v>0</v>
      </c>
      <c r="L56" s="226">
        <v>0</v>
      </c>
      <c r="M56"/>
      <c r="N56" s="111"/>
      <c r="O56" s="111"/>
      <c r="P56" s="111"/>
      <c r="Q56" s="224"/>
      <c r="R56" s="111"/>
    </row>
    <row r="57" spans="1:18" ht="15.75" hidden="1" customHeight="1">
      <c r="A57" s="232">
        <v>2</v>
      </c>
      <c r="B57" s="241">
        <v>2</v>
      </c>
      <c r="C57" s="242">
        <v>1</v>
      </c>
      <c r="D57" s="242">
        <v>1</v>
      </c>
      <c r="E57" s="242">
        <v>1</v>
      </c>
      <c r="F57" s="243">
        <v>12</v>
      </c>
      <c r="G57" s="244" t="s">
        <v>39</v>
      </c>
      <c r="H57" s="199">
        <v>23</v>
      </c>
      <c r="I57" s="245">
        <v>0</v>
      </c>
      <c r="J57" s="226">
        <v>0</v>
      </c>
      <c r="K57" s="226">
        <v>0</v>
      </c>
      <c r="L57" s="226">
        <v>0</v>
      </c>
      <c r="M57"/>
      <c r="N57" s="111"/>
      <c r="O57" s="111"/>
      <c r="P57" s="111"/>
      <c r="Q57" s="224"/>
      <c r="R57" s="111"/>
    </row>
    <row r="58" spans="1:18" ht="25.5" hidden="1" customHeight="1">
      <c r="A58" s="223">
        <v>2</v>
      </c>
      <c r="B58" s="219">
        <v>2</v>
      </c>
      <c r="C58" s="220">
        <v>1</v>
      </c>
      <c r="D58" s="220">
        <v>1</v>
      </c>
      <c r="E58" s="220">
        <v>1</v>
      </c>
      <c r="F58" s="222">
        <v>14</v>
      </c>
      <c r="G58" s="246" t="s">
        <v>40</v>
      </c>
      <c r="H58" s="199">
        <v>24</v>
      </c>
      <c r="I58" s="227">
        <v>0</v>
      </c>
      <c r="J58" s="227">
        <v>0</v>
      </c>
      <c r="K58" s="227">
        <v>0</v>
      </c>
      <c r="L58" s="227">
        <v>0</v>
      </c>
      <c r="M58"/>
      <c r="N58" s="111"/>
      <c r="O58" s="111"/>
      <c r="P58" s="111"/>
      <c r="Q58" s="224"/>
      <c r="R58" s="111"/>
    </row>
    <row r="59" spans="1:18" ht="27.75" customHeight="1">
      <c r="A59" s="223">
        <v>2</v>
      </c>
      <c r="B59" s="219">
        <v>2</v>
      </c>
      <c r="C59" s="220">
        <v>1</v>
      </c>
      <c r="D59" s="220">
        <v>1</v>
      </c>
      <c r="E59" s="220">
        <v>1</v>
      </c>
      <c r="F59" s="222">
        <v>15</v>
      </c>
      <c r="G59" s="221" t="s">
        <v>41</v>
      </c>
      <c r="H59" s="199">
        <v>25</v>
      </c>
      <c r="I59" s="227">
        <v>11000</v>
      </c>
      <c r="J59" s="226">
        <v>11000</v>
      </c>
      <c r="K59" s="226">
        <v>8490</v>
      </c>
      <c r="L59" s="226">
        <v>8490</v>
      </c>
      <c r="M59"/>
      <c r="N59" s="111"/>
      <c r="O59" s="111"/>
      <c r="P59" s="111"/>
      <c r="Q59" s="224"/>
      <c r="R59" s="111"/>
    </row>
    <row r="60" spans="1:18" ht="15.75" hidden="1" customHeight="1">
      <c r="A60" s="223">
        <v>2</v>
      </c>
      <c r="B60" s="219">
        <v>2</v>
      </c>
      <c r="C60" s="220">
        <v>1</v>
      </c>
      <c r="D60" s="220">
        <v>1</v>
      </c>
      <c r="E60" s="220">
        <v>1</v>
      </c>
      <c r="F60" s="222">
        <v>16</v>
      </c>
      <c r="G60" s="221" t="s">
        <v>42</v>
      </c>
      <c r="H60" s="199">
        <v>26</v>
      </c>
      <c r="I60" s="227">
        <v>0</v>
      </c>
      <c r="J60" s="226">
        <v>0</v>
      </c>
      <c r="K60" s="226">
        <v>0</v>
      </c>
      <c r="L60" s="226">
        <v>0</v>
      </c>
      <c r="M60"/>
      <c r="N60" s="111"/>
      <c r="O60" s="111"/>
      <c r="P60" s="111"/>
      <c r="Q60" s="224"/>
      <c r="R60" s="111"/>
    </row>
    <row r="61" spans="1:18" ht="27.75" hidden="1" customHeight="1">
      <c r="A61" s="223">
        <v>2</v>
      </c>
      <c r="B61" s="219">
        <v>2</v>
      </c>
      <c r="C61" s="220">
        <v>1</v>
      </c>
      <c r="D61" s="220">
        <v>1</v>
      </c>
      <c r="E61" s="220">
        <v>1</v>
      </c>
      <c r="F61" s="222">
        <v>17</v>
      </c>
      <c r="G61" s="221" t="s">
        <v>43</v>
      </c>
      <c r="H61" s="199">
        <v>27</v>
      </c>
      <c r="I61" s="227">
        <v>0</v>
      </c>
      <c r="J61" s="227">
        <v>0</v>
      </c>
      <c r="K61" s="227">
        <v>0</v>
      </c>
      <c r="L61" s="227">
        <v>0</v>
      </c>
      <c r="M61"/>
      <c r="N61" s="111"/>
      <c r="O61" s="111"/>
      <c r="P61" s="111"/>
      <c r="Q61" s="224"/>
      <c r="R61" s="111"/>
    </row>
    <row r="62" spans="1:18" ht="14.25" hidden="1" customHeight="1">
      <c r="A62" s="223">
        <v>2</v>
      </c>
      <c r="B62" s="219">
        <v>2</v>
      </c>
      <c r="C62" s="220">
        <v>1</v>
      </c>
      <c r="D62" s="220">
        <v>1</v>
      </c>
      <c r="E62" s="220">
        <v>1</v>
      </c>
      <c r="F62" s="222">
        <v>20</v>
      </c>
      <c r="G62" s="221" t="s">
        <v>44</v>
      </c>
      <c r="H62" s="199">
        <v>28</v>
      </c>
      <c r="I62" s="227">
        <v>0</v>
      </c>
      <c r="J62" s="226">
        <v>0</v>
      </c>
      <c r="K62" s="226">
        <v>0</v>
      </c>
      <c r="L62" s="226">
        <v>0</v>
      </c>
      <c r="M62"/>
      <c r="N62" s="111"/>
      <c r="O62" s="111"/>
      <c r="P62" s="111"/>
      <c r="Q62" s="224"/>
      <c r="R62" s="111"/>
    </row>
    <row r="63" spans="1:18" ht="27.75" hidden="1" customHeight="1">
      <c r="A63" s="223">
        <v>2</v>
      </c>
      <c r="B63" s="219">
        <v>2</v>
      </c>
      <c r="C63" s="220">
        <v>1</v>
      </c>
      <c r="D63" s="220">
        <v>1</v>
      </c>
      <c r="E63" s="220">
        <v>1</v>
      </c>
      <c r="F63" s="222">
        <v>21</v>
      </c>
      <c r="G63" s="221" t="s">
        <v>45</v>
      </c>
      <c r="H63" s="199">
        <v>29</v>
      </c>
      <c r="I63" s="227">
        <v>0</v>
      </c>
      <c r="J63" s="226">
        <v>0</v>
      </c>
      <c r="K63" s="226">
        <v>0</v>
      </c>
      <c r="L63" s="226">
        <v>0</v>
      </c>
      <c r="M63"/>
      <c r="N63" s="111"/>
      <c r="O63" s="111"/>
      <c r="P63" s="111"/>
      <c r="Q63" s="224"/>
      <c r="R63" s="111"/>
    </row>
    <row r="64" spans="1:18" ht="12" hidden="1" customHeight="1">
      <c r="A64" s="223">
        <v>2</v>
      </c>
      <c r="B64" s="219">
        <v>2</v>
      </c>
      <c r="C64" s="220">
        <v>1</v>
      </c>
      <c r="D64" s="220">
        <v>1</v>
      </c>
      <c r="E64" s="220">
        <v>1</v>
      </c>
      <c r="F64" s="222">
        <v>22</v>
      </c>
      <c r="G64" s="221" t="s">
        <v>46</v>
      </c>
      <c r="H64" s="199">
        <v>30</v>
      </c>
      <c r="I64" s="227">
        <v>0</v>
      </c>
      <c r="J64" s="226">
        <v>0</v>
      </c>
      <c r="K64" s="226">
        <v>0</v>
      </c>
      <c r="L64" s="226">
        <v>0</v>
      </c>
      <c r="M64"/>
      <c r="N64" s="111"/>
      <c r="O64" s="111"/>
      <c r="P64" s="111"/>
      <c r="Q64" s="224"/>
      <c r="R64" s="111"/>
    </row>
    <row r="65" spans="1:18" ht="12" hidden="1" customHeight="1">
      <c r="A65" s="223">
        <v>2</v>
      </c>
      <c r="B65" s="219">
        <v>2</v>
      </c>
      <c r="C65" s="220">
        <v>1</v>
      </c>
      <c r="D65" s="220">
        <v>1</v>
      </c>
      <c r="E65" s="220">
        <v>1</v>
      </c>
      <c r="F65" s="222">
        <v>23</v>
      </c>
      <c r="G65" s="221" t="s">
        <v>227</v>
      </c>
      <c r="H65" s="199">
        <v>31</v>
      </c>
      <c r="I65" s="227">
        <v>0</v>
      </c>
      <c r="J65" s="226">
        <v>0</v>
      </c>
      <c r="K65" s="226">
        <v>0</v>
      </c>
      <c r="L65" s="226">
        <v>0</v>
      </c>
      <c r="M65"/>
      <c r="N65" s="111"/>
      <c r="O65" s="111"/>
      <c r="P65" s="111"/>
      <c r="Q65" s="224"/>
      <c r="R65" s="111"/>
    </row>
    <row r="66" spans="1:18" ht="15" customHeight="1">
      <c r="A66" s="223">
        <v>2</v>
      </c>
      <c r="B66" s="219">
        <v>2</v>
      </c>
      <c r="C66" s="220">
        <v>1</v>
      </c>
      <c r="D66" s="220">
        <v>1</v>
      </c>
      <c r="E66" s="220">
        <v>1</v>
      </c>
      <c r="F66" s="222">
        <v>30</v>
      </c>
      <c r="G66" s="221" t="s">
        <v>47</v>
      </c>
      <c r="H66" s="199">
        <v>32</v>
      </c>
      <c r="I66" s="227">
        <v>7400</v>
      </c>
      <c r="J66" s="226">
        <v>7400</v>
      </c>
      <c r="K66" s="226">
        <v>5697.56</v>
      </c>
      <c r="L66" s="226">
        <v>5697.56</v>
      </c>
      <c r="M66"/>
      <c r="N66" s="111"/>
      <c r="O66" s="111"/>
      <c r="P66" s="111"/>
      <c r="Q66" s="224"/>
      <c r="R66" s="111"/>
    </row>
    <row r="67" spans="1:18" ht="14.25" hidden="1" customHeight="1">
      <c r="A67" s="247">
        <v>2</v>
      </c>
      <c r="B67" s="248">
        <v>3</v>
      </c>
      <c r="C67" s="211"/>
      <c r="D67" s="212"/>
      <c r="E67" s="212"/>
      <c r="F67" s="215"/>
      <c r="G67" s="249" t="s">
        <v>48</v>
      </c>
      <c r="H67" s="199">
        <v>33</v>
      </c>
      <c r="I67" s="230">
        <f>I68</f>
        <v>0</v>
      </c>
      <c r="J67" s="230">
        <f>J68</f>
        <v>0</v>
      </c>
      <c r="K67" s="230">
        <f>K68</f>
        <v>0</v>
      </c>
      <c r="L67" s="230">
        <f>L68</f>
        <v>0</v>
      </c>
      <c r="M67"/>
      <c r="N67" s="111"/>
      <c r="O67" s="111"/>
      <c r="P67" s="111"/>
      <c r="Q67" s="111"/>
      <c r="R67" s="111"/>
    </row>
    <row r="68" spans="1:18" ht="13.5" hidden="1" customHeight="1">
      <c r="A68" s="223">
        <v>2</v>
      </c>
      <c r="B68" s="219">
        <v>3</v>
      </c>
      <c r="C68" s="220">
        <v>1</v>
      </c>
      <c r="D68" s="220"/>
      <c r="E68" s="220"/>
      <c r="F68" s="222"/>
      <c r="G68" s="221" t="s">
        <v>49</v>
      </c>
      <c r="H68" s="199">
        <v>34</v>
      </c>
      <c r="I68" s="208">
        <f>SUM(I69+I74+I79)</f>
        <v>0</v>
      </c>
      <c r="J68" s="250">
        <f>SUM(J69+J74+J79)</f>
        <v>0</v>
      </c>
      <c r="K68" s="209">
        <f>SUM(K69+K74+K79)</f>
        <v>0</v>
      </c>
      <c r="L68" s="208">
        <f>SUM(L69+L74+L79)</f>
        <v>0</v>
      </c>
      <c r="M68"/>
      <c r="N68" s="111"/>
      <c r="O68" s="111"/>
      <c r="P68" s="111"/>
      <c r="Q68" s="111"/>
      <c r="R68" s="224"/>
    </row>
    <row r="69" spans="1:18" ht="15" hidden="1" customHeight="1">
      <c r="A69" s="223">
        <v>2</v>
      </c>
      <c r="B69" s="219">
        <v>3</v>
      </c>
      <c r="C69" s="220">
        <v>1</v>
      </c>
      <c r="D69" s="220">
        <v>1</v>
      </c>
      <c r="E69" s="220"/>
      <c r="F69" s="222"/>
      <c r="G69" s="221" t="s">
        <v>50</v>
      </c>
      <c r="H69" s="199">
        <v>35</v>
      </c>
      <c r="I69" s="208">
        <f>I70</f>
        <v>0</v>
      </c>
      <c r="J69" s="250">
        <f>J70</f>
        <v>0</v>
      </c>
      <c r="K69" s="209">
        <f>K70</f>
        <v>0</v>
      </c>
      <c r="L69" s="208">
        <f>L70</f>
        <v>0</v>
      </c>
      <c r="M69"/>
      <c r="N69" s="111"/>
      <c r="O69" s="111"/>
      <c r="P69" s="111"/>
      <c r="Q69" s="224"/>
      <c r="R69" s="111"/>
    </row>
    <row r="70" spans="1:18" ht="13.5" hidden="1" customHeight="1">
      <c r="A70" s="223">
        <v>2</v>
      </c>
      <c r="B70" s="219">
        <v>3</v>
      </c>
      <c r="C70" s="220">
        <v>1</v>
      </c>
      <c r="D70" s="220">
        <v>1</v>
      </c>
      <c r="E70" s="220">
        <v>1</v>
      </c>
      <c r="F70" s="222"/>
      <c r="G70" s="221" t="s">
        <v>50</v>
      </c>
      <c r="H70" s="199">
        <v>36</v>
      </c>
      <c r="I70" s="208">
        <f>SUM(I71:I73)</f>
        <v>0</v>
      </c>
      <c r="J70" s="250">
        <f>SUM(J71:J73)</f>
        <v>0</v>
      </c>
      <c r="K70" s="209">
        <f>SUM(K71:K73)</f>
        <v>0</v>
      </c>
      <c r="L70" s="208">
        <f>SUM(L71:L73)</f>
        <v>0</v>
      </c>
      <c r="M70"/>
      <c r="N70" s="111"/>
      <c r="O70" s="111"/>
      <c r="P70" s="111"/>
      <c r="Q70" s="224"/>
      <c r="R70" s="111"/>
    </row>
    <row r="71" spans="1:18" s="251" customFormat="1" ht="25.5" hidden="1" customHeight="1">
      <c r="A71" s="223">
        <v>2</v>
      </c>
      <c r="B71" s="219">
        <v>3</v>
      </c>
      <c r="C71" s="220">
        <v>1</v>
      </c>
      <c r="D71" s="220">
        <v>1</v>
      </c>
      <c r="E71" s="220">
        <v>1</v>
      </c>
      <c r="F71" s="222">
        <v>1</v>
      </c>
      <c r="G71" s="221" t="s">
        <v>51</v>
      </c>
      <c r="H71" s="199">
        <v>37</v>
      </c>
      <c r="I71" s="227">
        <v>0</v>
      </c>
      <c r="J71" s="227">
        <v>0</v>
      </c>
      <c r="K71" s="227">
        <v>0</v>
      </c>
      <c r="L71" s="227">
        <v>0</v>
      </c>
      <c r="Q71" s="224"/>
      <c r="R71" s="111"/>
    </row>
    <row r="72" spans="1:18" ht="19.5" hidden="1" customHeight="1">
      <c r="A72" s="223">
        <v>2</v>
      </c>
      <c r="B72" s="214">
        <v>3</v>
      </c>
      <c r="C72" s="212">
        <v>1</v>
      </c>
      <c r="D72" s="212">
        <v>1</v>
      </c>
      <c r="E72" s="212">
        <v>1</v>
      </c>
      <c r="F72" s="215">
        <v>2</v>
      </c>
      <c r="G72" s="213" t="s">
        <v>52</v>
      </c>
      <c r="H72" s="199">
        <v>38</v>
      </c>
      <c r="I72" s="225">
        <v>0</v>
      </c>
      <c r="J72" s="225">
        <v>0</v>
      </c>
      <c r="K72" s="225">
        <v>0</v>
      </c>
      <c r="L72" s="225">
        <v>0</v>
      </c>
      <c r="M72"/>
      <c r="N72" s="111"/>
      <c r="O72" s="111"/>
      <c r="P72" s="111"/>
      <c r="Q72" s="224"/>
      <c r="R72" s="111"/>
    </row>
    <row r="73" spans="1:18" ht="16.5" hidden="1" customHeight="1">
      <c r="A73" s="219">
        <v>2</v>
      </c>
      <c r="B73" s="220">
        <v>3</v>
      </c>
      <c r="C73" s="220">
        <v>1</v>
      </c>
      <c r="D73" s="220">
        <v>1</v>
      </c>
      <c r="E73" s="220">
        <v>1</v>
      </c>
      <c r="F73" s="222">
        <v>3</v>
      </c>
      <c r="G73" s="221" t="s">
        <v>53</v>
      </c>
      <c r="H73" s="199">
        <v>39</v>
      </c>
      <c r="I73" s="227">
        <v>0</v>
      </c>
      <c r="J73" s="227">
        <v>0</v>
      </c>
      <c r="K73" s="227">
        <v>0</v>
      </c>
      <c r="L73" s="227">
        <v>0</v>
      </c>
      <c r="M73"/>
      <c r="N73" s="111"/>
      <c r="O73" s="111"/>
      <c r="P73" s="111"/>
      <c r="Q73" s="224"/>
      <c r="R73" s="111"/>
    </row>
    <row r="74" spans="1:18" ht="29.25" hidden="1" customHeight="1">
      <c r="A74" s="214">
        <v>2</v>
      </c>
      <c r="B74" s="212">
        <v>3</v>
      </c>
      <c r="C74" s="212">
        <v>1</v>
      </c>
      <c r="D74" s="212">
        <v>2</v>
      </c>
      <c r="E74" s="212"/>
      <c r="F74" s="215"/>
      <c r="G74" s="213" t="s">
        <v>54</v>
      </c>
      <c r="H74" s="199">
        <v>40</v>
      </c>
      <c r="I74" s="230">
        <f>I75</f>
        <v>0</v>
      </c>
      <c r="J74" s="252">
        <f>J75</f>
        <v>0</v>
      </c>
      <c r="K74" s="231">
        <f>K75</f>
        <v>0</v>
      </c>
      <c r="L74" s="231">
        <f>L75</f>
        <v>0</v>
      </c>
      <c r="M74"/>
      <c r="N74" s="111"/>
      <c r="O74" s="111"/>
      <c r="P74" s="111"/>
      <c r="Q74" s="224"/>
      <c r="R74" s="111"/>
    </row>
    <row r="75" spans="1:18" ht="27" hidden="1" customHeight="1">
      <c r="A75" s="233">
        <v>2</v>
      </c>
      <c r="B75" s="234">
        <v>3</v>
      </c>
      <c r="C75" s="234">
        <v>1</v>
      </c>
      <c r="D75" s="234">
        <v>2</v>
      </c>
      <c r="E75" s="234">
        <v>1</v>
      </c>
      <c r="F75" s="236"/>
      <c r="G75" s="213" t="s">
        <v>54</v>
      </c>
      <c r="H75" s="199">
        <v>41</v>
      </c>
      <c r="I75" s="218">
        <f>SUM(I76:I78)</f>
        <v>0</v>
      </c>
      <c r="J75" s="253">
        <f>SUM(J76:J78)</f>
        <v>0</v>
      </c>
      <c r="K75" s="217">
        <f>SUM(K76:K78)</f>
        <v>0</v>
      </c>
      <c r="L75" s="209">
        <f>SUM(L76:L78)</f>
        <v>0</v>
      </c>
      <c r="M75"/>
      <c r="N75" s="111"/>
      <c r="O75" s="111"/>
      <c r="P75" s="111"/>
      <c r="Q75" s="224"/>
      <c r="R75" s="111"/>
    </row>
    <row r="76" spans="1:18" s="251" customFormat="1" ht="27" hidden="1" customHeight="1">
      <c r="A76" s="219">
        <v>2</v>
      </c>
      <c r="B76" s="220">
        <v>3</v>
      </c>
      <c r="C76" s="220">
        <v>1</v>
      </c>
      <c r="D76" s="220">
        <v>2</v>
      </c>
      <c r="E76" s="220">
        <v>1</v>
      </c>
      <c r="F76" s="222">
        <v>1</v>
      </c>
      <c r="G76" s="223" t="s">
        <v>51</v>
      </c>
      <c r="H76" s="199">
        <v>42</v>
      </c>
      <c r="I76" s="227">
        <v>0</v>
      </c>
      <c r="J76" s="227">
        <v>0</v>
      </c>
      <c r="K76" s="227">
        <v>0</v>
      </c>
      <c r="L76" s="227">
        <v>0</v>
      </c>
      <c r="Q76" s="224"/>
      <c r="R76" s="111"/>
    </row>
    <row r="77" spans="1:18" ht="16.5" hidden="1" customHeight="1">
      <c r="A77" s="219">
        <v>2</v>
      </c>
      <c r="B77" s="220">
        <v>3</v>
      </c>
      <c r="C77" s="220">
        <v>1</v>
      </c>
      <c r="D77" s="220">
        <v>2</v>
      </c>
      <c r="E77" s="220">
        <v>1</v>
      </c>
      <c r="F77" s="222">
        <v>2</v>
      </c>
      <c r="G77" s="223" t="s">
        <v>52</v>
      </c>
      <c r="H77" s="199">
        <v>43</v>
      </c>
      <c r="I77" s="227">
        <v>0</v>
      </c>
      <c r="J77" s="227">
        <v>0</v>
      </c>
      <c r="K77" s="227">
        <v>0</v>
      </c>
      <c r="L77" s="227">
        <v>0</v>
      </c>
      <c r="M77"/>
      <c r="N77" s="111"/>
      <c r="O77" s="111"/>
      <c r="P77" s="111"/>
      <c r="Q77" s="224"/>
      <c r="R77" s="111"/>
    </row>
    <row r="78" spans="1:18" ht="15" hidden="1" customHeight="1">
      <c r="A78" s="219">
        <v>2</v>
      </c>
      <c r="B78" s="220">
        <v>3</v>
      </c>
      <c r="C78" s="220">
        <v>1</v>
      </c>
      <c r="D78" s="220">
        <v>2</v>
      </c>
      <c r="E78" s="220">
        <v>1</v>
      </c>
      <c r="F78" s="222">
        <v>3</v>
      </c>
      <c r="G78" s="223" t="s">
        <v>53</v>
      </c>
      <c r="H78" s="199">
        <v>44</v>
      </c>
      <c r="I78" s="227">
        <v>0</v>
      </c>
      <c r="J78" s="227">
        <v>0</v>
      </c>
      <c r="K78" s="227">
        <v>0</v>
      </c>
      <c r="L78" s="227">
        <v>0</v>
      </c>
      <c r="M78"/>
      <c r="N78" s="111"/>
      <c r="O78" s="111"/>
      <c r="P78" s="111"/>
      <c r="Q78" s="224"/>
      <c r="R78" s="111"/>
    </row>
    <row r="79" spans="1:18" ht="27.75" hidden="1" customHeight="1">
      <c r="A79" s="219">
        <v>2</v>
      </c>
      <c r="B79" s="220">
        <v>3</v>
      </c>
      <c r="C79" s="220">
        <v>1</v>
      </c>
      <c r="D79" s="220">
        <v>3</v>
      </c>
      <c r="E79" s="220"/>
      <c r="F79" s="222"/>
      <c r="G79" s="223" t="s">
        <v>228</v>
      </c>
      <c r="H79" s="199">
        <v>45</v>
      </c>
      <c r="I79" s="208">
        <f>I80</f>
        <v>0</v>
      </c>
      <c r="J79" s="250">
        <f>J80</f>
        <v>0</v>
      </c>
      <c r="K79" s="209">
        <f>K80</f>
        <v>0</v>
      </c>
      <c r="L79" s="209">
        <f>L80</f>
        <v>0</v>
      </c>
      <c r="M79"/>
      <c r="N79" s="111"/>
      <c r="O79" s="111"/>
      <c r="P79" s="111"/>
      <c r="Q79" s="224"/>
      <c r="R79" s="111"/>
    </row>
    <row r="80" spans="1:18" ht="26.25" hidden="1" customHeight="1">
      <c r="A80" s="219">
        <v>2</v>
      </c>
      <c r="B80" s="220">
        <v>3</v>
      </c>
      <c r="C80" s="220">
        <v>1</v>
      </c>
      <c r="D80" s="220">
        <v>3</v>
      </c>
      <c r="E80" s="220">
        <v>1</v>
      </c>
      <c r="F80" s="222"/>
      <c r="G80" s="223" t="s">
        <v>229</v>
      </c>
      <c r="H80" s="199">
        <v>46</v>
      </c>
      <c r="I80" s="208">
        <f>SUM(I81:I83)</f>
        <v>0</v>
      </c>
      <c r="J80" s="250">
        <f>SUM(J81:J83)</f>
        <v>0</v>
      </c>
      <c r="K80" s="209">
        <f>SUM(K81:K83)</f>
        <v>0</v>
      </c>
      <c r="L80" s="209">
        <f>SUM(L81:L83)</f>
        <v>0</v>
      </c>
      <c r="M80"/>
      <c r="N80" s="111"/>
      <c r="O80" s="111"/>
      <c r="P80" s="111"/>
      <c r="Q80" s="224"/>
      <c r="R80" s="111"/>
    </row>
    <row r="81" spans="1:18" ht="15" hidden="1" customHeight="1">
      <c r="A81" s="214">
        <v>2</v>
      </c>
      <c r="B81" s="212">
        <v>3</v>
      </c>
      <c r="C81" s="212">
        <v>1</v>
      </c>
      <c r="D81" s="212">
        <v>3</v>
      </c>
      <c r="E81" s="212">
        <v>1</v>
      </c>
      <c r="F81" s="215">
        <v>1</v>
      </c>
      <c r="G81" s="240" t="s">
        <v>55</v>
      </c>
      <c r="H81" s="199">
        <v>47</v>
      </c>
      <c r="I81" s="225">
        <v>0</v>
      </c>
      <c r="J81" s="225">
        <v>0</v>
      </c>
      <c r="K81" s="225">
        <v>0</v>
      </c>
      <c r="L81" s="225">
        <v>0</v>
      </c>
      <c r="M81"/>
      <c r="N81" s="111"/>
      <c r="O81" s="111"/>
      <c r="P81" s="111"/>
      <c r="Q81" s="224"/>
      <c r="R81" s="111"/>
    </row>
    <row r="82" spans="1:18" ht="16.5" hidden="1" customHeight="1">
      <c r="A82" s="219">
        <v>2</v>
      </c>
      <c r="B82" s="220">
        <v>3</v>
      </c>
      <c r="C82" s="220">
        <v>1</v>
      </c>
      <c r="D82" s="220">
        <v>3</v>
      </c>
      <c r="E82" s="220">
        <v>1</v>
      </c>
      <c r="F82" s="222">
        <v>2</v>
      </c>
      <c r="G82" s="223" t="s">
        <v>56</v>
      </c>
      <c r="H82" s="199">
        <v>48</v>
      </c>
      <c r="I82" s="227">
        <v>0</v>
      </c>
      <c r="J82" s="227">
        <v>0</v>
      </c>
      <c r="K82" s="227">
        <v>0</v>
      </c>
      <c r="L82" s="227">
        <v>0</v>
      </c>
      <c r="M82"/>
      <c r="N82" s="111"/>
      <c r="O82" s="111"/>
      <c r="P82" s="111"/>
      <c r="Q82" s="224"/>
      <c r="R82" s="111"/>
    </row>
    <row r="83" spans="1:18" ht="17.25" hidden="1" customHeight="1">
      <c r="A83" s="214">
        <v>2</v>
      </c>
      <c r="B83" s="212">
        <v>3</v>
      </c>
      <c r="C83" s="212">
        <v>1</v>
      </c>
      <c r="D83" s="212">
        <v>3</v>
      </c>
      <c r="E83" s="212">
        <v>1</v>
      </c>
      <c r="F83" s="215">
        <v>3</v>
      </c>
      <c r="G83" s="240" t="s">
        <v>57</v>
      </c>
      <c r="H83" s="199">
        <v>49</v>
      </c>
      <c r="I83" s="225">
        <v>0</v>
      </c>
      <c r="J83" s="225">
        <v>0</v>
      </c>
      <c r="K83" s="225">
        <v>0</v>
      </c>
      <c r="L83" s="225">
        <v>0</v>
      </c>
      <c r="M83"/>
      <c r="N83" s="111"/>
      <c r="O83" s="111"/>
      <c r="P83" s="111"/>
      <c r="Q83" s="224"/>
      <c r="R83" s="111"/>
    </row>
    <row r="84" spans="1:18" ht="12.75" hidden="1" customHeight="1">
      <c r="A84" s="214">
        <v>2</v>
      </c>
      <c r="B84" s="212">
        <v>3</v>
      </c>
      <c r="C84" s="212">
        <v>2</v>
      </c>
      <c r="D84" s="212"/>
      <c r="E84" s="212"/>
      <c r="F84" s="215"/>
      <c r="G84" s="240" t="s">
        <v>58</v>
      </c>
      <c r="H84" s="199">
        <v>50</v>
      </c>
      <c r="I84" s="208">
        <f t="shared" ref="I84:L85" si="2">I85</f>
        <v>0</v>
      </c>
      <c r="J84" s="208">
        <f t="shared" si="2"/>
        <v>0</v>
      </c>
      <c r="K84" s="208">
        <f t="shared" si="2"/>
        <v>0</v>
      </c>
      <c r="L84" s="208">
        <f t="shared" si="2"/>
        <v>0</v>
      </c>
      <c r="M84"/>
      <c r="N84" s="111"/>
      <c r="O84" s="111"/>
      <c r="P84" s="111"/>
      <c r="Q84" s="111"/>
      <c r="R84" s="111"/>
    </row>
    <row r="85" spans="1:18" ht="12" hidden="1" customHeight="1">
      <c r="A85" s="214">
        <v>2</v>
      </c>
      <c r="B85" s="212">
        <v>3</v>
      </c>
      <c r="C85" s="212">
        <v>2</v>
      </c>
      <c r="D85" s="212">
        <v>1</v>
      </c>
      <c r="E85" s="212"/>
      <c r="F85" s="215"/>
      <c r="G85" s="240" t="s">
        <v>58</v>
      </c>
      <c r="H85" s="199">
        <v>51</v>
      </c>
      <c r="I85" s="208">
        <f t="shared" si="2"/>
        <v>0</v>
      </c>
      <c r="J85" s="208">
        <f t="shared" si="2"/>
        <v>0</v>
      </c>
      <c r="K85" s="208">
        <f t="shared" si="2"/>
        <v>0</v>
      </c>
      <c r="L85" s="208">
        <f t="shared" si="2"/>
        <v>0</v>
      </c>
      <c r="M85"/>
      <c r="N85" s="111"/>
      <c r="O85" s="111"/>
      <c r="P85" s="111"/>
      <c r="Q85" s="111"/>
      <c r="R85" s="111"/>
    </row>
    <row r="86" spans="1:18" ht="15.75" hidden="1" customHeight="1">
      <c r="A86" s="214">
        <v>2</v>
      </c>
      <c r="B86" s="212">
        <v>3</v>
      </c>
      <c r="C86" s="212">
        <v>2</v>
      </c>
      <c r="D86" s="212">
        <v>1</v>
      </c>
      <c r="E86" s="212">
        <v>1</v>
      </c>
      <c r="F86" s="215"/>
      <c r="G86" s="240" t="s">
        <v>58</v>
      </c>
      <c r="H86" s="199">
        <v>52</v>
      </c>
      <c r="I86" s="208">
        <f>SUM(I87)</f>
        <v>0</v>
      </c>
      <c r="J86" s="208">
        <f>SUM(J87)</f>
        <v>0</v>
      </c>
      <c r="K86" s="208">
        <f>SUM(K87)</f>
        <v>0</v>
      </c>
      <c r="L86" s="208">
        <f>SUM(L87)</f>
        <v>0</v>
      </c>
      <c r="M86"/>
      <c r="N86" s="111"/>
      <c r="O86" s="111"/>
      <c r="P86" s="111"/>
      <c r="Q86" s="111"/>
      <c r="R86" s="111"/>
    </row>
    <row r="87" spans="1:18" ht="13.5" hidden="1" customHeight="1">
      <c r="A87" s="214">
        <v>2</v>
      </c>
      <c r="B87" s="212">
        <v>3</v>
      </c>
      <c r="C87" s="212">
        <v>2</v>
      </c>
      <c r="D87" s="212">
        <v>1</v>
      </c>
      <c r="E87" s="212">
        <v>1</v>
      </c>
      <c r="F87" s="215">
        <v>1</v>
      </c>
      <c r="G87" s="240" t="s">
        <v>58</v>
      </c>
      <c r="H87" s="199">
        <v>53</v>
      </c>
      <c r="I87" s="227">
        <v>0</v>
      </c>
      <c r="J87" s="227">
        <v>0</v>
      </c>
      <c r="K87" s="227">
        <v>0</v>
      </c>
      <c r="L87" s="227">
        <v>0</v>
      </c>
      <c r="M87"/>
      <c r="N87" s="111"/>
      <c r="O87" s="111"/>
      <c r="P87" s="111"/>
      <c r="Q87" s="111"/>
      <c r="R87" s="111"/>
    </row>
    <row r="88" spans="1:18" ht="16.5" hidden="1" customHeight="1">
      <c r="A88" s="204">
        <v>2</v>
      </c>
      <c r="B88" s="205">
        <v>4</v>
      </c>
      <c r="C88" s="205"/>
      <c r="D88" s="205"/>
      <c r="E88" s="205"/>
      <c r="F88" s="207"/>
      <c r="G88" s="254" t="s">
        <v>59</v>
      </c>
      <c r="H88" s="199">
        <v>54</v>
      </c>
      <c r="I88" s="208">
        <f t="shared" ref="I88:L90" si="3">I89</f>
        <v>0</v>
      </c>
      <c r="J88" s="250">
        <f t="shared" si="3"/>
        <v>0</v>
      </c>
      <c r="K88" s="209">
        <f t="shared" si="3"/>
        <v>0</v>
      </c>
      <c r="L88" s="209">
        <f t="shared" si="3"/>
        <v>0</v>
      </c>
      <c r="M88"/>
      <c r="N88" s="111"/>
      <c r="O88" s="111"/>
      <c r="P88" s="111"/>
      <c r="Q88" s="111"/>
      <c r="R88" s="111"/>
    </row>
    <row r="89" spans="1:18" ht="15.75" hidden="1" customHeight="1">
      <c r="A89" s="219">
        <v>2</v>
      </c>
      <c r="B89" s="220">
        <v>4</v>
      </c>
      <c r="C89" s="220">
        <v>1</v>
      </c>
      <c r="D89" s="220"/>
      <c r="E89" s="220"/>
      <c r="F89" s="222"/>
      <c r="G89" s="223" t="s">
        <v>60</v>
      </c>
      <c r="H89" s="199">
        <v>55</v>
      </c>
      <c r="I89" s="208">
        <f t="shared" si="3"/>
        <v>0</v>
      </c>
      <c r="J89" s="250">
        <f t="shared" si="3"/>
        <v>0</v>
      </c>
      <c r="K89" s="209">
        <f t="shared" si="3"/>
        <v>0</v>
      </c>
      <c r="L89" s="209">
        <f t="shared" si="3"/>
        <v>0</v>
      </c>
      <c r="M89"/>
      <c r="N89" s="111"/>
      <c r="O89" s="111"/>
      <c r="P89" s="111"/>
      <c r="Q89" s="111"/>
      <c r="R89" s="111"/>
    </row>
    <row r="90" spans="1:18" ht="17.25" hidden="1" customHeight="1">
      <c r="A90" s="219">
        <v>2</v>
      </c>
      <c r="B90" s="220">
        <v>4</v>
      </c>
      <c r="C90" s="220">
        <v>1</v>
      </c>
      <c r="D90" s="220">
        <v>1</v>
      </c>
      <c r="E90" s="220"/>
      <c r="F90" s="222"/>
      <c r="G90" s="223" t="s">
        <v>60</v>
      </c>
      <c r="H90" s="199">
        <v>56</v>
      </c>
      <c r="I90" s="208">
        <f t="shared" si="3"/>
        <v>0</v>
      </c>
      <c r="J90" s="250">
        <f t="shared" si="3"/>
        <v>0</v>
      </c>
      <c r="K90" s="209">
        <f t="shared" si="3"/>
        <v>0</v>
      </c>
      <c r="L90" s="209">
        <f t="shared" si="3"/>
        <v>0</v>
      </c>
      <c r="M90"/>
      <c r="N90" s="111"/>
      <c r="O90" s="111"/>
      <c r="P90" s="111"/>
      <c r="Q90" s="111"/>
      <c r="R90" s="111"/>
    </row>
    <row r="91" spans="1:18" ht="18" hidden="1" customHeight="1">
      <c r="A91" s="219">
        <v>2</v>
      </c>
      <c r="B91" s="220">
        <v>4</v>
      </c>
      <c r="C91" s="220">
        <v>1</v>
      </c>
      <c r="D91" s="220">
        <v>1</v>
      </c>
      <c r="E91" s="220">
        <v>1</v>
      </c>
      <c r="F91" s="222"/>
      <c r="G91" s="223" t="s">
        <v>60</v>
      </c>
      <c r="H91" s="199">
        <v>57</v>
      </c>
      <c r="I91" s="208">
        <f>SUM(I92:I94)</f>
        <v>0</v>
      </c>
      <c r="J91" s="250">
        <f>SUM(J92:J94)</f>
        <v>0</v>
      </c>
      <c r="K91" s="209">
        <f>SUM(K92:K94)</f>
        <v>0</v>
      </c>
      <c r="L91" s="209">
        <f>SUM(L92:L94)</f>
        <v>0</v>
      </c>
      <c r="M91"/>
      <c r="N91" s="111"/>
      <c r="O91" s="111"/>
      <c r="P91" s="111"/>
      <c r="Q91" s="111"/>
      <c r="R91" s="111"/>
    </row>
    <row r="92" spans="1:18" ht="14.25" hidden="1" customHeight="1">
      <c r="A92" s="219">
        <v>2</v>
      </c>
      <c r="B92" s="220">
        <v>4</v>
      </c>
      <c r="C92" s="220">
        <v>1</v>
      </c>
      <c r="D92" s="220">
        <v>1</v>
      </c>
      <c r="E92" s="220">
        <v>1</v>
      </c>
      <c r="F92" s="222">
        <v>1</v>
      </c>
      <c r="G92" s="223" t="s">
        <v>61</v>
      </c>
      <c r="H92" s="199">
        <v>58</v>
      </c>
      <c r="I92" s="227">
        <v>0</v>
      </c>
      <c r="J92" s="227">
        <v>0</v>
      </c>
      <c r="K92" s="227">
        <v>0</v>
      </c>
      <c r="L92" s="227">
        <v>0</v>
      </c>
      <c r="M92"/>
      <c r="N92" s="111"/>
      <c r="O92" s="111"/>
      <c r="P92" s="111"/>
      <c r="Q92" s="111"/>
      <c r="R92" s="111"/>
    </row>
    <row r="93" spans="1:18" ht="13.5" hidden="1" customHeight="1">
      <c r="A93" s="219">
        <v>2</v>
      </c>
      <c r="B93" s="219">
        <v>4</v>
      </c>
      <c r="C93" s="219">
        <v>1</v>
      </c>
      <c r="D93" s="220">
        <v>1</v>
      </c>
      <c r="E93" s="220">
        <v>1</v>
      </c>
      <c r="F93" s="255">
        <v>2</v>
      </c>
      <c r="G93" s="221" t="s">
        <v>62</v>
      </c>
      <c r="H93" s="199">
        <v>59</v>
      </c>
      <c r="I93" s="227">
        <v>0</v>
      </c>
      <c r="J93" s="227">
        <v>0</v>
      </c>
      <c r="K93" s="227">
        <v>0</v>
      </c>
      <c r="L93" s="227">
        <v>0</v>
      </c>
      <c r="M93"/>
      <c r="N93" s="111"/>
      <c r="O93" s="111"/>
      <c r="P93" s="111"/>
      <c r="Q93" s="111"/>
      <c r="R93" s="111"/>
    </row>
    <row r="94" spans="1:18" hidden="1">
      <c r="A94" s="219">
        <v>2</v>
      </c>
      <c r="B94" s="220">
        <v>4</v>
      </c>
      <c r="C94" s="219">
        <v>1</v>
      </c>
      <c r="D94" s="220">
        <v>1</v>
      </c>
      <c r="E94" s="220">
        <v>1</v>
      </c>
      <c r="F94" s="255">
        <v>3</v>
      </c>
      <c r="G94" s="221" t="s">
        <v>63</v>
      </c>
      <c r="H94" s="199">
        <v>60</v>
      </c>
      <c r="I94" s="227">
        <v>0</v>
      </c>
      <c r="J94" s="227">
        <v>0</v>
      </c>
      <c r="K94" s="227">
        <v>0</v>
      </c>
      <c r="L94" s="227">
        <v>0</v>
      </c>
      <c r="M94" s="111"/>
      <c r="N94" s="111"/>
      <c r="O94" s="111"/>
      <c r="P94" s="111"/>
      <c r="Q94" s="111"/>
      <c r="R94" s="111"/>
    </row>
    <row r="95" spans="1:18" hidden="1">
      <c r="A95" s="204">
        <v>2</v>
      </c>
      <c r="B95" s="205">
        <v>5</v>
      </c>
      <c r="C95" s="204"/>
      <c r="D95" s="205"/>
      <c r="E95" s="205"/>
      <c r="F95" s="256"/>
      <c r="G95" s="206" t="s">
        <v>64</v>
      </c>
      <c r="H95" s="199">
        <v>61</v>
      </c>
      <c r="I95" s="208">
        <f>SUM(I96+I101+I106)</f>
        <v>0</v>
      </c>
      <c r="J95" s="250">
        <f>SUM(J96+J101+J106)</f>
        <v>0</v>
      </c>
      <c r="K95" s="209">
        <f>SUM(K96+K101+K106)</f>
        <v>0</v>
      </c>
      <c r="L95" s="209">
        <f>SUM(L96+L101+L106)</f>
        <v>0</v>
      </c>
      <c r="M95" s="111"/>
      <c r="N95" s="111"/>
      <c r="O95" s="111"/>
      <c r="P95" s="111"/>
      <c r="Q95" s="111"/>
      <c r="R95" s="111"/>
    </row>
    <row r="96" spans="1:18" hidden="1">
      <c r="A96" s="214">
        <v>2</v>
      </c>
      <c r="B96" s="212">
        <v>5</v>
      </c>
      <c r="C96" s="214">
        <v>1</v>
      </c>
      <c r="D96" s="212"/>
      <c r="E96" s="212"/>
      <c r="F96" s="257"/>
      <c r="G96" s="213" t="s">
        <v>65</v>
      </c>
      <c r="H96" s="199">
        <v>62</v>
      </c>
      <c r="I96" s="230">
        <f t="shared" ref="I96:L97" si="4">I97</f>
        <v>0</v>
      </c>
      <c r="J96" s="252">
        <f t="shared" si="4"/>
        <v>0</v>
      </c>
      <c r="K96" s="231">
        <f t="shared" si="4"/>
        <v>0</v>
      </c>
      <c r="L96" s="231">
        <f t="shared" si="4"/>
        <v>0</v>
      </c>
      <c r="M96" s="111"/>
      <c r="N96" s="111"/>
      <c r="O96" s="111"/>
      <c r="P96" s="111"/>
      <c r="Q96" s="111"/>
      <c r="R96" s="111"/>
    </row>
    <row r="97" spans="1:18" hidden="1">
      <c r="A97" s="219">
        <v>2</v>
      </c>
      <c r="B97" s="220">
        <v>5</v>
      </c>
      <c r="C97" s="219">
        <v>1</v>
      </c>
      <c r="D97" s="220">
        <v>1</v>
      </c>
      <c r="E97" s="220"/>
      <c r="F97" s="255"/>
      <c r="G97" s="221" t="s">
        <v>65</v>
      </c>
      <c r="H97" s="199">
        <v>63</v>
      </c>
      <c r="I97" s="208">
        <f t="shared" si="4"/>
        <v>0</v>
      </c>
      <c r="J97" s="250">
        <f t="shared" si="4"/>
        <v>0</v>
      </c>
      <c r="K97" s="209">
        <f t="shared" si="4"/>
        <v>0</v>
      </c>
      <c r="L97" s="209">
        <f t="shared" si="4"/>
        <v>0</v>
      </c>
      <c r="M97" s="111"/>
      <c r="N97" s="111"/>
      <c r="O97" s="111"/>
      <c r="P97" s="111"/>
      <c r="Q97" s="111"/>
      <c r="R97" s="111"/>
    </row>
    <row r="98" spans="1:18" hidden="1">
      <c r="A98" s="219">
        <v>2</v>
      </c>
      <c r="B98" s="220">
        <v>5</v>
      </c>
      <c r="C98" s="219">
        <v>1</v>
      </c>
      <c r="D98" s="220">
        <v>1</v>
      </c>
      <c r="E98" s="220">
        <v>1</v>
      </c>
      <c r="F98" s="255"/>
      <c r="G98" s="221" t="s">
        <v>65</v>
      </c>
      <c r="H98" s="199">
        <v>64</v>
      </c>
      <c r="I98" s="208">
        <f>SUM(I99:I100)</f>
        <v>0</v>
      </c>
      <c r="J98" s="250">
        <f>SUM(J99:J100)</f>
        <v>0</v>
      </c>
      <c r="K98" s="209">
        <f>SUM(K99:K100)</f>
        <v>0</v>
      </c>
      <c r="L98" s="209">
        <f>SUM(L99:L100)</f>
        <v>0</v>
      </c>
      <c r="M98" s="111"/>
      <c r="N98" s="111"/>
      <c r="O98" s="111"/>
      <c r="P98" s="111"/>
      <c r="Q98" s="111"/>
      <c r="R98" s="111"/>
    </row>
    <row r="99" spans="1:18" ht="25.5" hidden="1" customHeight="1">
      <c r="A99" s="219">
        <v>2</v>
      </c>
      <c r="B99" s="220">
        <v>5</v>
      </c>
      <c r="C99" s="219">
        <v>1</v>
      </c>
      <c r="D99" s="220">
        <v>1</v>
      </c>
      <c r="E99" s="220">
        <v>1</v>
      </c>
      <c r="F99" s="255">
        <v>1</v>
      </c>
      <c r="G99" s="221" t="s">
        <v>66</v>
      </c>
      <c r="H99" s="199">
        <v>65</v>
      </c>
      <c r="I99" s="227">
        <v>0</v>
      </c>
      <c r="J99" s="227">
        <v>0</v>
      </c>
      <c r="K99" s="227">
        <v>0</v>
      </c>
      <c r="L99" s="227">
        <v>0</v>
      </c>
      <c r="M99"/>
      <c r="N99" s="111"/>
      <c r="O99" s="111"/>
      <c r="P99" s="111"/>
      <c r="Q99" s="111"/>
      <c r="R99" s="111"/>
    </row>
    <row r="100" spans="1:18" ht="15.75" hidden="1" customHeight="1">
      <c r="A100" s="219">
        <v>2</v>
      </c>
      <c r="B100" s="220">
        <v>5</v>
      </c>
      <c r="C100" s="219">
        <v>1</v>
      </c>
      <c r="D100" s="220">
        <v>1</v>
      </c>
      <c r="E100" s="220">
        <v>1</v>
      </c>
      <c r="F100" s="255">
        <v>2</v>
      </c>
      <c r="G100" s="221" t="s">
        <v>67</v>
      </c>
      <c r="H100" s="199">
        <v>66</v>
      </c>
      <c r="I100" s="227">
        <v>0</v>
      </c>
      <c r="J100" s="227">
        <v>0</v>
      </c>
      <c r="K100" s="227">
        <v>0</v>
      </c>
      <c r="L100" s="227">
        <v>0</v>
      </c>
      <c r="M100"/>
      <c r="N100" s="111"/>
      <c r="O100" s="111"/>
      <c r="P100" s="111"/>
      <c r="Q100" s="111"/>
      <c r="R100" s="111"/>
    </row>
    <row r="101" spans="1:18" ht="12" hidden="1" customHeight="1">
      <c r="A101" s="219">
        <v>2</v>
      </c>
      <c r="B101" s="220">
        <v>5</v>
      </c>
      <c r="C101" s="219">
        <v>2</v>
      </c>
      <c r="D101" s="220"/>
      <c r="E101" s="220"/>
      <c r="F101" s="255"/>
      <c r="G101" s="221" t="s">
        <v>68</v>
      </c>
      <c r="H101" s="199">
        <v>67</v>
      </c>
      <c r="I101" s="208">
        <f t="shared" ref="I101:L102" si="5">I102</f>
        <v>0</v>
      </c>
      <c r="J101" s="250">
        <f t="shared" si="5"/>
        <v>0</v>
      </c>
      <c r="K101" s="209">
        <f t="shared" si="5"/>
        <v>0</v>
      </c>
      <c r="L101" s="208">
        <f t="shared" si="5"/>
        <v>0</v>
      </c>
      <c r="M101"/>
      <c r="N101" s="111"/>
      <c r="O101" s="111"/>
      <c r="P101" s="111"/>
      <c r="Q101" s="111"/>
      <c r="R101" s="111"/>
    </row>
    <row r="102" spans="1:18" ht="15.75" hidden="1" customHeight="1">
      <c r="A102" s="223">
        <v>2</v>
      </c>
      <c r="B102" s="219">
        <v>5</v>
      </c>
      <c r="C102" s="220">
        <v>2</v>
      </c>
      <c r="D102" s="221">
        <v>1</v>
      </c>
      <c r="E102" s="219"/>
      <c r="F102" s="255"/>
      <c r="G102" s="221" t="s">
        <v>68</v>
      </c>
      <c r="H102" s="199">
        <v>68</v>
      </c>
      <c r="I102" s="208">
        <f t="shared" si="5"/>
        <v>0</v>
      </c>
      <c r="J102" s="250">
        <f t="shared" si="5"/>
        <v>0</v>
      </c>
      <c r="K102" s="209">
        <f t="shared" si="5"/>
        <v>0</v>
      </c>
      <c r="L102" s="208">
        <f t="shared" si="5"/>
        <v>0</v>
      </c>
      <c r="M102"/>
      <c r="N102" s="111"/>
      <c r="O102" s="111"/>
      <c r="P102" s="111"/>
      <c r="Q102" s="111"/>
      <c r="R102" s="111"/>
    </row>
    <row r="103" spans="1:18" ht="15" hidden="1" customHeight="1">
      <c r="A103" s="223">
        <v>2</v>
      </c>
      <c r="B103" s="219">
        <v>5</v>
      </c>
      <c r="C103" s="220">
        <v>2</v>
      </c>
      <c r="D103" s="221">
        <v>1</v>
      </c>
      <c r="E103" s="219">
        <v>1</v>
      </c>
      <c r="F103" s="255"/>
      <c r="G103" s="221" t="s">
        <v>68</v>
      </c>
      <c r="H103" s="199">
        <v>69</v>
      </c>
      <c r="I103" s="208">
        <f>SUM(I104:I105)</f>
        <v>0</v>
      </c>
      <c r="J103" s="250">
        <f>SUM(J104:J105)</f>
        <v>0</v>
      </c>
      <c r="K103" s="209">
        <f>SUM(K104:K105)</f>
        <v>0</v>
      </c>
      <c r="L103" s="208">
        <f>SUM(L104:L105)</f>
        <v>0</v>
      </c>
      <c r="M103"/>
      <c r="N103" s="111"/>
      <c r="O103" s="111"/>
      <c r="P103" s="111"/>
      <c r="Q103" s="111"/>
      <c r="R103" s="111"/>
    </row>
    <row r="104" spans="1:18" ht="25.5" hidden="1" customHeight="1">
      <c r="A104" s="223">
        <v>2</v>
      </c>
      <c r="B104" s="219">
        <v>5</v>
      </c>
      <c r="C104" s="220">
        <v>2</v>
      </c>
      <c r="D104" s="221">
        <v>1</v>
      </c>
      <c r="E104" s="219">
        <v>1</v>
      </c>
      <c r="F104" s="255">
        <v>1</v>
      </c>
      <c r="G104" s="221" t="s">
        <v>69</v>
      </c>
      <c r="H104" s="199">
        <v>70</v>
      </c>
      <c r="I104" s="227">
        <v>0</v>
      </c>
      <c r="J104" s="227">
        <v>0</v>
      </c>
      <c r="K104" s="227">
        <v>0</v>
      </c>
      <c r="L104" s="227">
        <v>0</v>
      </c>
      <c r="M104"/>
      <c r="N104" s="111"/>
      <c r="O104" s="111"/>
      <c r="P104" s="111"/>
      <c r="Q104" s="111"/>
      <c r="R104" s="111"/>
    </row>
    <row r="105" spans="1:18" ht="25.5" hidden="1" customHeight="1">
      <c r="A105" s="223">
        <v>2</v>
      </c>
      <c r="B105" s="219">
        <v>5</v>
      </c>
      <c r="C105" s="220">
        <v>2</v>
      </c>
      <c r="D105" s="221">
        <v>1</v>
      </c>
      <c r="E105" s="219">
        <v>1</v>
      </c>
      <c r="F105" s="255">
        <v>2</v>
      </c>
      <c r="G105" s="221" t="s">
        <v>70</v>
      </c>
      <c r="H105" s="199">
        <v>71</v>
      </c>
      <c r="I105" s="227">
        <v>0</v>
      </c>
      <c r="J105" s="227">
        <v>0</v>
      </c>
      <c r="K105" s="227">
        <v>0</v>
      </c>
      <c r="L105" s="227">
        <v>0</v>
      </c>
      <c r="M105"/>
      <c r="N105" s="111"/>
      <c r="O105" s="111"/>
      <c r="P105" s="111"/>
      <c r="Q105" s="111"/>
      <c r="R105" s="111"/>
    </row>
    <row r="106" spans="1:18" ht="28.5" hidden="1" customHeight="1">
      <c r="A106" s="223">
        <v>2</v>
      </c>
      <c r="B106" s="219">
        <v>5</v>
      </c>
      <c r="C106" s="220">
        <v>3</v>
      </c>
      <c r="D106" s="221"/>
      <c r="E106" s="219"/>
      <c r="F106" s="255"/>
      <c r="G106" s="221" t="s">
        <v>71</v>
      </c>
      <c r="H106" s="199">
        <v>72</v>
      </c>
      <c r="I106" s="208">
        <f>I107+I111</f>
        <v>0</v>
      </c>
      <c r="J106" s="208">
        <f>J107+J111</f>
        <v>0</v>
      </c>
      <c r="K106" s="208">
        <f>K107+K111</f>
        <v>0</v>
      </c>
      <c r="L106" s="208">
        <f>L107+L111</f>
        <v>0</v>
      </c>
      <c r="M106"/>
      <c r="N106" s="111"/>
      <c r="O106" s="111"/>
      <c r="P106" s="111"/>
      <c r="Q106" s="111"/>
      <c r="R106" s="111"/>
    </row>
    <row r="107" spans="1:18" ht="27" hidden="1" customHeight="1">
      <c r="A107" s="223">
        <v>2</v>
      </c>
      <c r="B107" s="219">
        <v>5</v>
      </c>
      <c r="C107" s="220">
        <v>3</v>
      </c>
      <c r="D107" s="221">
        <v>1</v>
      </c>
      <c r="E107" s="219"/>
      <c r="F107" s="255"/>
      <c r="G107" s="221" t="s">
        <v>72</v>
      </c>
      <c r="H107" s="199">
        <v>73</v>
      </c>
      <c r="I107" s="208">
        <f>I108</f>
        <v>0</v>
      </c>
      <c r="J107" s="250">
        <f>J108</f>
        <v>0</v>
      </c>
      <c r="K107" s="209">
        <f>K108</f>
        <v>0</v>
      </c>
      <c r="L107" s="208">
        <f>L108</f>
        <v>0</v>
      </c>
      <c r="M107"/>
      <c r="N107" s="111"/>
      <c r="O107" s="111"/>
      <c r="P107" s="111"/>
      <c r="Q107" s="111"/>
      <c r="R107" s="111"/>
    </row>
    <row r="108" spans="1:18" ht="30" hidden="1" customHeight="1">
      <c r="A108" s="232">
        <v>2</v>
      </c>
      <c r="B108" s="233">
        <v>5</v>
      </c>
      <c r="C108" s="234">
        <v>3</v>
      </c>
      <c r="D108" s="235">
        <v>1</v>
      </c>
      <c r="E108" s="233">
        <v>1</v>
      </c>
      <c r="F108" s="258"/>
      <c r="G108" s="235" t="s">
        <v>72</v>
      </c>
      <c r="H108" s="199">
        <v>74</v>
      </c>
      <c r="I108" s="218">
        <f>SUM(I109:I110)</f>
        <v>0</v>
      </c>
      <c r="J108" s="253">
        <f>SUM(J109:J110)</f>
        <v>0</v>
      </c>
      <c r="K108" s="217">
        <f>SUM(K109:K110)</f>
        <v>0</v>
      </c>
      <c r="L108" s="218">
        <f>SUM(L109:L110)</f>
        <v>0</v>
      </c>
      <c r="M108"/>
      <c r="N108" s="111"/>
      <c r="O108" s="111"/>
      <c r="P108" s="111"/>
      <c r="Q108" s="111"/>
      <c r="R108" s="111"/>
    </row>
    <row r="109" spans="1:18" ht="26.25" hidden="1" customHeight="1">
      <c r="A109" s="223">
        <v>2</v>
      </c>
      <c r="B109" s="219">
        <v>5</v>
      </c>
      <c r="C109" s="220">
        <v>3</v>
      </c>
      <c r="D109" s="221">
        <v>1</v>
      </c>
      <c r="E109" s="219">
        <v>1</v>
      </c>
      <c r="F109" s="255">
        <v>1</v>
      </c>
      <c r="G109" s="221" t="s">
        <v>72</v>
      </c>
      <c r="H109" s="199">
        <v>75</v>
      </c>
      <c r="I109" s="227">
        <v>0</v>
      </c>
      <c r="J109" s="227">
        <v>0</v>
      </c>
      <c r="K109" s="227">
        <v>0</v>
      </c>
      <c r="L109" s="227">
        <v>0</v>
      </c>
      <c r="M109"/>
      <c r="N109" s="111"/>
      <c r="O109" s="111"/>
      <c r="P109" s="111"/>
      <c r="Q109" s="111"/>
      <c r="R109" s="111"/>
    </row>
    <row r="110" spans="1:18" ht="26.25" hidden="1" customHeight="1">
      <c r="A110" s="232">
        <v>2</v>
      </c>
      <c r="B110" s="233">
        <v>5</v>
      </c>
      <c r="C110" s="234">
        <v>3</v>
      </c>
      <c r="D110" s="235">
        <v>1</v>
      </c>
      <c r="E110" s="233">
        <v>1</v>
      </c>
      <c r="F110" s="258">
        <v>2</v>
      </c>
      <c r="G110" s="235" t="s">
        <v>73</v>
      </c>
      <c r="H110" s="199">
        <v>76</v>
      </c>
      <c r="I110" s="227">
        <v>0</v>
      </c>
      <c r="J110" s="227">
        <v>0</v>
      </c>
      <c r="K110" s="227">
        <v>0</v>
      </c>
      <c r="L110" s="227">
        <v>0</v>
      </c>
      <c r="M110"/>
      <c r="N110" s="111"/>
      <c r="O110" s="111"/>
      <c r="P110" s="111"/>
      <c r="Q110" s="111"/>
      <c r="R110" s="111"/>
    </row>
    <row r="111" spans="1:18" ht="27.75" hidden="1" customHeight="1">
      <c r="A111" s="232">
        <v>2</v>
      </c>
      <c r="B111" s="233">
        <v>5</v>
      </c>
      <c r="C111" s="234">
        <v>3</v>
      </c>
      <c r="D111" s="235">
        <v>2</v>
      </c>
      <c r="E111" s="233"/>
      <c r="F111" s="258"/>
      <c r="G111" s="235" t="s">
        <v>74</v>
      </c>
      <c r="H111" s="199">
        <v>77</v>
      </c>
      <c r="I111" s="218">
        <f>I112</f>
        <v>0</v>
      </c>
      <c r="J111" s="218">
        <f>J112</f>
        <v>0</v>
      </c>
      <c r="K111" s="218">
        <f>K112</f>
        <v>0</v>
      </c>
      <c r="L111" s="218">
        <f>L112</f>
        <v>0</v>
      </c>
      <c r="M111"/>
      <c r="N111" s="111"/>
      <c r="O111" s="111"/>
      <c r="P111" s="111"/>
      <c r="Q111" s="111"/>
      <c r="R111" s="111"/>
    </row>
    <row r="112" spans="1:18" ht="25.5" hidden="1" customHeight="1">
      <c r="A112" s="232">
        <v>2</v>
      </c>
      <c r="B112" s="233">
        <v>5</v>
      </c>
      <c r="C112" s="234">
        <v>3</v>
      </c>
      <c r="D112" s="235">
        <v>2</v>
      </c>
      <c r="E112" s="233">
        <v>1</v>
      </c>
      <c r="F112" s="258"/>
      <c r="G112" s="235" t="s">
        <v>74</v>
      </c>
      <c r="H112" s="199">
        <v>78</v>
      </c>
      <c r="I112" s="218">
        <f>SUM(I113:I114)</f>
        <v>0</v>
      </c>
      <c r="J112" s="218">
        <f>SUM(J113:J114)</f>
        <v>0</v>
      </c>
      <c r="K112" s="218">
        <f>SUM(K113:K114)</f>
        <v>0</v>
      </c>
      <c r="L112" s="218">
        <f>SUM(L113:L114)</f>
        <v>0</v>
      </c>
      <c r="M112"/>
      <c r="N112" s="111"/>
      <c r="O112" s="111"/>
      <c r="P112" s="111"/>
      <c r="Q112" s="111"/>
      <c r="R112" s="111"/>
    </row>
    <row r="113" spans="1:18" ht="30" hidden="1" customHeight="1">
      <c r="A113" s="232">
        <v>2</v>
      </c>
      <c r="B113" s="233">
        <v>5</v>
      </c>
      <c r="C113" s="234">
        <v>3</v>
      </c>
      <c r="D113" s="235">
        <v>2</v>
      </c>
      <c r="E113" s="233">
        <v>1</v>
      </c>
      <c r="F113" s="258">
        <v>1</v>
      </c>
      <c r="G113" s="235" t="s">
        <v>74</v>
      </c>
      <c r="H113" s="199">
        <v>79</v>
      </c>
      <c r="I113" s="227">
        <v>0</v>
      </c>
      <c r="J113" s="227">
        <v>0</v>
      </c>
      <c r="K113" s="227">
        <v>0</v>
      </c>
      <c r="L113" s="227">
        <v>0</v>
      </c>
      <c r="M113"/>
      <c r="N113" s="111"/>
      <c r="O113" s="111"/>
      <c r="P113" s="111"/>
      <c r="Q113" s="111"/>
      <c r="R113" s="111"/>
    </row>
    <row r="114" spans="1:18" ht="18" hidden="1" customHeight="1">
      <c r="A114" s="232">
        <v>2</v>
      </c>
      <c r="B114" s="233">
        <v>5</v>
      </c>
      <c r="C114" s="234">
        <v>3</v>
      </c>
      <c r="D114" s="235">
        <v>2</v>
      </c>
      <c r="E114" s="233">
        <v>1</v>
      </c>
      <c r="F114" s="258">
        <v>2</v>
      </c>
      <c r="G114" s="235" t="s">
        <v>75</v>
      </c>
      <c r="H114" s="199">
        <v>80</v>
      </c>
      <c r="I114" s="227">
        <v>0</v>
      </c>
      <c r="J114" s="227">
        <v>0</v>
      </c>
      <c r="K114" s="227">
        <v>0</v>
      </c>
      <c r="L114" s="227">
        <v>0</v>
      </c>
      <c r="M114"/>
      <c r="N114" s="111"/>
      <c r="O114" s="111"/>
      <c r="P114" s="111"/>
      <c r="Q114" s="111"/>
      <c r="R114" s="111"/>
    </row>
    <row r="115" spans="1:18" ht="16.5" hidden="1" customHeight="1">
      <c r="A115" s="254">
        <v>2</v>
      </c>
      <c r="B115" s="204">
        <v>6</v>
      </c>
      <c r="C115" s="205"/>
      <c r="D115" s="206"/>
      <c r="E115" s="204"/>
      <c r="F115" s="256"/>
      <c r="G115" s="259" t="s">
        <v>76</v>
      </c>
      <c r="H115" s="199">
        <v>81</v>
      </c>
      <c r="I115" s="208">
        <f>SUM(I116+I121+I125+I129+I133+I137)</f>
        <v>0</v>
      </c>
      <c r="J115" s="208">
        <f>SUM(J116+J121+J125+J129+J133+J137)</f>
        <v>0</v>
      </c>
      <c r="K115" s="208">
        <f>SUM(K116+K121+K125+K129+K133+K137)</f>
        <v>0</v>
      </c>
      <c r="L115" s="208">
        <f>SUM(L116+L121+L125+L129+L133+L137)</f>
        <v>0</v>
      </c>
      <c r="M115"/>
      <c r="N115" s="111"/>
      <c r="O115" s="111"/>
      <c r="P115" s="111"/>
      <c r="Q115" s="111"/>
      <c r="R115" s="111"/>
    </row>
    <row r="116" spans="1:18" ht="14.25" hidden="1" customHeight="1">
      <c r="A116" s="232">
        <v>2</v>
      </c>
      <c r="B116" s="233">
        <v>6</v>
      </c>
      <c r="C116" s="234">
        <v>1</v>
      </c>
      <c r="D116" s="235"/>
      <c r="E116" s="233"/>
      <c r="F116" s="258"/>
      <c r="G116" s="235" t="s">
        <v>77</v>
      </c>
      <c r="H116" s="199">
        <v>82</v>
      </c>
      <c r="I116" s="218">
        <f t="shared" ref="I116:L117" si="6">I117</f>
        <v>0</v>
      </c>
      <c r="J116" s="253">
        <f t="shared" si="6"/>
        <v>0</v>
      </c>
      <c r="K116" s="217">
        <f t="shared" si="6"/>
        <v>0</v>
      </c>
      <c r="L116" s="218">
        <f t="shared" si="6"/>
        <v>0</v>
      </c>
      <c r="M116"/>
      <c r="N116" s="111"/>
      <c r="O116" s="111"/>
      <c r="P116" s="111"/>
      <c r="Q116" s="111"/>
      <c r="R116" s="111"/>
    </row>
    <row r="117" spans="1:18" ht="14.25" hidden="1" customHeight="1">
      <c r="A117" s="223">
        <v>2</v>
      </c>
      <c r="B117" s="219">
        <v>6</v>
      </c>
      <c r="C117" s="220">
        <v>1</v>
      </c>
      <c r="D117" s="221">
        <v>1</v>
      </c>
      <c r="E117" s="219"/>
      <c r="F117" s="255"/>
      <c r="G117" s="221" t="s">
        <v>77</v>
      </c>
      <c r="H117" s="199">
        <v>83</v>
      </c>
      <c r="I117" s="208">
        <f t="shared" si="6"/>
        <v>0</v>
      </c>
      <c r="J117" s="250">
        <f t="shared" si="6"/>
        <v>0</v>
      </c>
      <c r="K117" s="209">
        <f t="shared" si="6"/>
        <v>0</v>
      </c>
      <c r="L117" s="208">
        <f t="shared" si="6"/>
        <v>0</v>
      </c>
      <c r="M117"/>
      <c r="N117" s="111"/>
      <c r="O117" s="111"/>
      <c r="P117" s="111"/>
      <c r="Q117" s="111"/>
      <c r="R117" s="111"/>
    </row>
    <row r="118" spans="1:18" hidden="1">
      <c r="A118" s="223">
        <v>2</v>
      </c>
      <c r="B118" s="219">
        <v>6</v>
      </c>
      <c r="C118" s="220">
        <v>1</v>
      </c>
      <c r="D118" s="221">
        <v>1</v>
      </c>
      <c r="E118" s="219">
        <v>1</v>
      </c>
      <c r="F118" s="255"/>
      <c r="G118" s="221" t="s">
        <v>77</v>
      </c>
      <c r="H118" s="199">
        <v>84</v>
      </c>
      <c r="I118" s="208">
        <f>SUM(I119:I120)</f>
        <v>0</v>
      </c>
      <c r="J118" s="250">
        <f>SUM(J119:J120)</f>
        <v>0</v>
      </c>
      <c r="K118" s="209">
        <f>SUM(K119:K120)</f>
        <v>0</v>
      </c>
      <c r="L118" s="208">
        <f>SUM(L119:L120)</f>
        <v>0</v>
      </c>
      <c r="M118" s="111"/>
      <c r="N118" s="111"/>
      <c r="O118" s="111"/>
      <c r="P118" s="111"/>
      <c r="Q118" s="111"/>
      <c r="R118" s="111"/>
    </row>
    <row r="119" spans="1:18" ht="13.5" hidden="1" customHeight="1">
      <c r="A119" s="223">
        <v>2</v>
      </c>
      <c r="B119" s="219">
        <v>6</v>
      </c>
      <c r="C119" s="220">
        <v>1</v>
      </c>
      <c r="D119" s="221">
        <v>1</v>
      </c>
      <c r="E119" s="219">
        <v>1</v>
      </c>
      <c r="F119" s="255">
        <v>1</v>
      </c>
      <c r="G119" s="221" t="s">
        <v>78</v>
      </c>
      <c r="H119" s="199">
        <v>85</v>
      </c>
      <c r="I119" s="227">
        <v>0</v>
      </c>
      <c r="J119" s="227">
        <v>0</v>
      </c>
      <c r="K119" s="227">
        <v>0</v>
      </c>
      <c r="L119" s="227">
        <v>0</v>
      </c>
      <c r="M119"/>
      <c r="N119" s="111"/>
      <c r="O119" s="111"/>
      <c r="P119" s="111"/>
      <c r="Q119" s="111"/>
      <c r="R119" s="111"/>
    </row>
    <row r="120" spans="1:18" hidden="1">
      <c r="A120" s="240">
        <v>2</v>
      </c>
      <c r="B120" s="214">
        <v>6</v>
      </c>
      <c r="C120" s="212">
        <v>1</v>
      </c>
      <c r="D120" s="213">
        <v>1</v>
      </c>
      <c r="E120" s="214">
        <v>1</v>
      </c>
      <c r="F120" s="257">
        <v>2</v>
      </c>
      <c r="G120" s="213" t="s">
        <v>79</v>
      </c>
      <c r="H120" s="199">
        <v>86</v>
      </c>
      <c r="I120" s="225">
        <v>0</v>
      </c>
      <c r="J120" s="225">
        <v>0</v>
      </c>
      <c r="K120" s="225">
        <v>0</v>
      </c>
      <c r="L120" s="225">
        <v>0</v>
      </c>
      <c r="M120" s="111"/>
      <c r="N120" s="111"/>
      <c r="O120" s="111"/>
      <c r="P120" s="111"/>
      <c r="Q120" s="111"/>
      <c r="R120" s="111"/>
    </row>
    <row r="121" spans="1:18" ht="25.5" hidden="1" customHeight="1">
      <c r="A121" s="223">
        <v>2</v>
      </c>
      <c r="B121" s="219">
        <v>6</v>
      </c>
      <c r="C121" s="220">
        <v>2</v>
      </c>
      <c r="D121" s="221"/>
      <c r="E121" s="219"/>
      <c r="F121" s="255"/>
      <c r="G121" s="221" t="s">
        <v>80</v>
      </c>
      <c r="H121" s="199">
        <v>87</v>
      </c>
      <c r="I121" s="208">
        <f t="shared" ref="I121:L123" si="7">I122</f>
        <v>0</v>
      </c>
      <c r="J121" s="250">
        <f t="shared" si="7"/>
        <v>0</v>
      </c>
      <c r="K121" s="209">
        <f t="shared" si="7"/>
        <v>0</v>
      </c>
      <c r="L121" s="208">
        <f t="shared" si="7"/>
        <v>0</v>
      </c>
      <c r="M121"/>
      <c r="N121" s="111"/>
      <c r="O121" s="111"/>
      <c r="P121" s="111"/>
      <c r="Q121" s="111"/>
      <c r="R121" s="111"/>
    </row>
    <row r="122" spans="1:18" ht="14.25" hidden="1" customHeight="1">
      <c r="A122" s="223">
        <v>2</v>
      </c>
      <c r="B122" s="219">
        <v>6</v>
      </c>
      <c r="C122" s="220">
        <v>2</v>
      </c>
      <c r="D122" s="221">
        <v>1</v>
      </c>
      <c r="E122" s="219"/>
      <c r="F122" s="255"/>
      <c r="G122" s="221" t="s">
        <v>80</v>
      </c>
      <c r="H122" s="199">
        <v>88</v>
      </c>
      <c r="I122" s="208">
        <f t="shared" si="7"/>
        <v>0</v>
      </c>
      <c r="J122" s="250">
        <f t="shared" si="7"/>
        <v>0</v>
      </c>
      <c r="K122" s="209">
        <f t="shared" si="7"/>
        <v>0</v>
      </c>
      <c r="L122" s="208">
        <f t="shared" si="7"/>
        <v>0</v>
      </c>
      <c r="M122"/>
      <c r="N122" s="111"/>
      <c r="O122" s="111"/>
      <c r="P122" s="111"/>
      <c r="Q122" s="111"/>
      <c r="R122" s="111"/>
    </row>
    <row r="123" spans="1:18" ht="14.25" hidden="1" customHeight="1">
      <c r="A123" s="223">
        <v>2</v>
      </c>
      <c r="B123" s="219">
        <v>6</v>
      </c>
      <c r="C123" s="220">
        <v>2</v>
      </c>
      <c r="D123" s="221">
        <v>1</v>
      </c>
      <c r="E123" s="219">
        <v>1</v>
      </c>
      <c r="F123" s="255"/>
      <c r="G123" s="221" t="s">
        <v>80</v>
      </c>
      <c r="H123" s="199">
        <v>89</v>
      </c>
      <c r="I123" s="260">
        <f t="shared" si="7"/>
        <v>0</v>
      </c>
      <c r="J123" s="261">
        <f t="shared" si="7"/>
        <v>0</v>
      </c>
      <c r="K123" s="262">
        <f t="shared" si="7"/>
        <v>0</v>
      </c>
      <c r="L123" s="260">
        <f t="shared" si="7"/>
        <v>0</v>
      </c>
      <c r="M123"/>
      <c r="N123" s="111"/>
      <c r="O123" s="111"/>
      <c r="P123" s="111"/>
      <c r="Q123" s="111"/>
      <c r="R123" s="111"/>
    </row>
    <row r="124" spans="1:18" ht="25.5" hidden="1" customHeight="1">
      <c r="A124" s="223">
        <v>2</v>
      </c>
      <c r="B124" s="219">
        <v>6</v>
      </c>
      <c r="C124" s="220">
        <v>2</v>
      </c>
      <c r="D124" s="221">
        <v>1</v>
      </c>
      <c r="E124" s="219">
        <v>1</v>
      </c>
      <c r="F124" s="255">
        <v>1</v>
      </c>
      <c r="G124" s="221" t="s">
        <v>80</v>
      </c>
      <c r="H124" s="199">
        <v>90</v>
      </c>
      <c r="I124" s="227">
        <v>0</v>
      </c>
      <c r="J124" s="227">
        <v>0</v>
      </c>
      <c r="K124" s="227">
        <v>0</v>
      </c>
      <c r="L124" s="227">
        <v>0</v>
      </c>
      <c r="M124"/>
      <c r="N124" s="111"/>
      <c r="O124" s="111"/>
      <c r="P124" s="111"/>
      <c r="Q124" s="111"/>
      <c r="R124" s="111"/>
    </row>
    <row r="125" spans="1:18" ht="26.25" hidden="1" customHeight="1">
      <c r="A125" s="240">
        <v>2</v>
      </c>
      <c r="B125" s="214">
        <v>6</v>
      </c>
      <c r="C125" s="212">
        <v>3</v>
      </c>
      <c r="D125" s="213"/>
      <c r="E125" s="214"/>
      <c r="F125" s="257"/>
      <c r="G125" s="213" t="s">
        <v>81</v>
      </c>
      <c r="H125" s="199">
        <v>91</v>
      </c>
      <c r="I125" s="230">
        <f t="shared" ref="I125:L127" si="8">I126</f>
        <v>0</v>
      </c>
      <c r="J125" s="252">
        <f t="shared" si="8"/>
        <v>0</v>
      </c>
      <c r="K125" s="231">
        <f t="shared" si="8"/>
        <v>0</v>
      </c>
      <c r="L125" s="230">
        <f t="shared" si="8"/>
        <v>0</v>
      </c>
      <c r="M125"/>
      <c r="N125" s="111"/>
      <c r="O125" s="111"/>
      <c r="P125" s="111"/>
      <c r="Q125" s="111"/>
      <c r="R125" s="111"/>
    </row>
    <row r="126" spans="1:18" ht="25.5" hidden="1" customHeight="1">
      <c r="A126" s="223">
        <v>2</v>
      </c>
      <c r="B126" s="219">
        <v>6</v>
      </c>
      <c r="C126" s="220">
        <v>3</v>
      </c>
      <c r="D126" s="221">
        <v>1</v>
      </c>
      <c r="E126" s="219"/>
      <c r="F126" s="255"/>
      <c r="G126" s="221" t="s">
        <v>81</v>
      </c>
      <c r="H126" s="199">
        <v>92</v>
      </c>
      <c r="I126" s="208">
        <f t="shared" si="8"/>
        <v>0</v>
      </c>
      <c r="J126" s="250">
        <f t="shared" si="8"/>
        <v>0</v>
      </c>
      <c r="K126" s="209">
        <f t="shared" si="8"/>
        <v>0</v>
      </c>
      <c r="L126" s="208">
        <f t="shared" si="8"/>
        <v>0</v>
      </c>
      <c r="M126"/>
      <c r="N126" s="111"/>
      <c r="O126" s="111"/>
      <c r="P126" s="111"/>
      <c r="Q126" s="111"/>
      <c r="R126" s="111"/>
    </row>
    <row r="127" spans="1:18" ht="26.25" hidden="1" customHeight="1">
      <c r="A127" s="223">
        <v>2</v>
      </c>
      <c r="B127" s="219">
        <v>6</v>
      </c>
      <c r="C127" s="220">
        <v>3</v>
      </c>
      <c r="D127" s="221">
        <v>1</v>
      </c>
      <c r="E127" s="219">
        <v>1</v>
      </c>
      <c r="F127" s="255"/>
      <c r="G127" s="221" t="s">
        <v>81</v>
      </c>
      <c r="H127" s="199">
        <v>93</v>
      </c>
      <c r="I127" s="208">
        <f t="shared" si="8"/>
        <v>0</v>
      </c>
      <c r="J127" s="250">
        <f t="shared" si="8"/>
        <v>0</v>
      </c>
      <c r="K127" s="209">
        <f t="shared" si="8"/>
        <v>0</v>
      </c>
      <c r="L127" s="208">
        <f t="shared" si="8"/>
        <v>0</v>
      </c>
      <c r="M127"/>
      <c r="N127" s="111"/>
      <c r="O127" s="111"/>
      <c r="P127" s="111"/>
      <c r="Q127" s="111"/>
      <c r="R127" s="111"/>
    </row>
    <row r="128" spans="1:18" ht="27" hidden="1" customHeight="1">
      <c r="A128" s="223">
        <v>2</v>
      </c>
      <c r="B128" s="219">
        <v>6</v>
      </c>
      <c r="C128" s="220">
        <v>3</v>
      </c>
      <c r="D128" s="221">
        <v>1</v>
      </c>
      <c r="E128" s="219">
        <v>1</v>
      </c>
      <c r="F128" s="255">
        <v>1</v>
      </c>
      <c r="G128" s="221" t="s">
        <v>81</v>
      </c>
      <c r="H128" s="199">
        <v>94</v>
      </c>
      <c r="I128" s="227">
        <v>0</v>
      </c>
      <c r="J128" s="227">
        <v>0</v>
      </c>
      <c r="K128" s="227">
        <v>0</v>
      </c>
      <c r="L128" s="227">
        <v>0</v>
      </c>
      <c r="M128"/>
      <c r="N128" s="111"/>
      <c r="O128" s="111"/>
      <c r="P128" s="111"/>
      <c r="Q128" s="111"/>
      <c r="R128" s="111"/>
    </row>
    <row r="129" spans="1:18" ht="25.5" hidden="1" customHeight="1">
      <c r="A129" s="240">
        <v>2</v>
      </c>
      <c r="B129" s="214">
        <v>6</v>
      </c>
      <c r="C129" s="212">
        <v>4</v>
      </c>
      <c r="D129" s="213"/>
      <c r="E129" s="214"/>
      <c r="F129" s="257"/>
      <c r="G129" s="213" t="s">
        <v>82</v>
      </c>
      <c r="H129" s="199">
        <v>95</v>
      </c>
      <c r="I129" s="230">
        <f t="shared" ref="I129:L131" si="9">I130</f>
        <v>0</v>
      </c>
      <c r="J129" s="252">
        <f t="shared" si="9"/>
        <v>0</v>
      </c>
      <c r="K129" s="231">
        <f t="shared" si="9"/>
        <v>0</v>
      </c>
      <c r="L129" s="230">
        <f t="shared" si="9"/>
        <v>0</v>
      </c>
      <c r="M129"/>
      <c r="N129" s="111"/>
      <c r="O129" s="111"/>
      <c r="P129" s="111"/>
      <c r="Q129" s="111"/>
      <c r="R129" s="111"/>
    </row>
    <row r="130" spans="1:18" ht="27" hidden="1" customHeight="1">
      <c r="A130" s="223">
        <v>2</v>
      </c>
      <c r="B130" s="219">
        <v>6</v>
      </c>
      <c r="C130" s="220">
        <v>4</v>
      </c>
      <c r="D130" s="221">
        <v>1</v>
      </c>
      <c r="E130" s="219"/>
      <c r="F130" s="255"/>
      <c r="G130" s="221" t="s">
        <v>82</v>
      </c>
      <c r="H130" s="199">
        <v>96</v>
      </c>
      <c r="I130" s="208">
        <f t="shared" si="9"/>
        <v>0</v>
      </c>
      <c r="J130" s="250">
        <f t="shared" si="9"/>
        <v>0</v>
      </c>
      <c r="K130" s="209">
        <f t="shared" si="9"/>
        <v>0</v>
      </c>
      <c r="L130" s="208">
        <f t="shared" si="9"/>
        <v>0</v>
      </c>
      <c r="M130"/>
      <c r="N130" s="111"/>
      <c r="O130" s="111"/>
      <c r="P130" s="111"/>
      <c r="Q130" s="111"/>
      <c r="R130" s="111"/>
    </row>
    <row r="131" spans="1:18" ht="27" hidden="1" customHeight="1">
      <c r="A131" s="223">
        <v>2</v>
      </c>
      <c r="B131" s="219">
        <v>6</v>
      </c>
      <c r="C131" s="220">
        <v>4</v>
      </c>
      <c r="D131" s="221">
        <v>1</v>
      </c>
      <c r="E131" s="219">
        <v>1</v>
      </c>
      <c r="F131" s="255"/>
      <c r="G131" s="221" t="s">
        <v>82</v>
      </c>
      <c r="H131" s="199">
        <v>97</v>
      </c>
      <c r="I131" s="208">
        <f t="shared" si="9"/>
        <v>0</v>
      </c>
      <c r="J131" s="250">
        <f t="shared" si="9"/>
        <v>0</v>
      </c>
      <c r="K131" s="209">
        <f t="shared" si="9"/>
        <v>0</v>
      </c>
      <c r="L131" s="208">
        <f t="shared" si="9"/>
        <v>0</v>
      </c>
      <c r="M131"/>
      <c r="N131" s="111"/>
      <c r="O131" s="111"/>
      <c r="P131" s="111"/>
      <c r="Q131" s="111"/>
      <c r="R131" s="111"/>
    </row>
    <row r="132" spans="1:18" ht="27.75" hidden="1" customHeight="1">
      <c r="A132" s="223">
        <v>2</v>
      </c>
      <c r="B132" s="219">
        <v>6</v>
      </c>
      <c r="C132" s="220">
        <v>4</v>
      </c>
      <c r="D132" s="221">
        <v>1</v>
      </c>
      <c r="E132" s="219">
        <v>1</v>
      </c>
      <c r="F132" s="255">
        <v>1</v>
      </c>
      <c r="G132" s="221" t="s">
        <v>82</v>
      </c>
      <c r="H132" s="199">
        <v>98</v>
      </c>
      <c r="I132" s="227">
        <v>0</v>
      </c>
      <c r="J132" s="227">
        <v>0</v>
      </c>
      <c r="K132" s="227">
        <v>0</v>
      </c>
      <c r="L132" s="227">
        <v>0</v>
      </c>
      <c r="M132"/>
      <c r="N132" s="111"/>
      <c r="O132" s="111"/>
      <c r="P132" s="111"/>
      <c r="Q132" s="111"/>
      <c r="R132" s="111"/>
    </row>
    <row r="133" spans="1:18" ht="27" hidden="1" customHeight="1">
      <c r="A133" s="232">
        <v>2</v>
      </c>
      <c r="B133" s="241">
        <v>6</v>
      </c>
      <c r="C133" s="242">
        <v>5</v>
      </c>
      <c r="D133" s="244"/>
      <c r="E133" s="241"/>
      <c r="F133" s="263"/>
      <c r="G133" s="244" t="s">
        <v>83</v>
      </c>
      <c r="H133" s="199">
        <v>99</v>
      </c>
      <c r="I133" s="237">
        <f t="shared" ref="I133:L135" si="10">I134</f>
        <v>0</v>
      </c>
      <c r="J133" s="264">
        <f t="shared" si="10"/>
        <v>0</v>
      </c>
      <c r="K133" s="238">
        <f t="shared" si="10"/>
        <v>0</v>
      </c>
      <c r="L133" s="237">
        <f t="shared" si="10"/>
        <v>0</v>
      </c>
      <c r="M133"/>
      <c r="N133" s="111"/>
      <c r="O133" s="111"/>
      <c r="P133" s="111"/>
      <c r="Q133" s="111"/>
      <c r="R133" s="111"/>
    </row>
    <row r="134" spans="1:18" ht="29.25" hidden="1" customHeight="1">
      <c r="A134" s="223">
        <v>2</v>
      </c>
      <c r="B134" s="219">
        <v>6</v>
      </c>
      <c r="C134" s="220">
        <v>5</v>
      </c>
      <c r="D134" s="221">
        <v>1</v>
      </c>
      <c r="E134" s="219"/>
      <c r="F134" s="255"/>
      <c r="G134" s="244" t="s">
        <v>83</v>
      </c>
      <c r="H134" s="199">
        <v>100</v>
      </c>
      <c r="I134" s="208">
        <f t="shared" si="10"/>
        <v>0</v>
      </c>
      <c r="J134" s="250">
        <f t="shared" si="10"/>
        <v>0</v>
      </c>
      <c r="K134" s="209">
        <f t="shared" si="10"/>
        <v>0</v>
      </c>
      <c r="L134" s="208">
        <f t="shared" si="10"/>
        <v>0</v>
      </c>
      <c r="M134"/>
      <c r="N134" s="111"/>
      <c r="O134" s="111"/>
      <c r="P134" s="111"/>
      <c r="Q134" s="111"/>
      <c r="R134" s="111"/>
    </row>
    <row r="135" spans="1:18" ht="25.5" hidden="1" customHeight="1">
      <c r="A135" s="223">
        <v>2</v>
      </c>
      <c r="B135" s="219">
        <v>6</v>
      </c>
      <c r="C135" s="220">
        <v>5</v>
      </c>
      <c r="D135" s="221">
        <v>1</v>
      </c>
      <c r="E135" s="219">
        <v>1</v>
      </c>
      <c r="F135" s="255"/>
      <c r="G135" s="244" t="s">
        <v>83</v>
      </c>
      <c r="H135" s="199">
        <v>101</v>
      </c>
      <c r="I135" s="208">
        <f t="shared" si="10"/>
        <v>0</v>
      </c>
      <c r="J135" s="250">
        <f t="shared" si="10"/>
        <v>0</v>
      </c>
      <c r="K135" s="209">
        <f t="shared" si="10"/>
        <v>0</v>
      </c>
      <c r="L135" s="208">
        <f t="shared" si="10"/>
        <v>0</v>
      </c>
      <c r="M135"/>
      <c r="N135" s="111"/>
      <c r="O135" s="111"/>
      <c r="P135" s="111"/>
      <c r="Q135" s="111"/>
      <c r="R135" s="111"/>
    </row>
    <row r="136" spans="1:18" ht="27.75" hidden="1" customHeight="1">
      <c r="A136" s="219">
        <v>2</v>
      </c>
      <c r="B136" s="220">
        <v>6</v>
      </c>
      <c r="C136" s="219">
        <v>5</v>
      </c>
      <c r="D136" s="219">
        <v>1</v>
      </c>
      <c r="E136" s="221">
        <v>1</v>
      </c>
      <c r="F136" s="255">
        <v>1</v>
      </c>
      <c r="G136" s="219" t="s">
        <v>84</v>
      </c>
      <c r="H136" s="199">
        <v>102</v>
      </c>
      <c r="I136" s="227">
        <v>0</v>
      </c>
      <c r="J136" s="227">
        <v>0</v>
      </c>
      <c r="K136" s="227">
        <v>0</v>
      </c>
      <c r="L136" s="227">
        <v>0</v>
      </c>
      <c r="M136"/>
      <c r="N136" s="111"/>
      <c r="O136" s="111"/>
      <c r="P136" s="111"/>
      <c r="Q136" s="111"/>
      <c r="R136" s="111"/>
    </row>
    <row r="137" spans="1:18" ht="27.75" hidden="1" customHeight="1">
      <c r="A137" s="223">
        <v>2</v>
      </c>
      <c r="B137" s="220">
        <v>6</v>
      </c>
      <c r="C137" s="219">
        <v>6</v>
      </c>
      <c r="D137" s="220"/>
      <c r="E137" s="221"/>
      <c r="F137" s="222"/>
      <c r="G137" s="265" t="s">
        <v>85</v>
      </c>
      <c r="H137" s="199">
        <v>103</v>
      </c>
      <c r="I137" s="209">
        <f t="shared" ref="I137:L139" si="11">I138</f>
        <v>0</v>
      </c>
      <c r="J137" s="208">
        <f t="shared" si="11"/>
        <v>0</v>
      </c>
      <c r="K137" s="208">
        <f t="shared" si="11"/>
        <v>0</v>
      </c>
      <c r="L137" s="208">
        <f t="shared" si="11"/>
        <v>0</v>
      </c>
      <c r="M137"/>
      <c r="N137" s="111"/>
      <c r="O137" s="111"/>
      <c r="P137" s="111"/>
      <c r="Q137" s="111"/>
      <c r="R137" s="111"/>
    </row>
    <row r="138" spans="1:18" ht="27.75" hidden="1" customHeight="1">
      <c r="A138" s="223">
        <v>2</v>
      </c>
      <c r="B138" s="220">
        <v>6</v>
      </c>
      <c r="C138" s="219">
        <v>6</v>
      </c>
      <c r="D138" s="220">
        <v>1</v>
      </c>
      <c r="E138" s="221"/>
      <c r="F138" s="222"/>
      <c r="G138" s="265" t="s">
        <v>85</v>
      </c>
      <c r="H138" s="199">
        <v>104</v>
      </c>
      <c r="I138" s="208">
        <f t="shared" si="11"/>
        <v>0</v>
      </c>
      <c r="J138" s="208">
        <f t="shared" si="11"/>
        <v>0</v>
      </c>
      <c r="K138" s="208">
        <f t="shared" si="11"/>
        <v>0</v>
      </c>
      <c r="L138" s="208">
        <f t="shared" si="11"/>
        <v>0</v>
      </c>
      <c r="M138"/>
      <c r="N138" s="111"/>
      <c r="O138" s="111"/>
      <c r="P138" s="111"/>
      <c r="Q138" s="111"/>
      <c r="R138" s="111"/>
    </row>
    <row r="139" spans="1:18" ht="27.75" hidden="1" customHeight="1">
      <c r="A139" s="223">
        <v>2</v>
      </c>
      <c r="B139" s="220">
        <v>6</v>
      </c>
      <c r="C139" s="219">
        <v>6</v>
      </c>
      <c r="D139" s="220">
        <v>1</v>
      </c>
      <c r="E139" s="221">
        <v>1</v>
      </c>
      <c r="F139" s="222"/>
      <c r="G139" s="265" t="s">
        <v>85</v>
      </c>
      <c r="H139" s="199">
        <v>105</v>
      </c>
      <c r="I139" s="208">
        <f t="shared" si="11"/>
        <v>0</v>
      </c>
      <c r="J139" s="208">
        <f t="shared" si="11"/>
        <v>0</v>
      </c>
      <c r="K139" s="208">
        <f t="shared" si="11"/>
        <v>0</v>
      </c>
      <c r="L139" s="208">
        <f t="shared" si="11"/>
        <v>0</v>
      </c>
      <c r="M139"/>
      <c r="N139" s="111"/>
      <c r="O139" s="111"/>
      <c r="P139" s="111"/>
      <c r="Q139" s="111"/>
      <c r="R139" s="111"/>
    </row>
    <row r="140" spans="1:18" ht="27.75" hidden="1" customHeight="1">
      <c r="A140" s="223">
        <v>2</v>
      </c>
      <c r="B140" s="220">
        <v>6</v>
      </c>
      <c r="C140" s="219">
        <v>6</v>
      </c>
      <c r="D140" s="220">
        <v>1</v>
      </c>
      <c r="E140" s="221">
        <v>1</v>
      </c>
      <c r="F140" s="222">
        <v>1</v>
      </c>
      <c r="G140" s="173" t="s">
        <v>85</v>
      </c>
      <c r="H140" s="199">
        <v>106</v>
      </c>
      <c r="I140" s="227">
        <v>0</v>
      </c>
      <c r="J140" s="266">
        <v>0</v>
      </c>
      <c r="K140" s="227">
        <v>0</v>
      </c>
      <c r="L140" s="227">
        <v>0</v>
      </c>
      <c r="M140"/>
      <c r="N140" s="111"/>
      <c r="O140" s="111"/>
      <c r="P140" s="111"/>
      <c r="Q140" s="111"/>
      <c r="R140" s="111"/>
    </row>
    <row r="141" spans="1:18" ht="28.5" hidden="1" customHeight="1">
      <c r="A141" s="254">
        <v>2</v>
      </c>
      <c r="B141" s="204">
        <v>7</v>
      </c>
      <c r="C141" s="204"/>
      <c r="D141" s="205"/>
      <c r="E141" s="205"/>
      <c r="F141" s="207"/>
      <c r="G141" s="206" t="s">
        <v>86</v>
      </c>
      <c r="H141" s="199">
        <v>107</v>
      </c>
      <c r="I141" s="209">
        <f>SUM(I142+I147+I155)</f>
        <v>0</v>
      </c>
      <c r="J141" s="250">
        <f>SUM(J142+J147+J155)</f>
        <v>0</v>
      </c>
      <c r="K141" s="209">
        <f>SUM(K142+K147+K155)</f>
        <v>0</v>
      </c>
      <c r="L141" s="208">
        <f>SUM(L142+L147+L155)</f>
        <v>0</v>
      </c>
      <c r="M141"/>
      <c r="N141" s="111"/>
      <c r="O141" s="111"/>
      <c r="P141" s="111"/>
      <c r="Q141" s="111"/>
      <c r="R141" s="111"/>
    </row>
    <row r="142" spans="1:18" hidden="1">
      <c r="A142" s="223">
        <v>2</v>
      </c>
      <c r="B142" s="219">
        <v>7</v>
      </c>
      <c r="C142" s="219">
        <v>1</v>
      </c>
      <c r="D142" s="220"/>
      <c r="E142" s="220"/>
      <c r="F142" s="222"/>
      <c r="G142" s="221" t="s">
        <v>87</v>
      </c>
      <c r="H142" s="199">
        <v>108</v>
      </c>
      <c r="I142" s="209">
        <f t="shared" ref="I142:L143" si="12">I143</f>
        <v>0</v>
      </c>
      <c r="J142" s="250">
        <f t="shared" si="12"/>
        <v>0</v>
      </c>
      <c r="K142" s="209">
        <f t="shared" si="12"/>
        <v>0</v>
      </c>
      <c r="L142" s="208">
        <f t="shared" si="12"/>
        <v>0</v>
      </c>
      <c r="M142" s="111"/>
      <c r="N142" s="111"/>
      <c r="O142" s="111"/>
      <c r="P142" s="111"/>
      <c r="Q142" s="111"/>
      <c r="R142" s="111"/>
    </row>
    <row r="143" spans="1:18" ht="24" hidden="1" customHeight="1">
      <c r="A143" s="223">
        <v>2</v>
      </c>
      <c r="B143" s="219">
        <v>7</v>
      </c>
      <c r="C143" s="219">
        <v>1</v>
      </c>
      <c r="D143" s="220">
        <v>1</v>
      </c>
      <c r="E143" s="220"/>
      <c r="F143" s="222"/>
      <c r="G143" s="221" t="s">
        <v>87</v>
      </c>
      <c r="H143" s="199">
        <v>109</v>
      </c>
      <c r="I143" s="209">
        <f t="shared" si="12"/>
        <v>0</v>
      </c>
      <c r="J143" s="250">
        <f t="shared" si="12"/>
        <v>0</v>
      </c>
      <c r="K143" s="209">
        <f t="shared" si="12"/>
        <v>0</v>
      </c>
      <c r="L143" s="208">
        <f t="shared" si="12"/>
        <v>0</v>
      </c>
      <c r="M143"/>
      <c r="N143" s="111"/>
      <c r="O143" s="111"/>
      <c r="P143" s="111"/>
      <c r="Q143" s="111"/>
      <c r="R143" s="111"/>
    </row>
    <row r="144" spans="1:18" ht="28.5" hidden="1" customHeight="1">
      <c r="A144" s="223">
        <v>2</v>
      </c>
      <c r="B144" s="219">
        <v>7</v>
      </c>
      <c r="C144" s="219">
        <v>1</v>
      </c>
      <c r="D144" s="220">
        <v>1</v>
      </c>
      <c r="E144" s="220">
        <v>1</v>
      </c>
      <c r="F144" s="222"/>
      <c r="G144" s="221" t="s">
        <v>87</v>
      </c>
      <c r="H144" s="199">
        <v>110</v>
      </c>
      <c r="I144" s="209">
        <f>SUM(I145:I146)</f>
        <v>0</v>
      </c>
      <c r="J144" s="250">
        <f>SUM(J145:J146)</f>
        <v>0</v>
      </c>
      <c r="K144" s="209">
        <f>SUM(K145:K146)</f>
        <v>0</v>
      </c>
      <c r="L144" s="208">
        <f>SUM(L145:L146)</f>
        <v>0</v>
      </c>
      <c r="M144"/>
      <c r="N144" s="111"/>
      <c r="O144" s="111"/>
      <c r="P144" s="111"/>
      <c r="Q144" s="111"/>
      <c r="R144" s="111"/>
    </row>
    <row r="145" spans="1:18" ht="26.25" hidden="1" customHeight="1">
      <c r="A145" s="240">
        <v>2</v>
      </c>
      <c r="B145" s="214">
        <v>7</v>
      </c>
      <c r="C145" s="240">
        <v>1</v>
      </c>
      <c r="D145" s="219">
        <v>1</v>
      </c>
      <c r="E145" s="212">
        <v>1</v>
      </c>
      <c r="F145" s="215">
        <v>1</v>
      </c>
      <c r="G145" s="213" t="s">
        <v>88</v>
      </c>
      <c r="H145" s="199">
        <v>111</v>
      </c>
      <c r="I145" s="267">
        <v>0</v>
      </c>
      <c r="J145" s="267">
        <v>0</v>
      </c>
      <c r="K145" s="267">
        <v>0</v>
      </c>
      <c r="L145" s="267">
        <v>0</v>
      </c>
      <c r="M145"/>
      <c r="N145" s="111"/>
      <c r="O145" s="111"/>
      <c r="P145" s="111"/>
      <c r="Q145" s="111"/>
      <c r="R145" s="111"/>
    </row>
    <row r="146" spans="1:18" ht="24" hidden="1" customHeight="1">
      <c r="A146" s="219">
        <v>2</v>
      </c>
      <c r="B146" s="219">
        <v>7</v>
      </c>
      <c r="C146" s="223">
        <v>1</v>
      </c>
      <c r="D146" s="219">
        <v>1</v>
      </c>
      <c r="E146" s="220">
        <v>1</v>
      </c>
      <c r="F146" s="222">
        <v>2</v>
      </c>
      <c r="G146" s="221" t="s">
        <v>89</v>
      </c>
      <c r="H146" s="199">
        <v>112</v>
      </c>
      <c r="I146" s="226">
        <v>0</v>
      </c>
      <c r="J146" s="226">
        <v>0</v>
      </c>
      <c r="K146" s="226">
        <v>0</v>
      </c>
      <c r="L146" s="226">
        <v>0</v>
      </c>
      <c r="M146"/>
      <c r="N146" s="111"/>
      <c r="O146" s="111"/>
      <c r="P146" s="111"/>
      <c r="Q146" s="111"/>
      <c r="R146" s="111"/>
    </row>
    <row r="147" spans="1:18" ht="25.5" hidden="1" customHeight="1">
      <c r="A147" s="232">
        <v>2</v>
      </c>
      <c r="B147" s="233">
        <v>7</v>
      </c>
      <c r="C147" s="232">
        <v>2</v>
      </c>
      <c r="D147" s="233"/>
      <c r="E147" s="234"/>
      <c r="F147" s="236"/>
      <c r="G147" s="235" t="s">
        <v>90</v>
      </c>
      <c r="H147" s="199">
        <v>113</v>
      </c>
      <c r="I147" s="217">
        <f t="shared" ref="I147:L148" si="13">I148</f>
        <v>0</v>
      </c>
      <c r="J147" s="253">
        <f t="shared" si="13"/>
        <v>0</v>
      </c>
      <c r="K147" s="217">
        <f t="shared" si="13"/>
        <v>0</v>
      </c>
      <c r="L147" s="218">
        <f t="shared" si="13"/>
        <v>0</v>
      </c>
      <c r="M147"/>
      <c r="N147" s="111"/>
      <c r="O147" s="111"/>
      <c r="P147" s="111"/>
      <c r="Q147" s="111"/>
      <c r="R147" s="111"/>
    </row>
    <row r="148" spans="1:18" ht="25.5" hidden="1" customHeight="1">
      <c r="A148" s="223">
        <v>2</v>
      </c>
      <c r="B148" s="219">
        <v>7</v>
      </c>
      <c r="C148" s="223">
        <v>2</v>
      </c>
      <c r="D148" s="219">
        <v>1</v>
      </c>
      <c r="E148" s="220"/>
      <c r="F148" s="222"/>
      <c r="G148" s="221" t="s">
        <v>91</v>
      </c>
      <c r="H148" s="199">
        <v>114</v>
      </c>
      <c r="I148" s="209">
        <f t="shared" si="13"/>
        <v>0</v>
      </c>
      <c r="J148" s="250">
        <f t="shared" si="13"/>
        <v>0</v>
      </c>
      <c r="K148" s="209">
        <f t="shared" si="13"/>
        <v>0</v>
      </c>
      <c r="L148" s="208">
        <f t="shared" si="13"/>
        <v>0</v>
      </c>
      <c r="M148"/>
      <c r="N148" s="111"/>
      <c r="O148" s="111"/>
      <c r="P148" s="111"/>
      <c r="Q148" s="111"/>
      <c r="R148" s="111"/>
    </row>
    <row r="149" spans="1:18" ht="25.5" hidden="1" customHeight="1">
      <c r="A149" s="223">
        <v>2</v>
      </c>
      <c r="B149" s="219">
        <v>7</v>
      </c>
      <c r="C149" s="223">
        <v>2</v>
      </c>
      <c r="D149" s="219">
        <v>1</v>
      </c>
      <c r="E149" s="220">
        <v>1</v>
      </c>
      <c r="F149" s="222"/>
      <c r="G149" s="221" t="s">
        <v>91</v>
      </c>
      <c r="H149" s="199">
        <v>115</v>
      </c>
      <c r="I149" s="209">
        <f>SUM(I150:I151)</f>
        <v>0</v>
      </c>
      <c r="J149" s="250">
        <f>SUM(J150:J151)</f>
        <v>0</v>
      </c>
      <c r="K149" s="209">
        <f>SUM(K150:K151)</f>
        <v>0</v>
      </c>
      <c r="L149" s="208">
        <f>SUM(L150:L151)</f>
        <v>0</v>
      </c>
      <c r="M149"/>
      <c r="N149" s="111"/>
      <c r="O149" s="111"/>
      <c r="P149" s="111"/>
      <c r="Q149" s="111"/>
      <c r="R149" s="111"/>
    </row>
    <row r="150" spans="1:18" ht="23.25" hidden="1" customHeight="1">
      <c r="A150" s="223">
        <v>2</v>
      </c>
      <c r="B150" s="219">
        <v>7</v>
      </c>
      <c r="C150" s="223">
        <v>2</v>
      </c>
      <c r="D150" s="219">
        <v>1</v>
      </c>
      <c r="E150" s="220">
        <v>1</v>
      </c>
      <c r="F150" s="222">
        <v>1</v>
      </c>
      <c r="G150" s="221" t="s">
        <v>92</v>
      </c>
      <c r="H150" s="199">
        <v>116</v>
      </c>
      <c r="I150" s="226">
        <v>0</v>
      </c>
      <c r="J150" s="226">
        <v>0</v>
      </c>
      <c r="K150" s="226">
        <v>0</v>
      </c>
      <c r="L150" s="226">
        <v>0</v>
      </c>
      <c r="M150"/>
      <c r="N150" s="111"/>
      <c r="O150" s="111"/>
      <c r="P150" s="111"/>
      <c r="Q150" s="111"/>
      <c r="R150" s="111"/>
    </row>
    <row r="151" spans="1:18" ht="26.25" hidden="1" customHeight="1">
      <c r="A151" s="223">
        <v>2</v>
      </c>
      <c r="B151" s="219">
        <v>7</v>
      </c>
      <c r="C151" s="223">
        <v>2</v>
      </c>
      <c r="D151" s="219">
        <v>1</v>
      </c>
      <c r="E151" s="220">
        <v>1</v>
      </c>
      <c r="F151" s="222">
        <v>2</v>
      </c>
      <c r="G151" s="221" t="s">
        <v>93</v>
      </c>
      <c r="H151" s="199">
        <v>117</v>
      </c>
      <c r="I151" s="226">
        <v>0</v>
      </c>
      <c r="J151" s="226">
        <v>0</v>
      </c>
      <c r="K151" s="226">
        <v>0</v>
      </c>
      <c r="L151" s="226">
        <v>0</v>
      </c>
      <c r="M151"/>
      <c r="N151" s="111"/>
      <c r="O151" s="111"/>
      <c r="P151" s="111"/>
      <c r="Q151" s="111"/>
      <c r="R151" s="111"/>
    </row>
    <row r="152" spans="1:18" ht="27.75" hidden="1" customHeight="1">
      <c r="A152" s="223">
        <v>2</v>
      </c>
      <c r="B152" s="219">
        <v>7</v>
      </c>
      <c r="C152" s="223">
        <v>2</v>
      </c>
      <c r="D152" s="219">
        <v>2</v>
      </c>
      <c r="E152" s="220"/>
      <c r="F152" s="222"/>
      <c r="G152" s="221" t="s">
        <v>94</v>
      </c>
      <c r="H152" s="199">
        <v>118</v>
      </c>
      <c r="I152" s="209">
        <f>I153</f>
        <v>0</v>
      </c>
      <c r="J152" s="209">
        <f>J153</f>
        <v>0</v>
      </c>
      <c r="K152" s="209">
        <f>K153</f>
        <v>0</v>
      </c>
      <c r="L152" s="209">
        <f>L153</f>
        <v>0</v>
      </c>
      <c r="M152"/>
      <c r="N152" s="111"/>
      <c r="O152" s="111"/>
      <c r="P152" s="111"/>
      <c r="Q152" s="111"/>
      <c r="R152" s="111"/>
    </row>
    <row r="153" spans="1:18" ht="24.75" hidden="1" customHeight="1">
      <c r="A153" s="223">
        <v>2</v>
      </c>
      <c r="B153" s="219">
        <v>7</v>
      </c>
      <c r="C153" s="223">
        <v>2</v>
      </c>
      <c r="D153" s="219">
        <v>2</v>
      </c>
      <c r="E153" s="220">
        <v>1</v>
      </c>
      <c r="F153" s="222"/>
      <c r="G153" s="221" t="s">
        <v>94</v>
      </c>
      <c r="H153" s="199">
        <v>119</v>
      </c>
      <c r="I153" s="209">
        <f>SUM(I154)</f>
        <v>0</v>
      </c>
      <c r="J153" s="209">
        <f>SUM(J154)</f>
        <v>0</v>
      </c>
      <c r="K153" s="209">
        <f>SUM(K154)</f>
        <v>0</v>
      </c>
      <c r="L153" s="209">
        <f>SUM(L154)</f>
        <v>0</v>
      </c>
      <c r="M153"/>
      <c r="N153" s="111"/>
      <c r="O153" s="111"/>
      <c r="P153" s="111"/>
      <c r="Q153" s="111"/>
      <c r="R153" s="111"/>
    </row>
    <row r="154" spans="1:18" ht="27" hidden="1" customHeight="1">
      <c r="A154" s="223">
        <v>2</v>
      </c>
      <c r="B154" s="219">
        <v>7</v>
      </c>
      <c r="C154" s="223">
        <v>2</v>
      </c>
      <c r="D154" s="219">
        <v>2</v>
      </c>
      <c r="E154" s="220">
        <v>1</v>
      </c>
      <c r="F154" s="222">
        <v>1</v>
      </c>
      <c r="G154" s="221" t="s">
        <v>94</v>
      </c>
      <c r="H154" s="199">
        <v>120</v>
      </c>
      <c r="I154" s="226">
        <v>0</v>
      </c>
      <c r="J154" s="226">
        <v>0</v>
      </c>
      <c r="K154" s="226">
        <v>0</v>
      </c>
      <c r="L154" s="226">
        <v>0</v>
      </c>
      <c r="M154"/>
      <c r="N154" s="111"/>
      <c r="O154" s="111"/>
      <c r="P154" s="111"/>
      <c r="Q154" s="111"/>
      <c r="R154" s="111"/>
    </row>
    <row r="155" spans="1:18" hidden="1">
      <c r="A155" s="223">
        <v>2</v>
      </c>
      <c r="B155" s="219">
        <v>7</v>
      </c>
      <c r="C155" s="223">
        <v>3</v>
      </c>
      <c r="D155" s="219"/>
      <c r="E155" s="220"/>
      <c r="F155" s="222"/>
      <c r="G155" s="221" t="s">
        <v>95</v>
      </c>
      <c r="H155" s="199">
        <v>121</v>
      </c>
      <c r="I155" s="209">
        <f t="shared" ref="I155:L156" si="14">I156</f>
        <v>0</v>
      </c>
      <c r="J155" s="250">
        <f t="shared" si="14"/>
        <v>0</v>
      </c>
      <c r="K155" s="209">
        <f t="shared" si="14"/>
        <v>0</v>
      </c>
      <c r="L155" s="208">
        <f t="shared" si="14"/>
        <v>0</v>
      </c>
      <c r="M155" s="111"/>
      <c r="N155" s="111"/>
      <c r="O155" s="111"/>
      <c r="P155" s="111"/>
      <c r="Q155" s="111"/>
      <c r="R155" s="111"/>
    </row>
    <row r="156" spans="1:18" hidden="1">
      <c r="A156" s="232">
        <v>2</v>
      </c>
      <c r="B156" s="241">
        <v>7</v>
      </c>
      <c r="C156" s="268">
        <v>3</v>
      </c>
      <c r="D156" s="241">
        <v>1</v>
      </c>
      <c r="E156" s="242"/>
      <c r="F156" s="243"/>
      <c r="G156" s="244" t="s">
        <v>95</v>
      </c>
      <c r="H156" s="199">
        <v>122</v>
      </c>
      <c r="I156" s="238">
        <f t="shared" si="14"/>
        <v>0</v>
      </c>
      <c r="J156" s="264">
        <f t="shared" si="14"/>
        <v>0</v>
      </c>
      <c r="K156" s="238">
        <f t="shared" si="14"/>
        <v>0</v>
      </c>
      <c r="L156" s="237">
        <f t="shared" si="14"/>
        <v>0</v>
      </c>
      <c r="M156" s="111"/>
      <c r="N156" s="111"/>
      <c r="O156" s="111"/>
      <c r="P156" s="111"/>
      <c r="Q156" s="111"/>
      <c r="R156" s="111"/>
    </row>
    <row r="157" spans="1:18" hidden="1">
      <c r="A157" s="223">
        <v>2</v>
      </c>
      <c r="B157" s="219">
        <v>7</v>
      </c>
      <c r="C157" s="223">
        <v>3</v>
      </c>
      <c r="D157" s="219">
        <v>1</v>
      </c>
      <c r="E157" s="220">
        <v>1</v>
      </c>
      <c r="F157" s="222"/>
      <c r="G157" s="221" t="s">
        <v>95</v>
      </c>
      <c r="H157" s="199">
        <v>123</v>
      </c>
      <c r="I157" s="209">
        <f>SUM(I158:I159)</f>
        <v>0</v>
      </c>
      <c r="J157" s="250">
        <f>SUM(J158:J159)</f>
        <v>0</v>
      </c>
      <c r="K157" s="209">
        <f>SUM(K158:K159)</f>
        <v>0</v>
      </c>
      <c r="L157" s="208">
        <f>SUM(L158:L159)</f>
        <v>0</v>
      </c>
      <c r="M157" s="111"/>
      <c r="N157" s="111"/>
      <c r="O157" s="111"/>
      <c r="P157" s="111"/>
      <c r="Q157" s="111"/>
      <c r="R157" s="111"/>
    </row>
    <row r="158" spans="1:18" hidden="1">
      <c r="A158" s="240">
        <v>2</v>
      </c>
      <c r="B158" s="214">
        <v>7</v>
      </c>
      <c r="C158" s="240">
        <v>3</v>
      </c>
      <c r="D158" s="214">
        <v>1</v>
      </c>
      <c r="E158" s="212">
        <v>1</v>
      </c>
      <c r="F158" s="215">
        <v>1</v>
      </c>
      <c r="G158" s="213" t="s">
        <v>96</v>
      </c>
      <c r="H158" s="199">
        <v>124</v>
      </c>
      <c r="I158" s="267">
        <v>0</v>
      </c>
      <c r="J158" s="267">
        <v>0</v>
      </c>
      <c r="K158" s="267">
        <v>0</v>
      </c>
      <c r="L158" s="267">
        <v>0</v>
      </c>
      <c r="M158" s="111"/>
      <c r="N158" s="111"/>
      <c r="O158" s="111"/>
      <c r="P158" s="111"/>
      <c r="Q158" s="111"/>
      <c r="R158" s="111"/>
    </row>
    <row r="159" spans="1:18" ht="25.5" hidden="1" customHeight="1">
      <c r="A159" s="223">
        <v>2</v>
      </c>
      <c r="B159" s="219">
        <v>7</v>
      </c>
      <c r="C159" s="223">
        <v>3</v>
      </c>
      <c r="D159" s="219">
        <v>1</v>
      </c>
      <c r="E159" s="220">
        <v>1</v>
      </c>
      <c r="F159" s="222">
        <v>2</v>
      </c>
      <c r="G159" s="221" t="s">
        <v>97</v>
      </c>
      <c r="H159" s="199">
        <v>125</v>
      </c>
      <c r="I159" s="226">
        <v>0</v>
      </c>
      <c r="J159" s="227">
        <v>0</v>
      </c>
      <c r="K159" s="227">
        <v>0</v>
      </c>
      <c r="L159" s="227">
        <v>0</v>
      </c>
      <c r="M159"/>
      <c r="N159" s="111"/>
      <c r="O159" s="111"/>
      <c r="P159" s="111"/>
      <c r="Q159" s="111"/>
      <c r="R159" s="111"/>
    </row>
    <row r="160" spans="1:18" ht="24" hidden="1" customHeight="1">
      <c r="A160" s="254">
        <v>2</v>
      </c>
      <c r="B160" s="254">
        <v>8</v>
      </c>
      <c r="C160" s="204"/>
      <c r="D160" s="229"/>
      <c r="E160" s="211"/>
      <c r="F160" s="269"/>
      <c r="G160" s="216" t="s">
        <v>98</v>
      </c>
      <c r="H160" s="199">
        <v>126</v>
      </c>
      <c r="I160" s="231">
        <f>I161</f>
        <v>0</v>
      </c>
      <c r="J160" s="252">
        <f>J161</f>
        <v>0</v>
      </c>
      <c r="K160" s="231">
        <f>K161</f>
        <v>0</v>
      </c>
      <c r="L160" s="230">
        <f>L161</f>
        <v>0</v>
      </c>
      <c r="M160"/>
      <c r="N160" s="111"/>
      <c r="O160" s="111"/>
      <c r="P160" s="111"/>
      <c r="Q160" s="111"/>
      <c r="R160" s="111"/>
    </row>
    <row r="161" spans="1:18" ht="21.75" hidden="1" customHeight="1">
      <c r="A161" s="232">
        <v>2</v>
      </c>
      <c r="B161" s="232">
        <v>8</v>
      </c>
      <c r="C161" s="232">
        <v>1</v>
      </c>
      <c r="D161" s="233"/>
      <c r="E161" s="234"/>
      <c r="F161" s="236"/>
      <c r="G161" s="213" t="s">
        <v>98</v>
      </c>
      <c r="H161" s="199">
        <v>127</v>
      </c>
      <c r="I161" s="231">
        <f>I162+I167</f>
        <v>0</v>
      </c>
      <c r="J161" s="252">
        <f>J162+J167</f>
        <v>0</v>
      </c>
      <c r="K161" s="231">
        <f>K162+K167</f>
        <v>0</v>
      </c>
      <c r="L161" s="230">
        <f>L162+L167</f>
        <v>0</v>
      </c>
      <c r="M161"/>
      <c r="N161" s="111"/>
      <c r="O161" s="111"/>
      <c r="P161" s="111"/>
      <c r="Q161" s="111"/>
      <c r="R161" s="111"/>
    </row>
    <row r="162" spans="1:18" ht="27" hidden="1" customHeight="1">
      <c r="A162" s="223">
        <v>2</v>
      </c>
      <c r="B162" s="219">
        <v>8</v>
      </c>
      <c r="C162" s="221">
        <v>1</v>
      </c>
      <c r="D162" s="219">
        <v>1</v>
      </c>
      <c r="E162" s="220"/>
      <c r="F162" s="222"/>
      <c r="G162" s="221" t="s">
        <v>99</v>
      </c>
      <c r="H162" s="199">
        <v>128</v>
      </c>
      <c r="I162" s="209">
        <f>I163</f>
        <v>0</v>
      </c>
      <c r="J162" s="250">
        <f>J163</f>
        <v>0</v>
      </c>
      <c r="K162" s="209">
        <f>K163</f>
        <v>0</v>
      </c>
      <c r="L162" s="208">
        <f>L163</f>
        <v>0</v>
      </c>
      <c r="M162"/>
      <c r="N162" s="111"/>
      <c r="O162" s="111"/>
      <c r="P162" s="111"/>
      <c r="Q162" s="111"/>
      <c r="R162" s="111"/>
    </row>
    <row r="163" spans="1:18" ht="23.25" hidden="1" customHeight="1">
      <c r="A163" s="223">
        <v>2</v>
      </c>
      <c r="B163" s="219">
        <v>8</v>
      </c>
      <c r="C163" s="213">
        <v>1</v>
      </c>
      <c r="D163" s="214">
        <v>1</v>
      </c>
      <c r="E163" s="212">
        <v>1</v>
      </c>
      <c r="F163" s="215"/>
      <c r="G163" s="221" t="s">
        <v>99</v>
      </c>
      <c r="H163" s="199">
        <v>129</v>
      </c>
      <c r="I163" s="231">
        <f>SUM(I164:I166)</f>
        <v>0</v>
      </c>
      <c r="J163" s="231">
        <f>SUM(J164:J166)</f>
        <v>0</v>
      </c>
      <c r="K163" s="231">
        <f>SUM(K164:K166)</f>
        <v>0</v>
      </c>
      <c r="L163" s="231">
        <f>SUM(L164:L166)</f>
        <v>0</v>
      </c>
      <c r="M163"/>
      <c r="N163" s="111"/>
      <c r="O163" s="111"/>
      <c r="P163" s="111"/>
      <c r="Q163" s="111"/>
      <c r="R163" s="111"/>
    </row>
    <row r="164" spans="1:18" ht="23.25" hidden="1" customHeight="1">
      <c r="A164" s="219">
        <v>2</v>
      </c>
      <c r="B164" s="214">
        <v>8</v>
      </c>
      <c r="C164" s="221">
        <v>1</v>
      </c>
      <c r="D164" s="219">
        <v>1</v>
      </c>
      <c r="E164" s="220">
        <v>1</v>
      </c>
      <c r="F164" s="222">
        <v>1</v>
      </c>
      <c r="G164" s="221" t="s">
        <v>100</v>
      </c>
      <c r="H164" s="199">
        <v>130</v>
      </c>
      <c r="I164" s="226">
        <v>0</v>
      </c>
      <c r="J164" s="226">
        <v>0</v>
      </c>
      <c r="K164" s="226">
        <v>0</v>
      </c>
      <c r="L164" s="226">
        <v>0</v>
      </c>
      <c r="M164"/>
      <c r="N164" s="111"/>
      <c r="O164" s="111"/>
      <c r="P164" s="111"/>
      <c r="Q164" s="111"/>
      <c r="R164" s="111"/>
    </row>
    <row r="165" spans="1:18" ht="27" hidden="1" customHeight="1">
      <c r="A165" s="232">
        <v>2</v>
      </c>
      <c r="B165" s="241">
        <v>8</v>
      </c>
      <c r="C165" s="244">
        <v>1</v>
      </c>
      <c r="D165" s="241">
        <v>1</v>
      </c>
      <c r="E165" s="242">
        <v>1</v>
      </c>
      <c r="F165" s="243">
        <v>2</v>
      </c>
      <c r="G165" s="244" t="s">
        <v>101</v>
      </c>
      <c r="H165" s="199">
        <v>131</v>
      </c>
      <c r="I165" s="270">
        <v>0</v>
      </c>
      <c r="J165" s="270">
        <v>0</v>
      </c>
      <c r="K165" s="270">
        <v>0</v>
      </c>
      <c r="L165" s="270">
        <v>0</v>
      </c>
      <c r="M165"/>
      <c r="N165" s="111"/>
      <c r="O165" s="111"/>
      <c r="P165" s="111"/>
      <c r="Q165" s="111"/>
      <c r="R165" s="111"/>
    </row>
    <row r="166" spans="1:18" hidden="1">
      <c r="A166" s="232">
        <v>2</v>
      </c>
      <c r="B166" s="241">
        <v>8</v>
      </c>
      <c r="C166" s="244">
        <v>1</v>
      </c>
      <c r="D166" s="241">
        <v>1</v>
      </c>
      <c r="E166" s="242">
        <v>1</v>
      </c>
      <c r="F166" s="243">
        <v>3</v>
      </c>
      <c r="G166" s="244" t="s">
        <v>102</v>
      </c>
      <c r="H166" s="199">
        <v>132</v>
      </c>
      <c r="I166" s="270">
        <v>0</v>
      </c>
      <c r="J166" s="271">
        <v>0</v>
      </c>
      <c r="K166" s="270">
        <v>0</v>
      </c>
      <c r="L166" s="245">
        <v>0</v>
      </c>
      <c r="M166" s="111"/>
      <c r="N166" s="111"/>
      <c r="O166" s="111"/>
      <c r="P166" s="111"/>
      <c r="Q166" s="111"/>
      <c r="R166" s="111"/>
    </row>
    <row r="167" spans="1:18" ht="23.25" hidden="1" customHeight="1">
      <c r="A167" s="223">
        <v>2</v>
      </c>
      <c r="B167" s="219">
        <v>8</v>
      </c>
      <c r="C167" s="221">
        <v>1</v>
      </c>
      <c r="D167" s="219">
        <v>2</v>
      </c>
      <c r="E167" s="220"/>
      <c r="F167" s="222"/>
      <c r="G167" s="221" t="s">
        <v>103</v>
      </c>
      <c r="H167" s="199">
        <v>133</v>
      </c>
      <c r="I167" s="209">
        <f t="shared" ref="I167:L168" si="15">I168</f>
        <v>0</v>
      </c>
      <c r="J167" s="250">
        <f t="shared" si="15"/>
        <v>0</v>
      </c>
      <c r="K167" s="209">
        <f t="shared" si="15"/>
        <v>0</v>
      </c>
      <c r="L167" s="208">
        <f t="shared" si="15"/>
        <v>0</v>
      </c>
      <c r="M167"/>
      <c r="N167" s="111"/>
      <c r="O167" s="111"/>
      <c r="P167" s="111"/>
      <c r="Q167" s="111"/>
      <c r="R167" s="111"/>
    </row>
    <row r="168" spans="1:18" hidden="1">
      <c r="A168" s="223">
        <v>2</v>
      </c>
      <c r="B168" s="219">
        <v>8</v>
      </c>
      <c r="C168" s="221">
        <v>1</v>
      </c>
      <c r="D168" s="219">
        <v>2</v>
      </c>
      <c r="E168" s="220">
        <v>1</v>
      </c>
      <c r="F168" s="222"/>
      <c r="G168" s="221" t="s">
        <v>103</v>
      </c>
      <c r="H168" s="199">
        <v>134</v>
      </c>
      <c r="I168" s="209">
        <f t="shared" si="15"/>
        <v>0</v>
      </c>
      <c r="J168" s="250">
        <f t="shared" si="15"/>
        <v>0</v>
      </c>
      <c r="K168" s="209">
        <f t="shared" si="15"/>
        <v>0</v>
      </c>
      <c r="L168" s="208">
        <f t="shared" si="15"/>
        <v>0</v>
      </c>
      <c r="M168" s="111"/>
      <c r="N168" s="111"/>
      <c r="O168" s="111"/>
      <c r="P168" s="111"/>
      <c r="Q168" s="111"/>
      <c r="R168" s="111"/>
    </row>
    <row r="169" spans="1:18" hidden="1">
      <c r="A169" s="232">
        <v>2</v>
      </c>
      <c r="B169" s="233">
        <v>8</v>
      </c>
      <c r="C169" s="235">
        <v>1</v>
      </c>
      <c r="D169" s="233">
        <v>2</v>
      </c>
      <c r="E169" s="234">
        <v>1</v>
      </c>
      <c r="F169" s="236">
        <v>1</v>
      </c>
      <c r="G169" s="221" t="s">
        <v>103</v>
      </c>
      <c r="H169" s="199">
        <v>135</v>
      </c>
      <c r="I169" s="272">
        <v>0</v>
      </c>
      <c r="J169" s="227">
        <v>0</v>
      </c>
      <c r="K169" s="227">
        <v>0</v>
      </c>
      <c r="L169" s="227">
        <v>0</v>
      </c>
      <c r="M169" s="111"/>
      <c r="N169" s="111"/>
      <c r="O169" s="111"/>
      <c r="P169" s="111"/>
      <c r="Q169" s="111"/>
      <c r="R169" s="111"/>
    </row>
    <row r="170" spans="1:18" ht="93" hidden="1" customHeight="1">
      <c r="A170" s="254">
        <v>2</v>
      </c>
      <c r="B170" s="204">
        <v>9</v>
      </c>
      <c r="C170" s="206"/>
      <c r="D170" s="204"/>
      <c r="E170" s="205"/>
      <c r="F170" s="207"/>
      <c r="G170" s="206" t="s">
        <v>393</v>
      </c>
      <c r="H170" s="199">
        <v>136</v>
      </c>
      <c r="I170" s="209">
        <f>I171+I175</f>
        <v>0</v>
      </c>
      <c r="J170" s="250">
        <f>J171+J175</f>
        <v>0</v>
      </c>
      <c r="K170" s="209">
        <f>K171+K175</f>
        <v>0</v>
      </c>
      <c r="L170" s="208">
        <f>L171+L175</f>
        <v>0</v>
      </c>
      <c r="M170"/>
      <c r="N170" s="111"/>
      <c r="O170" s="111"/>
      <c r="P170" s="111"/>
      <c r="Q170" s="111"/>
      <c r="R170" s="111"/>
    </row>
    <row r="171" spans="1:18" s="235" customFormat="1" ht="39" hidden="1" customHeight="1">
      <c r="A171" s="223">
        <v>2</v>
      </c>
      <c r="B171" s="219">
        <v>9</v>
      </c>
      <c r="C171" s="221">
        <v>1</v>
      </c>
      <c r="D171" s="219"/>
      <c r="E171" s="220"/>
      <c r="F171" s="222"/>
      <c r="G171" s="221" t="s">
        <v>104</v>
      </c>
      <c r="H171" s="199">
        <v>137</v>
      </c>
      <c r="I171" s="209">
        <f t="shared" ref="I171:L173" si="16">I172</f>
        <v>0</v>
      </c>
      <c r="J171" s="250">
        <f t="shared" si="16"/>
        <v>0</v>
      </c>
      <c r="K171" s="209">
        <f t="shared" si="16"/>
        <v>0</v>
      </c>
      <c r="L171" s="208">
        <f t="shared" si="16"/>
        <v>0</v>
      </c>
    </row>
    <row r="172" spans="1:18" ht="42.75" hidden="1" customHeight="1">
      <c r="A172" s="240">
        <v>2</v>
      </c>
      <c r="B172" s="214">
        <v>9</v>
      </c>
      <c r="C172" s="213">
        <v>1</v>
      </c>
      <c r="D172" s="214">
        <v>1</v>
      </c>
      <c r="E172" s="212"/>
      <c r="F172" s="215"/>
      <c r="G172" s="221" t="s">
        <v>104</v>
      </c>
      <c r="H172" s="199">
        <v>138</v>
      </c>
      <c r="I172" s="231">
        <f t="shared" si="16"/>
        <v>0</v>
      </c>
      <c r="J172" s="252">
        <f t="shared" si="16"/>
        <v>0</v>
      </c>
      <c r="K172" s="231">
        <f t="shared" si="16"/>
        <v>0</v>
      </c>
      <c r="L172" s="230">
        <f t="shared" si="16"/>
        <v>0</v>
      </c>
      <c r="M172"/>
      <c r="N172" s="111"/>
      <c r="O172" s="111"/>
      <c r="P172" s="111"/>
      <c r="Q172" s="111"/>
      <c r="R172" s="111"/>
    </row>
    <row r="173" spans="1:18" ht="38.25" hidden="1" customHeight="1">
      <c r="A173" s="223">
        <v>2</v>
      </c>
      <c r="B173" s="219">
        <v>9</v>
      </c>
      <c r="C173" s="223">
        <v>1</v>
      </c>
      <c r="D173" s="219">
        <v>1</v>
      </c>
      <c r="E173" s="220">
        <v>1</v>
      </c>
      <c r="F173" s="222"/>
      <c r="G173" s="221" t="s">
        <v>104</v>
      </c>
      <c r="H173" s="199">
        <v>139</v>
      </c>
      <c r="I173" s="209">
        <f t="shared" si="16"/>
        <v>0</v>
      </c>
      <c r="J173" s="250">
        <f t="shared" si="16"/>
        <v>0</v>
      </c>
      <c r="K173" s="209">
        <f t="shared" si="16"/>
        <v>0</v>
      </c>
      <c r="L173" s="208">
        <f t="shared" si="16"/>
        <v>0</v>
      </c>
      <c r="M173"/>
      <c r="N173" s="111"/>
      <c r="O173" s="111"/>
      <c r="P173" s="111"/>
      <c r="Q173" s="111"/>
      <c r="R173" s="111"/>
    </row>
    <row r="174" spans="1:18" ht="38.25" hidden="1" customHeight="1">
      <c r="A174" s="240">
        <v>2</v>
      </c>
      <c r="B174" s="214">
        <v>9</v>
      </c>
      <c r="C174" s="214">
        <v>1</v>
      </c>
      <c r="D174" s="214">
        <v>1</v>
      </c>
      <c r="E174" s="212">
        <v>1</v>
      </c>
      <c r="F174" s="215">
        <v>1</v>
      </c>
      <c r="G174" s="221" t="s">
        <v>104</v>
      </c>
      <c r="H174" s="199">
        <v>140</v>
      </c>
      <c r="I174" s="267">
        <v>0</v>
      </c>
      <c r="J174" s="267">
        <v>0</v>
      </c>
      <c r="K174" s="267">
        <v>0</v>
      </c>
      <c r="L174" s="267">
        <v>0</v>
      </c>
      <c r="M174"/>
      <c r="N174" s="111"/>
      <c r="O174" s="111"/>
      <c r="P174" s="111"/>
      <c r="Q174" s="111"/>
      <c r="R174" s="111"/>
    </row>
    <row r="175" spans="1:18" ht="90.75" hidden="1" customHeight="1">
      <c r="A175" s="223">
        <v>2</v>
      </c>
      <c r="B175" s="219">
        <v>9</v>
      </c>
      <c r="C175" s="219">
        <v>2</v>
      </c>
      <c r="D175" s="219"/>
      <c r="E175" s="220"/>
      <c r="F175" s="222"/>
      <c r="G175" s="221" t="s">
        <v>393</v>
      </c>
      <c r="H175" s="199">
        <v>141</v>
      </c>
      <c r="I175" s="209">
        <f>SUM(I176+I181)</f>
        <v>0</v>
      </c>
      <c r="J175" s="209">
        <f>SUM(J176+J181)</f>
        <v>0</v>
      </c>
      <c r="K175" s="209">
        <f>SUM(K176+K181)</f>
        <v>0</v>
      </c>
      <c r="L175" s="209">
        <f>SUM(L176+L181)</f>
        <v>0</v>
      </c>
      <c r="M175"/>
      <c r="N175" s="111"/>
      <c r="O175" s="111"/>
      <c r="P175" s="111"/>
      <c r="Q175" s="111"/>
      <c r="R175" s="111"/>
    </row>
    <row r="176" spans="1:18" ht="91.5" hidden="1" customHeight="1">
      <c r="A176" s="223">
        <v>2</v>
      </c>
      <c r="B176" s="219">
        <v>9</v>
      </c>
      <c r="C176" s="219">
        <v>2</v>
      </c>
      <c r="D176" s="214">
        <v>1</v>
      </c>
      <c r="E176" s="212"/>
      <c r="F176" s="215"/>
      <c r="G176" s="221" t="s">
        <v>394</v>
      </c>
      <c r="H176" s="199">
        <v>142</v>
      </c>
      <c r="I176" s="231">
        <f>I177</f>
        <v>0</v>
      </c>
      <c r="J176" s="252">
        <f>J177</f>
        <v>0</v>
      </c>
      <c r="K176" s="231">
        <f>K177</f>
        <v>0</v>
      </c>
      <c r="L176" s="230">
        <f>L177</f>
        <v>0</v>
      </c>
      <c r="M176"/>
      <c r="N176" s="111"/>
      <c r="O176" s="111"/>
      <c r="P176" s="111"/>
      <c r="Q176" s="111"/>
      <c r="R176" s="111"/>
    </row>
    <row r="177" spans="1:18" ht="93" hidden="1" customHeight="1">
      <c r="A177" s="240">
        <v>2</v>
      </c>
      <c r="B177" s="214">
        <v>9</v>
      </c>
      <c r="C177" s="214">
        <v>2</v>
      </c>
      <c r="D177" s="219">
        <v>1</v>
      </c>
      <c r="E177" s="220">
        <v>1</v>
      </c>
      <c r="F177" s="222"/>
      <c r="G177" s="221" t="s">
        <v>394</v>
      </c>
      <c r="H177" s="199">
        <v>143</v>
      </c>
      <c r="I177" s="209">
        <f>SUM(I178:I180)</f>
        <v>0</v>
      </c>
      <c r="J177" s="250">
        <f>SUM(J178:J180)</f>
        <v>0</v>
      </c>
      <c r="K177" s="209">
        <f>SUM(K178:K180)</f>
        <v>0</v>
      </c>
      <c r="L177" s="208">
        <f>SUM(L178:L180)</f>
        <v>0</v>
      </c>
      <c r="M177"/>
      <c r="N177" s="111"/>
      <c r="O177" s="111"/>
      <c r="P177" s="111"/>
      <c r="Q177" s="111"/>
      <c r="R177" s="111"/>
    </row>
    <row r="178" spans="1:18" ht="105" hidden="1" customHeight="1">
      <c r="A178" s="232">
        <v>2</v>
      </c>
      <c r="B178" s="241">
        <v>9</v>
      </c>
      <c r="C178" s="241">
        <v>2</v>
      </c>
      <c r="D178" s="241">
        <v>1</v>
      </c>
      <c r="E178" s="242">
        <v>1</v>
      </c>
      <c r="F178" s="243">
        <v>1</v>
      </c>
      <c r="G178" s="221" t="s">
        <v>395</v>
      </c>
      <c r="H178" s="199">
        <v>144</v>
      </c>
      <c r="I178" s="270">
        <v>0</v>
      </c>
      <c r="J178" s="225">
        <v>0</v>
      </c>
      <c r="K178" s="225">
        <v>0</v>
      </c>
      <c r="L178" s="225">
        <v>0</v>
      </c>
      <c r="M178"/>
      <c r="N178" s="111"/>
      <c r="O178" s="111"/>
      <c r="P178" s="111"/>
      <c r="Q178" s="111"/>
      <c r="R178" s="111"/>
    </row>
    <row r="179" spans="1:18" ht="107.25" hidden="1" customHeight="1">
      <c r="A179" s="223">
        <v>2</v>
      </c>
      <c r="B179" s="219">
        <v>9</v>
      </c>
      <c r="C179" s="219">
        <v>2</v>
      </c>
      <c r="D179" s="219">
        <v>1</v>
      </c>
      <c r="E179" s="220">
        <v>1</v>
      </c>
      <c r="F179" s="222">
        <v>2</v>
      </c>
      <c r="G179" s="221" t="s">
        <v>396</v>
      </c>
      <c r="H179" s="199">
        <v>145</v>
      </c>
      <c r="I179" s="226">
        <v>0</v>
      </c>
      <c r="J179" s="273">
        <v>0</v>
      </c>
      <c r="K179" s="273">
        <v>0</v>
      </c>
      <c r="L179" s="273">
        <v>0</v>
      </c>
      <c r="M179"/>
      <c r="N179" s="111"/>
      <c r="O179" s="111"/>
      <c r="P179" s="111"/>
      <c r="Q179" s="111"/>
      <c r="R179" s="111"/>
    </row>
    <row r="180" spans="1:18" ht="104.25" hidden="1" customHeight="1">
      <c r="A180" s="223">
        <v>2</v>
      </c>
      <c r="B180" s="219">
        <v>9</v>
      </c>
      <c r="C180" s="219">
        <v>2</v>
      </c>
      <c r="D180" s="219">
        <v>1</v>
      </c>
      <c r="E180" s="220">
        <v>1</v>
      </c>
      <c r="F180" s="222">
        <v>3</v>
      </c>
      <c r="G180" s="221" t="s">
        <v>397</v>
      </c>
      <c r="H180" s="199">
        <v>146</v>
      </c>
      <c r="I180" s="226">
        <v>0</v>
      </c>
      <c r="J180" s="226">
        <v>0</v>
      </c>
      <c r="K180" s="226">
        <v>0</v>
      </c>
      <c r="L180" s="226">
        <v>0</v>
      </c>
      <c r="M180"/>
      <c r="N180" s="111"/>
      <c r="O180" s="111"/>
      <c r="P180" s="111"/>
      <c r="Q180" s="111"/>
      <c r="R180" s="111"/>
    </row>
    <row r="181" spans="1:18" ht="92.25" hidden="1" customHeight="1">
      <c r="A181" s="274">
        <v>2</v>
      </c>
      <c r="B181" s="274">
        <v>9</v>
      </c>
      <c r="C181" s="274">
        <v>2</v>
      </c>
      <c r="D181" s="274">
        <v>2</v>
      </c>
      <c r="E181" s="274"/>
      <c r="F181" s="274"/>
      <c r="G181" s="221" t="s">
        <v>398</v>
      </c>
      <c r="H181" s="199">
        <v>147</v>
      </c>
      <c r="I181" s="209">
        <f>I182</f>
        <v>0</v>
      </c>
      <c r="J181" s="250">
        <f>J182</f>
        <v>0</v>
      </c>
      <c r="K181" s="209">
        <f>K182</f>
        <v>0</v>
      </c>
      <c r="L181" s="208">
        <f>L182</f>
        <v>0</v>
      </c>
      <c r="M181"/>
      <c r="N181" s="111"/>
      <c r="O181" s="111"/>
      <c r="P181" s="111"/>
      <c r="Q181" s="111"/>
      <c r="R181" s="111"/>
    </row>
    <row r="182" spans="1:18" ht="91.5" hidden="1" customHeight="1">
      <c r="A182" s="223">
        <v>2</v>
      </c>
      <c r="B182" s="219">
        <v>9</v>
      </c>
      <c r="C182" s="219">
        <v>2</v>
      </c>
      <c r="D182" s="219">
        <v>2</v>
      </c>
      <c r="E182" s="220">
        <v>1</v>
      </c>
      <c r="F182" s="222"/>
      <c r="G182" s="221" t="s">
        <v>398</v>
      </c>
      <c r="H182" s="199">
        <v>148</v>
      </c>
      <c r="I182" s="231">
        <f>SUM(I183:I185)</f>
        <v>0</v>
      </c>
      <c r="J182" s="231">
        <f>SUM(J183:J185)</f>
        <v>0</v>
      </c>
      <c r="K182" s="231">
        <f>SUM(K183:K185)</f>
        <v>0</v>
      </c>
      <c r="L182" s="231">
        <f>SUM(L183:L185)</f>
        <v>0</v>
      </c>
      <c r="M182"/>
      <c r="N182" s="111"/>
      <c r="O182" s="111"/>
      <c r="P182" s="111"/>
      <c r="Q182" s="111"/>
      <c r="R182" s="111"/>
    </row>
    <row r="183" spans="1:18" ht="105" hidden="1" customHeight="1">
      <c r="A183" s="223">
        <v>2</v>
      </c>
      <c r="B183" s="219">
        <v>9</v>
      </c>
      <c r="C183" s="219">
        <v>2</v>
      </c>
      <c r="D183" s="219">
        <v>2</v>
      </c>
      <c r="E183" s="219">
        <v>1</v>
      </c>
      <c r="F183" s="222">
        <v>1</v>
      </c>
      <c r="G183" s="221" t="s">
        <v>399</v>
      </c>
      <c r="H183" s="199">
        <v>149</v>
      </c>
      <c r="I183" s="226">
        <v>0</v>
      </c>
      <c r="J183" s="225">
        <v>0</v>
      </c>
      <c r="K183" s="225">
        <v>0</v>
      </c>
      <c r="L183" s="225">
        <v>0</v>
      </c>
      <c r="M183"/>
      <c r="N183" s="111"/>
      <c r="O183" s="111"/>
      <c r="P183" s="111"/>
      <c r="Q183" s="111"/>
      <c r="R183" s="111"/>
    </row>
    <row r="184" spans="1:18" ht="105" hidden="1" customHeight="1">
      <c r="A184" s="233">
        <v>2</v>
      </c>
      <c r="B184" s="235">
        <v>9</v>
      </c>
      <c r="C184" s="233">
        <v>2</v>
      </c>
      <c r="D184" s="234">
        <v>2</v>
      </c>
      <c r="E184" s="234">
        <v>1</v>
      </c>
      <c r="F184" s="236">
        <v>2</v>
      </c>
      <c r="G184" s="221" t="s">
        <v>400</v>
      </c>
      <c r="H184" s="199">
        <v>150</v>
      </c>
      <c r="I184" s="225">
        <v>0</v>
      </c>
      <c r="J184" s="227">
        <v>0</v>
      </c>
      <c r="K184" s="227">
        <v>0</v>
      </c>
      <c r="L184" s="227">
        <v>0</v>
      </c>
      <c r="M184"/>
      <c r="N184" s="111"/>
      <c r="O184" s="111"/>
      <c r="P184" s="111"/>
      <c r="Q184" s="111"/>
      <c r="R184" s="111"/>
    </row>
    <row r="185" spans="1:18" ht="104.25" hidden="1" customHeight="1">
      <c r="A185" s="219">
        <v>2</v>
      </c>
      <c r="B185" s="244">
        <v>9</v>
      </c>
      <c r="C185" s="241">
        <v>2</v>
      </c>
      <c r="D185" s="242">
        <v>2</v>
      </c>
      <c r="E185" s="242">
        <v>1</v>
      </c>
      <c r="F185" s="243">
        <v>3</v>
      </c>
      <c r="G185" s="221" t="s">
        <v>401</v>
      </c>
      <c r="H185" s="199">
        <v>151</v>
      </c>
      <c r="I185" s="273">
        <v>0</v>
      </c>
      <c r="J185" s="273">
        <v>0</v>
      </c>
      <c r="K185" s="273">
        <v>0</v>
      </c>
      <c r="L185" s="273">
        <v>0</v>
      </c>
      <c r="M185"/>
      <c r="N185" s="111"/>
      <c r="O185" s="111"/>
      <c r="P185" s="111"/>
      <c r="Q185" s="111"/>
      <c r="R185" s="111"/>
    </row>
    <row r="186" spans="1:18" ht="76.5" hidden="1" customHeight="1">
      <c r="A186" s="204">
        <v>3</v>
      </c>
      <c r="B186" s="206"/>
      <c r="C186" s="204"/>
      <c r="D186" s="205"/>
      <c r="E186" s="205"/>
      <c r="F186" s="207"/>
      <c r="G186" s="259" t="s">
        <v>105</v>
      </c>
      <c r="H186" s="199">
        <v>152</v>
      </c>
      <c r="I186" s="208">
        <f>SUM(I187+I240+I305)</f>
        <v>0</v>
      </c>
      <c r="J186" s="250">
        <f>SUM(J187+J240+J305)</f>
        <v>0</v>
      </c>
      <c r="K186" s="209">
        <f>SUM(K187+K240+K305)</f>
        <v>0</v>
      </c>
      <c r="L186" s="208">
        <f>SUM(L187+L240+L305)</f>
        <v>0</v>
      </c>
      <c r="M186"/>
      <c r="N186" s="111"/>
      <c r="O186" s="111"/>
      <c r="P186" s="111"/>
      <c r="Q186" s="111"/>
      <c r="R186" s="111"/>
    </row>
    <row r="187" spans="1:18" ht="34.5" hidden="1" customHeight="1">
      <c r="A187" s="254">
        <v>3</v>
      </c>
      <c r="B187" s="204">
        <v>1</v>
      </c>
      <c r="C187" s="229"/>
      <c r="D187" s="211"/>
      <c r="E187" s="211"/>
      <c r="F187" s="269"/>
      <c r="G187" s="249" t="s">
        <v>106</v>
      </c>
      <c r="H187" s="199">
        <v>153</v>
      </c>
      <c r="I187" s="208">
        <f>SUM(I188+I211+I218+I230+I234)</f>
        <v>0</v>
      </c>
      <c r="J187" s="230">
        <f>SUM(J188+J211+J218+J230+J234)</f>
        <v>0</v>
      </c>
      <c r="K187" s="230">
        <f>SUM(K188+K211+K218+K230+K234)</f>
        <v>0</v>
      </c>
      <c r="L187" s="230">
        <f>SUM(L188+L211+L218+L230+L234)</f>
        <v>0</v>
      </c>
      <c r="M187"/>
      <c r="N187" s="111"/>
      <c r="O187" s="111"/>
      <c r="P187" s="111"/>
      <c r="Q187" s="111"/>
      <c r="R187" s="111"/>
    </row>
    <row r="188" spans="1:18" ht="30.75" hidden="1" customHeight="1">
      <c r="A188" s="214">
        <v>3</v>
      </c>
      <c r="B188" s="213">
        <v>1</v>
      </c>
      <c r="C188" s="214">
        <v>1</v>
      </c>
      <c r="D188" s="212"/>
      <c r="E188" s="212"/>
      <c r="F188" s="275"/>
      <c r="G188" s="223" t="s">
        <v>107</v>
      </c>
      <c r="H188" s="199">
        <v>154</v>
      </c>
      <c r="I188" s="230">
        <f>SUM(I189+I192+I197+I203+I208)</f>
        <v>0</v>
      </c>
      <c r="J188" s="250">
        <f>SUM(J189+J192+J197+J203+J208)</f>
        <v>0</v>
      </c>
      <c r="K188" s="209">
        <f>SUM(K189+K192+K197+K203+K208)</f>
        <v>0</v>
      </c>
      <c r="L188" s="208">
        <f>SUM(L189+L192+L197+L203+L208)</f>
        <v>0</v>
      </c>
      <c r="M188"/>
      <c r="N188" s="111"/>
      <c r="O188" s="111"/>
      <c r="P188" s="111"/>
      <c r="Q188" s="111"/>
      <c r="R188" s="111"/>
    </row>
    <row r="189" spans="1:18" ht="33" hidden="1" customHeight="1">
      <c r="A189" s="219">
        <v>3</v>
      </c>
      <c r="B189" s="221">
        <v>1</v>
      </c>
      <c r="C189" s="219">
        <v>1</v>
      </c>
      <c r="D189" s="220">
        <v>1</v>
      </c>
      <c r="E189" s="220"/>
      <c r="F189" s="276"/>
      <c r="G189" s="223" t="s">
        <v>108</v>
      </c>
      <c r="H189" s="199">
        <v>155</v>
      </c>
      <c r="I189" s="208">
        <f t="shared" ref="I189:L190" si="17">I190</f>
        <v>0</v>
      </c>
      <c r="J189" s="252">
        <f t="shared" si="17"/>
        <v>0</v>
      </c>
      <c r="K189" s="231">
        <f t="shared" si="17"/>
        <v>0</v>
      </c>
      <c r="L189" s="230">
        <f t="shared" si="17"/>
        <v>0</v>
      </c>
      <c r="M189"/>
      <c r="N189" s="111"/>
      <c r="O189" s="111"/>
      <c r="P189" s="111"/>
      <c r="Q189" s="111"/>
      <c r="R189" s="111"/>
    </row>
    <row r="190" spans="1:18" ht="24" hidden="1" customHeight="1">
      <c r="A190" s="219">
        <v>3</v>
      </c>
      <c r="B190" s="221">
        <v>1</v>
      </c>
      <c r="C190" s="219">
        <v>1</v>
      </c>
      <c r="D190" s="220">
        <v>1</v>
      </c>
      <c r="E190" s="220">
        <v>1</v>
      </c>
      <c r="F190" s="255"/>
      <c r="G190" s="223" t="s">
        <v>108</v>
      </c>
      <c r="H190" s="199">
        <v>156</v>
      </c>
      <c r="I190" s="230">
        <f t="shared" si="17"/>
        <v>0</v>
      </c>
      <c r="J190" s="208">
        <f t="shared" si="17"/>
        <v>0</v>
      </c>
      <c r="K190" s="208">
        <f t="shared" si="17"/>
        <v>0</v>
      </c>
      <c r="L190" s="208">
        <f t="shared" si="17"/>
        <v>0</v>
      </c>
      <c r="M190"/>
      <c r="N190" s="111"/>
      <c r="O190" s="111"/>
      <c r="P190" s="111"/>
      <c r="Q190" s="111"/>
      <c r="R190" s="111"/>
    </row>
    <row r="191" spans="1:18" ht="31.5" hidden="1" customHeight="1">
      <c r="A191" s="219">
        <v>3</v>
      </c>
      <c r="B191" s="221">
        <v>1</v>
      </c>
      <c r="C191" s="219">
        <v>1</v>
      </c>
      <c r="D191" s="220">
        <v>1</v>
      </c>
      <c r="E191" s="220">
        <v>1</v>
      </c>
      <c r="F191" s="255">
        <v>1</v>
      </c>
      <c r="G191" s="223" t="s">
        <v>108</v>
      </c>
      <c r="H191" s="199">
        <v>157</v>
      </c>
      <c r="I191" s="227">
        <v>0</v>
      </c>
      <c r="J191" s="227">
        <v>0</v>
      </c>
      <c r="K191" s="227">
        <v>0</v>
      </c>
      <c r="L191" s="227">
        <v>0</v>
      </c>
      <c r="M191"/>
      <c r="N191" s="111"/>
      <c r="O191" s="111"/>
      <c r="P191" s="111"/>
      <c r="Q191" s="111"/>
      <c r="R191" s="111"/>
    </row>
    <row r="192" spans="1:18" ht="27.75" hidden="1" customHeight="1">
      <c r="A192" s="214">
        <v>3</v>
      </c>
      <c r="B192" s="212">
        <v>1</v>
      </c>
      <c r="C192" s="212">
        <v>1</v>
      </c>
      <c r="D192" s="212">
        <v>2</v>
      </c>
      <c r="E192" s="212"/>
      <c r="F192" s="215"/>
      <c r="G192" s="213" t="s">
        <v>109</v>
      </c>
      <c r="H192" s="199">
        <v>158</v>
      </c>
      <c r="I192" s="230">
        <f>I193</f>
        <v>0</v>
      </c>
      <c r="J192" s="252">
        <f>J193</f>
        <v>0</v>
      </c>
      <c r="K192" s="231">
        <f>K193</f>
        <v>0</v>
      </c>
      <c r="L192" s="230">
        <f>L193</f>
        <v>0</v>
      </c>
      <c r="M192"/>
      <c r="N192" s="111"/>
      <c r="O192" s="111"/>
      <c r="P192" s="111"/>
      <c r="Q192" s="111"/>
      <c r="R192" s="111"/>
    </row>
    <row r="193" spans="1:18" ht="27.75" hidden="1" customHeight="1">
      <c r="A193" s="219">
        <v>3</v>
      </c>
      <c r="B193" s="220">
        <v>1</v>
      </c>
      <c r="C193" s="220">
        <v>1</v>
      </c>
      <c r="D193" s="220">
        <v>2</v>
      </c>
      <c r="E193" s="220">
        <v>1</v>
      </c>
      <c r="F193" s="222"/>
      <c r="G193" s="213" t="s">
        <v>109</v>
      </c>
      <c r="H193" s="199">
        <v>159</v>
      </c>
      <c r="I193" s="208">
        <f>SUM(I194:I196)</f>
        <v>0</v>
      </c>
      <c r="J193" s="250">
        <f>SUM(J194:J196)</f>
        <v>0</v>
      </c>
      <c r="K193" s="209">
        <f>SUM(K194:K196)</f>
        <v>0</v>
      </c>
      <c r="L193" s="208">
        <f>SUM(L194:L196)</f>
        <v>0</v>
      </c>
      <c r="M193"/>
      <c r="N193" s="111"/>
      <c r="O193" s="111"/>
      <c r="P193" s="111"/>
      <c r="Q193" s="111"/>
      <c r="R193" s="111"/>
    </row>
    <row r="194" spans="1:18" ht="27" hidden="1" customHeight="1">
      <c r="A194" s="214">
        <v>3</v>
      </c>
      <c r="B194" s="212">
        <v>1</v>
      </c>
      <c r="C194" s="212">
        <v>1</v>
      </c>
      <c r="D194" s="212">
        <v>2</v>
      </c>
      <c r="E194" s="212">
        <v>1</v>
      </c>
      <c r="F194" s="215">
        <v>1</v>
      </c>
      <c r="G194" s="213" t="s">
        <v>110</v>
      </c>
      <c r="H194" s="199">
        <v>160</v>
      </c>
      <c r="I194" s="225">
        <v>0</v>
      </c>
      <c r="J194" s="225">
        <v>0</v>
      </c>
      <c r="K194" s="225">
        <v>0</v>
      </c>
      <c r="L194" s="273">
        <v>0</v>
      </c>
      <c r="M194"/>
      <c r="N194" s="111"/>
      <c r="O194" s="111"/>
      <c r="P194" s="111"/>
      <c r="Q194" s="111"/>
      <c r="R194" s="111"/>
    </row>
    <row r="195" spans="1:18" ht="27" hidden="1" customHeight="1">
      <c r="A195" s="219">
        <v>3</v>
      </c>
      <c r="B195" s="220">
        <v>1</v>
      </c>
      <c r="C195" s="220">
        <v>1</v>
      </c>
      <c r="D195" s="220">
        <v>2</v>
      </c>
      <c r="E195" s="220">
        <v>1</v>
      </c>
      <c r="F195" s="222">
        <v>2</v>
      </c>
      <c r="G195" s="221" t="s">
        <v>111</v>
      </c>
      <c r="H195" s="199">
        <v>161</v>
      </c>
      <c r="I195" s="227">
        <v>0</v>
      </c>
      <c r="J195" s="227">
        <v>0</v>
      </c>
      <c r="K195" s="227">
        <v>0</v>
      </c>
      <c r="L195" s="227">
        <v>0</v>
      </c>
      <c r="M195"/>
      <c r="N195" s="111"/>
      <c r="O195" s="111"/>
      <c r="P195" s="111"/>
      <c r="Q195" s="111"/>
      <c r="R195" s="111"/>
    </row>
    <row r="196" spans="1:18" ht="26.25" hidden="1" customHeight="1">
      <c r="A196" s="214">
        <v>3</v>
      </c>
      <c r="B196" s="212">
        <v>1</v>
      </c>
      <c r="C196" s="212">
        <v>1</v>
      </c>
      <c r="D196" s="212">
        <v>2</v>
      </c>
      <c r="E196" s="212">
        <v>1</v>
      </c>
      <c r="F196" s="215">
        <v>3</v>
      </c>
      <c r="G196" s="213" t="s">
        <v>112</v>
      </c>
      <c r="H196" s="199">
        <v>162</v>
      </c>
      <c r="I196" s="225">
        <v>0</v>
      </c>
      <c r="J196" s="225">
        <v>0</v>
      </c>
      <c r="K196" s="225">
        <v>0</v>
      </c>
      <c r="L196" s="273">
        <v>0</v>
      </c>
      <c r="M196"/>
      <c r="N196" s="111"/>
      <c r="O196" s="111"/>
      <c r="P196" s="111"/>
      <c r="Q196" s="111"/>
      <c r="R196" s="111"/>
    </row>
    <row r="197" spans="1:18" ht="27.75" hidden="1" customHeight="1">
      <c r="A197" s="219">
        <v>3</v>
      </c>
      <c r="B197" s="220">
        <v>1</v>
      </c>
      <c r="C197" s="220">
        <v>1</v>
      </c>
      <c r="D197" s="220">
        <v>3</v>
      </c>
      <c r="E197" s="220"/>
      <c r="F197" s="222"/>
      <c r="G197" s="221" t="s">
        <v>113</v>
      </c>
      <c r="H197" s="199">
        <v>163</v>
      </c>
      <c r="I197" s="208">
        <f>I198</f>
        <v>0</v>
      </c>
      <c r="J197" s="250">
        <f>J198</f>
        <v>0</v>
      </c>
      <c r="K197" s="209">
        <f>K198</f>
        <v>0</v>
      </c>
      <c r="L197" s="208">
        <f>L198</f>
        <v>0</v>
      </c>
      <c r="M197"/>
      <c r="N197" s="111"/>
      <c r="O197" s="111"/>
      <c r="P197" s="111"/>
      <c r="Q197" s="111"/>
      <c r="R197" s="111"/>
    </row>
    <row r="198" spans="1:18" ht="23.25" hidden="1" customHeight="1">
      <c r="A198" s="219">
        <v>3</v>
      </c>
      <c r="B198" s="220">
        <v>1</v>
      </c>
      <c r="C198" s="220">
        <v>1</v>
      </c>
      <c r="D198" s="220">
        <v>3</v>
      </c>
      <c r="E198" s="220">
        <v>1</v>
      </c>
      <c r="F198" s="222"/>
      <c r="G198" s="221" t="s">
        <v>113</v>
      </c>
      <c r="H198" s="199">
        <v>164</v>
      </c>
      <c r="I198" s="208">
        <f>SUM(I199:I202)</f>
        <v>0</v>
      </c>
      <c r="J198" s="208">
        <f>SUM(J199:J202)</f>
        <v>0</v>
      </c>
      <c r="K198" s="208">
        <f>SUM(K199:K202)</f>
        <v>0</v>
      </c>
      <c r="L198" s="208">
        <f>SUM(L199:L202)</f>
        <v>0</v>
      </c>
      <c r="M198"/>
      <c r="N198" s="111"/>
      <c r="O198" s="111"/>
      <c r="P198" s="111"/>
      <c r="Q198" s="111"/>
      <c r="R198" s="111"/>
    </row>
    <row r="199" spans="1:18" ht="23.25" hidden="1" customHeight="1">
      <c r="A199" s="219">
        <v>3</v>
      </c>
      <c r="B199" s="220">
        <v>1</v>
      </c>
      <c r="C199" s="220">
        <v>1</v>
      </c>
      <c r="D199" s="220">
        <v>3</v>
      </c>
      <c r="E199" s="220">
        <v>1</v>
      </c>
      <c r="F199" s="222">
        <v>1</v>
      </c>
      <c r="G199" s="221" t="s">
        <v>114</v>
      </c>
      <c r="H199" s="199">
        <v>165</v>
      </c>
      <c r="I199" s="227">
        <v>0</v>
      </c>
      <c r="J199" s="227">
        <v>0</v>
      </c>
      <c r="K199" s="227">
        <v>0</v>
      </c>
      <c r="L199" s="273">
        <v>0</v>
      </c>
      <c r="M199"/>
      <c r="N199" s="111"/>
      <c r="O199" s="111"/>
      <c r="P199" s="111"/>
      <c r="Q199" s="111"/>
      <c r="R199" s="111"/>
    </row>
    <row r="200" spans="1:18" ht="29.25" hidden="1" customHeight="1">
      <c r="A200" s="219">
        <v>3</v>
      </c>
      <c r="B200" s="220">
        <v>1</v>
      </c>
      <c r="C200" s="220">
        <v>1</v>
      </c>
      <c r="D200" s="220">
        <v>3</v>
      </c>
      <c r="E200" s="220">
        <v>1</v>
      </c>
      <c r="F200" s="222">
        <v>2</v>
      </c>
      <c r="G200" s="221" t="s">
        <v>115</v>
      </c>
      <c r="H200" s="199">
        <v>166</v>
      </c>
      <c r="I200" s="225">
        <v>0</v>
      </c>
      <c r="J200" s="227">
        <v>0</v>
      </c>
      <c r="K200" s="227">
        <v>0</v>
      </c>
      <c r="L200" s="227">
        <v>0</v>
      </c>
      <c r="M200"/>
      <c r="N200" s="111"/>
      <c r="O200" s="111"/>
      <c r="P200" s="111"/>
      <c r="Q200" s="111"/>
      <c r="R200" s="111"/>
    </row>
    <row r="201" spans="1:18" ht="27" hidden="1" customHeight="1">
      <c r="A201" s="219">
        <v>3</v>
      </c>
      <c r="B201" s="220">
        <v>1</v>
      </c>
      <c r="C201" s="220">
        <v>1</v>
      </c>
      <c r="D201" s="220">
        <v>3</v>
      </c>
      <c r="E201" s="220">
        <v>1</v>
      </c>
      <c r="F201" s="222">
        <v>3</v>
      </c>
      <c r="G201" s="223" t="s">
        <v>116</v>
      </c>
      <c r="H201" s="199">
        <v>167</v>
      </c>
      <c r="I201" s="225">
        <v>0</v>
      </c>
      <c r="J201" s="245">
        <v>0</v>
      </c>
      <c r="K201" s="245">
        <v>0</v>
      </c>
      <c r="L201" s="245">
        <v>0</v>
      </c>
      <c r="M201"/>
      <c r="N201" s="111"/>
      <c r="O201" s="111"/>
      <c r="P201" s="111"/>
      <c r="Q201" s="111"/>
      <c r="R201" s="111"/>
    </row>
    <row r="202" spans="1:18" ht="25.5" hidden="1" customHeight="1">
      <c r="A202" s="233">
        <v>3</v>
      </c>
      <c r="B202" s="234">
        <v>1</v>
      </c>
      <c r="C202" s="234">
        <v>1</v>
      </c>
      <c r="D202" s="234">
        <v>3</v>
      </c>
      <c r="E202" s="234">
        <v>1</v>
      </c>
      <c r="F202" s="236">
        <v>4</v>
      </c>
      <c r="G202" s="173" t="s">
        <v>117</v>
      </c>
      <c r="H202" s="199">
        <v>168</v>
      </c>
      <c r="I202" s="277">
        <v>0</v>
      </c>
      <c r="J202" s="278">
        <v>0</v>
      </c>
      <c r="K202" s="227">
        <v>0</v>
      </c>
      <c r="L202" s="227">
        <v>0</v>
      </c>
      <c r="M202"/>
      <c r="N202" s="111"/>
      <c r="O202" s="111"/>
      <c r="P202" s="111"/>
      <c r="Q202" s="111"/>
      <c r="R202" s="111"/>
    </row>
    <row r="203" spans="1:18" ht="27" hidden="1" customHeight="1">
      <c r="A203" s="233">
        <v>3</v>
      </c>
      <c r="B203" s="234">
        <v>1</v>
      </c>
      <c r="C203" s="234">
        <v>1</v>
      </c>
      <c r="D203" s="234">
        <v>4</v>
      </c>
      <c r="E203" s="234"/>
      <c r="F203" s="236"/>
      <c r="G203" s="235" t="s">
        <v>118</v>
      </c>
      <c r="H203" s="199">
        <v>169</v>
      </c>
      <c r="I203" s="208">
        <f>I204</f>
        <v>0</v>
      </c>
      <c r="J203" s="253">
        <f>J204</f>
        <v>0</v>
      </c>
      <c r="K203" s="217">
        <f>K204</f>
        <v>0</v>
      </c>
      <c r="L203" s="218">
        <f>L204</f>
        <v>0</v>
      </c>
      <c r="M203"/>
      <c r="N203" s="111"/>
      <c r="O203" s="111"/>
      <c r="P203" s="111"/>
      <c r="Q203" s="111"/>
      <c r="R203" s="111"/>
    </row>
    <row r="204" spans="1:18" ht="27.75" hidden="1" customHeight="1">
      <c r="A204" s="219">
        <v>3</v>
      </c>
      <c r="B204" s="220">
        <v>1</v>
      </c>
      <c r="C204" s="220">
        <v>1</v>
      </c>
      <c r="D204" s="220">
        <v>4</v>
      </c>
      <c r="E204" s="220">
        <v>1</v>
      </c>
      <c r="F204" s="222"/>
      <c r="G204" s="235" t="s">
        <v>118</v>
      </c>
      <c r="H204" s="199">
        <v>170</v>
      </c>
      <c r="I204" s="230">
        <f>SUM(I205:I207)</f>
        <v>0</v>
      </c>
      <c r="J204" s="250">
        <f>SUM(J205:J207)</f>
        <v>0</v>
      </c>
      <c r="K204" s="209">
        <f>SUM(K205:K207)</f>
        <v>0</v>
      </c>
      <c r="L204" s="208">
        <f>SUM(L205:L207)</f>
        <v>0</v>
      </c>
      <c r="M204"/>
      <c r="N204" s="111"/>
      <c r="O204" s="111"/>
      <c r="P204" s="111"/>
      <c r="Q204" s="111"/>
      <c r="R204" s="111"/>
    </row>
    <row r="205" spans="1:18" ht="24.75" hidden="1" customHeight="1">
      <c r="A205" s="219">
        <v>3</v>
      </c>
      <c r="B205" s="220">
        <v>1</v>
      </c>
      <c r="C205" s="220">
        <v>1</v>
      </c>
      <c r="D205" s="220">
        <v>4</v>
      </c>
      <c r="E205" s="220">
        <v>1</v>
      </c>
      <c r="F205" s="222">
        <v>1</v>
      </c>
      <c r="G205" s="221" t="s">
        <v>119</v>
      </c>
      <c r="H205" s="199">
        <v>171</v>
      </c>
      <c r="I205" s="227">
        <v>0</v>
      </c>
      <c r="J205" s="227">
        <v>0</v>
      </c>
      <c r="K205" s="227">
        <v>0</v>
      </c>
      <c r="L205" s="273">
        <v>0</v>
      </c>
      <c r="M205"/>
      <c r="N205" s="111"/>
      <c r="O205" s="111"/>
      <c r="P205" s="111"/>
      <c r="Q205" s="111"/>
      <c r="R205" s="111"/>
    </row>
    <row r="206" spans="1:18" ht="25.5" hidden="1" customHeight="1">
      <c r="A206" s="214">
        <v>3</v>
      </c>
      <c r="B206" s="212">
        <v>1</v>
      </c>
      <c r="C206" s="212">
        <v>1</v>
      </c>
      <c r="D206" s="212">
        <v>4</v>
      </c>
      <c r="E206" s="212">
        <v>1</v>
      </c>
      <c r="F206" s="215">
        <v>2</v>
      </c>
      <c r="G206" s="213" t="s">
        <v>230</v>
      </c>
      <c r="H206" s="199">
        <v>172</v>
      </c>
      <c r="I206" s="225">
        <v>0</v>
      </c>
      <c r="J206" s="225">
        <v>0</v>
      </c>
      <c r="K206" s="226">
        <v>0</v>
      </c>
      <c r="L206" s="227">
        <v>0</v>
      </c>
      <c r="M206"/>
      <c r="N206" s="111"/>
      <c r="O206" s="111"/>
      <c r="P206" s="111"/>
      <c r="Q206" s="111"/>
      <c r="R206" s="111"/>
    </row>
    <row r="207" spans="1:18" ht="31.5" hidden="1" customHeight="1">
      <c r="A207" s="219">
        <v>3</v>
      </c>
      <c r="B207" s="220">
        <v>1</v>
      </c>
      <c r="C207" s="220">
        <v>1</v>
      </c>
      <c r="D207" s="220">
        <v>4</v>
      </c>
      <c r="E207" s="220">
        <v>1</v>
      </c>
      <c r="F207" s="222">
        <v>3</v>
      </c>
      <c r="G207" s="221" t="s">
        <v>120</v>
      </c>
      <c r="H207" s="199">
        <v>173</v>
      </c>
      <c r="I207" s="225">
        <v>0</v>
      </c>
      <c r="J207" s="225">
        <v>0</v>
      </c>
      <c r="K207" s="225">
        <v>0</v>
      </c>
      <c r="L207" s="227">
        <v>0</v>
      </c>
      <c r="M207"/>
      <c r="N207" s="111"/>
      <c r="O207" s="111"/>
      <c r="P207" s="111"/>
      <c r="Q207" s="111"/>
      <c r="R207" s="111"/>
    </row>
    <row r="208" spans="1:18" ht="25.5" hidden="1" customHeight="1">
      <c r="A208" s="219">
        <v>3</v>
      </c>
      <c r="B208" s="220">
        <v>1</v>
      </c>
      <c r="C208" s="220">
        <v>1</v>
      </c>
      <c r="D208" s="220">
        <v>5</v>
      </c>
      <c r="E208" s="220"/>
      <c r="F208" s="222"/>
      <c r="G208" s="221" t="s">
        <v>121</v>
      </c>
      <c r="H208" s="199">
        <v>174</v>
      </c>
      <c r="I208" s="208">
        <f t="shared" ref="I208:L209" si="18">I209</f>
        <v>0</v>
      </c>
      <c r="J208" s="250">
        <f t="shared" si="18"/>
        <v>0</v>
      </c>
      <c r="K208" s="209">
        <f t="shared" si="18"/>
        <v>0</v>
      </c>
      <c r="L208" s="208">
        <f t="shared" si="18"/>
        <v>0</v>
      </c>
      <c r="M208"/>
      <c r="N208" s="111"/>
      <c r="O208" s="111"/>
      <c r="P208" s="111"/>
      <c r="Q208" s="111"/>
      <c r="R208" s="111"/>
    </row>
    <row r="209" spans="1:18" ht="26.25" hidden="1" customHeight="1">
      <c r="A209" s="233">
        <v>3</v>
      </c>
      <c r="B209" s="234">
        <v>1</v>
      </c>
      <c r="C209" s="234">
        <v>1</v>
      </c>
      <c r="D209" s="234">
        <v>5</v>
      </c>
      <c r="E209" s="234">
        <v>1</v>
      </c>
      <c r="F209" s="236"/>
      <c r="G209" s="221" t="s">
        <v>121</v>
      </c>
      <c r="H209" s="199">
        <v>175</v>
      </c>
      <c r="I209" s="209">
        <f t="shared" si="18"/>
        <v>0</v>
      </c>
      <c r="J209" s="209">
        <f t="shared" si="18"/>
        <v>0</v>
      </c>
      <c r="K209" s="209">
        <f t="shared" si="18"/>
        <v>0</v>
      </c>
      <c r="L209" s="209">
        <f t="shared" si="18"/>
        <v>0</v>
      </c>
      <c r="M209"/>
      <c r="N209" s="111"/>
      <c r="O209" s="111"/>
      <c r="P209" s="111"/>
      <c r="Q209" s="111"/>
      <c r="R209" s="111"/>
    </row>
    <row r="210" spans="1:18" ht="27" hidden="1" customHeight="1">
      <c r="A210" s="219">
        <v>3</v>
      </c>
      <c r="B210" s="220">
        <v>1</v>
      </c>
      <c r="C210" s="220">
        <v>1</v>
      </c>
      <c r="D210" s="220">
        <v>5</v>
      </c>
      <c r="E210" s="220">
        <v>1</v>
      </c>
      <c r="F210" s="222">
        <v>1</v>
      </c>
      <c r="G210" s="221" t="s">
        <v>121</v>
      </c>
      <c r="H210" s="199">
        <v>176</v>
      </c>
      <c r="I210" s="225">
        <v>0</v>
      </c>
      <c r="J210" s="227">
        <v>0</v>
      </c>
      <c r="K210" s="227">
        <v>0</v>
      </c>
      <c r="L210" s="227">
        <v>0</v>
      </c>
      <c r="M210"/>
      <c r="N210" s="111"/>
      <c r="O210" s="111"/>
      <c r="P210" s="111"/>
      <c r="Q210" s="111"/>
      <c r="R210" s="111"/>
    </row>
    <row r="211" spans="1:18" ht="26.25" hidden="1" customHeight="1">
      <c r="A211" s="233">
        <v>3</v>
      </c>
      <c r="B211" s="234">
        <v>1</v>
      </c>
      <c r="C211" s="234">
        <v>2</v>
      </c>
      <c r="D211" s="234"/>
      <c r="E211" s="234"/>
      <c r="F211" s="236"/>
      <c r="G211" s="235" t="s">
        <v>122</v>
      </c>
      <c r="H211" s="199">
        <v>177</v>
      </c>
      <c r="I211" s="208">
        <f t="shared" ref="I211:L212" si="19">I212</f>
        <v>0</v>
      </c>
      <c r="J211" s="253">
        <f t="shared" si="19"/>
        <v>0</v>
      </c>
      <c r="K211" s="217">
        <f t="shared" si="19"/>
        <v>0</v>
      </c>
      <c r="L211" s="218">
        <f t="shared" si="19"/>
        <v>0</v>
      </c>
      <c r="M211"/>
      <c r="N211" s="111"/>
      <c r="O211" s="111"/>
      <c r="P211" s="111"/>
      <c r="Q211" s="111"/>
      <c r="R211" s="111"/>
    </row>
    <row r="212" spans="1:18" ht="25.5" hidden="1" customHeight="1">
      <c r="A212" s="219">
        <v>3</v>
      </c>
      <c r="B212" s="220">
        <v>1</v>
      </c>
      <c r="C212" s="220">
        <v>2</v>
      </c>
      <c r="D212" s="220">
        <v>1</v>
      </c>
      <c r="E212" s="220"/>
      <c r="F212" s="222"/>
      <c r="G212" s="235" t="s">
        <v>122</v>
      </c>
      <c r="H212" s="199">
        <v>178</v>
      </c>
      <c r="I212" s="230">
        <f t="shared" si="19"/>
        <v>0</v>
      </c>
      <c r="J212" s="250">
        <f t="shared" si="19"/>
        <v>0</v>
      </c>
      <c r="K212" s="209">
        <f t="shared" si="19"/>
        <v>0</v>
      </c>
      <c r="L212" s="208">
        <f t="shared" si="19"/>
        <v>0</v>
      </c>
      <c r="M212"/>
      <c r="N212" s="111"/>
      <c r="O212" s="111"/>
      <c r="P212" s="111"/>
      <c r="Q212" s="111"/>
      <c r="R212" s="111"/>
    </row>
    <row r="213" spans="1:18" ht="26.25" hidden="1" customHeight="1">
      <c r="A213" s="214">
        <v>3</v>
      </c>
      <c r="B213" s="212">
        <v>1</v>
      </c>
      <c r="C213" s="212">
        <v>2</v>
      </c>
      <c r="D213" s="212">
        <v>1</v>
      </c>
      <c r="E213" s="212">
        <v>1</v>
      </c>
      <c r="F213" s="215"/>
      <c r="G213" s="235" t="s">
        <v>122</v>
      </c>
      <c r="H213" s="199">
        <v>179</v>
      </c>
      <c r="I213" s="208">
        <f>SUM(I214:I217)</f>
        <v>0</v>
      </c>
      <c r="J213" s="252">
        <f>SUM(J214:J217)</f>
        <v>0</v>
      </c>
      <c r="K213" s="231">
        <f>SUM(K214:K217)</f>
        <v>0</v>
      </c>
      <c r="L213" s="230">
        <f>SUM(L214:L217)</f>
        <v>0</v>
      </c>
      <c r="M213"/>
      <c r="N213" s="111"/>
      <c r="O213" s="111"/>
      <c r="P213" s="111"/>
      <c r="Q213" s="111"/>
      <c r="R213" s="111"/>
    </row>
    <row r="214" spans="1:18" ht="41.25" hidden="1" customHeight="1">
      <c r="A214" s="219">
        <v>3</v>
      </c>
      <c r="B214" s="220">
        <v>1</v>
      </c>
      <c r="C214" s="220">
        <v>2</v>
      </c>
      <c r="D214" s="220">
        <v>1</v>
      </c>
      <c r="E214" s="220">
        <v>1</v>
      </c>
      <c r="F214" s="222">
        <v>2</v>
      </c>
      <c r="G214" s="221" t="s">
        <v>402</v>
      </c>
      <c r="H214" s="199">
        <v>180</v>
      </c>
      <c r="I214" s="227">
        <v>0</v>
      </c>
      <c r="J214" s="227">
        <v>0</v>
      </c>
      <c r="K214" s="227">
        <v>0</v>
      </c>
      <c r="L214" s="227">
        <v>0</v>
      </c>
      <c r="M214"/>
      <c r="N214" s="111"/>
      <c r="O214" s="111"/>
      <c r="P214" s="111"/>
      <c r="Q214" s="111"/>
      <c r="R214" s="111"/>
    </row>
    <row r="215" spans="1:18" ht="26.25" hidden="1" customHeight="1">
      <c r="A215" s="219">
        <v>3</v>
      </c>
      <c r="B215" s="220">
        <v>1</v>
      </c>
      <c r="C215" s="220">
        <v>2</v>
      </c>
      <c r="D215" s="219">
        <v>1</v>
      </c>
      <c r="E215" s="220">
        <v>1</v>
      </c>
      <c r="F215" s="222">
        <v>3</v>
      </c>
      <c r="G215" s="221" t="s">
        <v>123</v>
      </c>
      <c r="H215" s="199">
        <v>181</v>
      </c>
      <c r="I215" s="227">
        <v>0</v>
      </c>
      <c r="J215" s="227">
        <v>0</v>
      </c>
      <c r="K215" s="227">
        <v>0</v>
      </c>
      <c r="L215" s="227">
        <v>0</v>
      </c>
      <c r="M215"/>
      <c r="N215" s="111"/>
      <c r="O215" s="111"/>
      <c r="P215" s="111"/>
      <c r="Q215" s="111"/>
      <c r="R215" s="111"/>
    </row>
    <row r="216" spans="1:18" ht="27.75" hidden="1" customHeight="1">
      <c r="A216" s="219">
        <v>3</v>
      </c>
      <c r="B216" s="220">
        <v>1</v>
      </c>
      <c r="C216" s="220">
        <v>2</v>
      </c>
      <c r="D216" s="219">
        <v>1</v>
      </c>
      <c r="E216" s="220">
        <v>1</v>
      </c>
      <c r="F216" s="222">
        <v>4</v>
      </c>
      <c r="G216" s="221" t="s">
        <v>124</v>
      </c>
      <c r="H216" s="199">
        <v>182</v>
      </c>
      <c r="I216" s="227">
        <v>0</v>
      </c>
      <c r="J216" s="227">
        <v>0</v>
      </c>
      <c r="K216" s="227">
        <v>0</v>
      </c>
      <c r="L216" s="227">
        <v>0</v>
      </c>
      <c r="M216"/>
      <c r="N216" s="111"/>
      <c r="O216" s="111"/>
      <c r="P216" s="111"/>
      <c r="Q216" s="111"/>
      <c r="R216" s="111"/>
    </row>
    <row r="217" spans="1:18" ht="27" hidden="1" customHeight="1">
      <c r="A217" s="233">
        <v>3</v>
      </c>
      <c r="B217" s="242">
        <v>1</v>
      </c>
      <c r="C217" s="242">
        <v>2</v>
      </c>
      <c r="D217" s="241">
        <v>1</v>
      </c>
      <c r="E217" s="242">
        <v>1</v>
      </c>
      <c r="F217" s="243">
        <v>5</v>
      </c>
      <c r="G217" s="244" t="s">
        <v>125</v>
      </c>
      <c r="H217" s="199">
        <v>183</v>
      </c>
      <c r="I217" s="227">
        <v>0</v>
      </c>
      <c r="J217" s="227">
        <v>0</v>
      </c>
      <c r="K217" s="227">
        <v>0</v>
      </c>
      <c r="L217" s="273">
        <v>0</v>
      </c>
      <c r="M217"/>
      <c r="N217" s="111"/>
      <c r="O217" s="111"/>
      <c r="P217" s="111"/>
      <c r="Q217" s="111"/>
      <c r="R217" s="111"/>
    </row>
    <row r="218" spans="1:18" ht="29.25" hidden="1" customHeight="1">
      <c r="A218" s="219">
        <v>3</v>
      </c>
      <c r="B218" s="220">
        <v>1</v>
      </c>
      <c r="C218" s="220">
        <v>3</v>
      </c>
      <c r="D218" s="219"/>
      <c r="E218" s="220"/>
      <c r="F218" s="222"/>
      <c r="G218" s="221" t="s">
        <v>126</v>
      </c>
      <c r="H218" s="199">
        <v>184</v>
      </c>
      <c r="I218" s="208">
        <f>SUM(I219+I222)</f>
        <v>0</v>
      </c>
      <c r="J218" s="250">
        <f>SUM(J219+J222)</f>
        <v>0</v>
      </c>
      <c r="K218" s="209">
        <f>SUM(K219+K222)</f>
        <v>0</v>
      </c>
      <c r="L218" s="208">
        <f>SUM(L219+L222)</f>
        <v>0</v>
      </c>
      <c r="M218"/>
      <c r="N218" s="111"/>
      <c r="O218" s="111"/>
      <c r="P218" s="111"/>
      <c r="Q218" s="111"/>
      <c r="R218" s="111"/>
    </row>
    <row r="219" spans="1:18" ht="27.75" hidden="1" customHeight="1">
      <c r="A219" s="214">
        <v>3</v>
      </c>
      <c r="B219" s="212">
        <v>1</v>
      </c>
      <c r="C219" s="212">
        <v>3</v>
      </c>
      <c r="D219" s="214">
        <v>1</v>
      </c>
      <c r="E219" s="219"/>
      <c r="F219" s="215"/>
      <c r="G219" s="213" t="s">
        <v>127</v>
      </c>
      <c r="H219" s="199">
        <v>185</v>
      </c>
      <c r="I219" s="230">
        <f t="shared" ref="I219:L220" si="20">I220</f>
        <v>0</v>
      </c>
      <c r="J219" s="252">
        <f t="shared" si="20"/>
        <v>0</v>
      </c>
      <c r="K219" s="231">
        <f t="shared" si="20"/>
        <v>0</v>
      </c>
      <c r="L219" s="230">
        <f t="shared" si="20"/>
        <v>0</v>
      </c>
      <c r="M219"/>
      <c r="N219" s="111"/>
      <c r="O219" s="111"/>
      <c r="P219" s="111"/>
      <c r="Q219" s="111"/>
      <c r="R219" s="111"/>
    </row>
    <row r="220" spans="1:18" ht="30.75" hidden="1" customHeight="1">
      <c r="A220" s="219">
        <v>3</v>
      </c>
      <c r="B220" s="220">
        <v>1</v>
      </c>
      <c r="C220" s="220">
        <v>3</v>
      </c>
      <c r="D220" s="219">
        <v>1</v>
      </c>
      <c r="E220" s="219">
        <v>1</v>
      </c>
      <c r="F220" s="222"/>
      <c r="G220" s="213" t="s">
        <v>127</v>
      </c>
      <c r="H220" s="199">
        <v>186</v>
      </c>
      <c r="I220" s="208">
        <f t="shared" si="20"/>
        <v>0</v>
      </c>
      <c r="J220" s="250">
        <f t="shared" si="20"/>
        <v>0</v>
      </c>
      <c r="K220" s="209">
        <f t="shared" si="20"/>
        <v>0</v>
      </c>
      <c r="L220" s="208">
        <f t="shared" si="20"/>
        <v>0</v>
      </c>
      <c r="M220"/>
      <c r="N220" s="111"/>
      <c r="O220" s="111"/>
      <c r="P220" s="111"/>
      <c r="Q220" s="111"/>
      <c r="R220" s="111"/>
    </row>
    <row r="221" spans="1:18" ht="27.75" hidden="1" customHeight="1">
      <c r="A221" s="219">
        <v>3</v>
      </c>
      <c r="B221" s="221">
        <v>1</v>
      </c>
      <c r="C221" s="219">
        <v>3</v>
      </c>
      <c r="D221" s="220">
        <v>1</v>
      </c>
      <c r="E221" s="220">
        <v>1</v>
      </c>
      <c r="F221" s="222">
        <v>1</v>
      </c>
      <c r="G221" s="213" t="s">
        <v>127</v>
      </c>
      <c r="H221" s="199">
        <v>187</v>
      </c>
      <c r="I221" s="273">
        <v>0</v>
      </c>
      <c r="J221" s="273">
        <v>0</v>
      </c>
      <c r="K221" s="273">
        <v>0</v>
      </c>
      <c r="L221" s="273">
        <v>0</v>
      </c>
      <c r="M221"/>
      <c r="N221" s="111"/>
      <c r="O221" s="111"/>
      <c r="P221" s="111"/>
      <c r="Q221" s="111"/>
      <c r="R221" s="111"/>
    </row>
    <row r="222" spans="1:18" ht="30.75" hidden="1" customHeight="1">
      <c r="A222" s="219">
        <v>3</v>
      </c>
      <c r="B222" s="221">
        <v>1</v>
      </c>
      <c r="C222" s="219">
        <v>3</v>
      </c>
      <c r="D222" s="220">
        <v>2</v>
      </c>
      <c r="E222" s="220"/>
      <c r="F222" s="222"/>
      <c r="G222" s="221" t="s">
        <v>128</v>
      </c>
      <c r="H222" s="199">
        <v>188</v>
      </c>
      <c r="I222" s="208">
        <f>I223</f>
        <v>0</v>
      </c>
      <c r="J222" s="250">
        <f>J223</f>
        <v>0</v>
      </c>
      <c r="K222" s="209">
        <f>K223</f>
        <v>0</v>
      </c>
      <c r="L222" s="208">
        <f>L223</f>
        <v>0</v>
      </c>
      <c r="M222"/>
      <c r="N222" s="111"/>
      <c r="O222" s="111"/>
      <c r="P222" s="111"/>
      <c r="Q222" s="111"/>
      <c r="R222" s="111"/>
    </row>
    <row r="223" spans="1:18" ht="27" hidden="1" customHeight="1">
      <c r="A223" s="214">
        <v>3</v>
      </c>
      <c r="B223" s="213">
        <v>1</v>
      </c>
      <c r="C223" s="214">
        <v>3</v>
      </c>
      <c r="D223" s="212">
        <v>2</v>
      </c>
      <c r="E223" s="212">
        <v>1</v>
      </c>
      <c r="F223" s="215"/>
      <c r="G223" s="221" t="s">
        <v>128</v>
      </c>
      <c r="H223" s="199">
        <v>189</v>
      </c>
      <c r="I223" s="208">
        <f t="shared" ref="I223:P223" si="21">SUM(I224:I229)</f>
        <v>0</v>
      </c>
      <c r="J223" s="208">
        <f t="shared" si="21"/>
        <v>0</v>
      </c>
      <c r="K223" s="208">
        <f t="shared" si="21"/>
        <v>0</v>
      </c>
      <c r="L223" s="208">
        <f t="shared" si="21"/>
        <v>0</v>
      </c>
      <c r="M223" s="279">
        <f t="shared" si="21"/>
        <v>0</v>
      </c>
      <c r="N223" s="279">
        <f t="shared" si="21"/>
        <v>0</v>
      </c>
      <c r="O223" s="279">
        <f t="shared" si="21"/>
        <v>0</v>
      </c>
      <c r="P223" s="279">
        <f t="shared" si="21"/>
        <v>0</v>
      </c>
      <c r="Q223" s="111"/>
      <c r="R223" s="111"/>
    </row>
    <row r="224" spans="1:18" ht="24.75" hidden="1" customHeight="1">
      <c r="A224" s="219">
        <v>3</v>
      </c>
      <c r="B224" s="221">
        <v>1</v>
      </c>
      <c r="C224" s="219">
        <v>3</v>
      </c>
      <c r="D224" s="220">
        <v>2</v>
      </c>
      <c r="E224" s="220">
        <v>1</v>
      </c>
      <c r="F224" s="222">
        <v>1</v>
      </c>
      <c r="G224" s="221" t="s">
        <v>129</v>
      </c>
      <c r="H224" s="199">
        <v>190</v>
      </c>
      <c r="I224" s="227">
        <v>0</v>
      </c>
      <c r="J224" s="227">
        <v>0</v>
      </c>
      <c r="K224" s="227">
        <v>0</v>
      </c>
      <c r="L224" s="273">
        <v>0</v>
      </c>
      <c r="M224"/>
      <c r="N224" s="111"/>
      <c r="O224" s="111"/>
      <c r="P224" s="111"/>
      <c r="Q224" s="111"/>
      <c r="R224" s="111"/>
    </row>
    <row r="225" spans="1:18" ht="26.25" hidden="1" customHeight="1">
      <c r="A225" s="219">
        <v>3</v>
      </c>
      <c r="B225" s="221">
        <v>1</v>
      </c>
      <c r="C225" s="219">
        <v>3</v>
      </c>
      <c r="D225" s="220">
        <v>2</v>
      </c>
      <c r="E225" s="220">
        <v>1</v>
      </c>
      <c r="F225" s="222">
        <v>2</v>
      </c>
      <c r="G225" s="221" t="s">
        <v>130</v>
      </c>
      <c r="H225" s="199">
        <v>191</v>
      </c>
      <c r="I225" s="227">
        <v>0</v>
      </c>
      <c r="J225" s="227">
        <v>0</v>
      </c>
      <c r="K225" s="227">
        <v>0</v>
      </c>
      <c r="L225" s="227">
        <v>0</v>
      </c>
      <c r="M225"/>
      <c r="N225" s="111"/>
      <c r="O225" s="111"/>
      <c r="P225" s="111"/>
      <c r="Q225" s="111"/>
      <c r="R225" s="111"/>
    </row>
    <row r="226" spans="1:18" ht="26.25" hidden="1" customHeight="1">
      <c r="A226" s="219">
        <v>3</v>
      </c>
      <c r="B226" s="221">
        <v>1</v>
      </c>
      <c r="C226" s="219">
        <v>3</v>
      </c>
      <c r="D226" s="220">
        <v>2</v>
      </c>
      <c r="E226" s="220">
        <v>1</v>
      </c>
      <c r="F226" s="222">
        <v>3</v>
      </c>
      <c r="G226" s="221" t="s">
        <v>131</v>
      </c>
      <c r="H226" s="199">
        <v>192</v>
      </c>
      <c r="I226" s="227">
        <v>0</v>
      </c>
      <c r="J226" s="227">
        <v>0</v>
      </c>
      <c r="K226" s="227">
        <v>0</v>
      </c>
      <c r="L226" s="227">
        <v>0</v>
      </c>
      <c r="M226"/>
      <c r="N226" s="111"/>
      <c r="O226" s="111"/>
      <c r="P226" s="111"/>
      <c r="Q226" s="111"/>
      <c r="R226" s="111"/>
    </row>
    <row r="227" spans="1:18" ht="27.75" hidden="1" customHeight="1">
      <c r="A227" s="219">
        <v>3</v>
      </c>
      <c r="B227" s="221">
        <v>1</v>
      </c>
      <c r="C227" s="219">
        <v>3</v>
      </c>
      <c r="D227" s="220">
        <v>2</v>
      </c>
      <c r="E227" s="220">
        <v>1</v>
      </c>
      <c r="F227" s="222">
        <v>4</v>
      </c>
      <c r="G227" s="221" t="s">
        <v>231</v>
      </c>
      <c r="H227" s="199">
        <v>193</v>
      </c>
      <c r="I227" s="227">
        <v>0</v>
      </c>
      <c r="J227" s="227">
        <v>0</v>
      </c>
      <c r="K227" s="227">
        <v>0</v>
      </c>
      <c r="L227" s="273">
        <v>0</v>
      </c>
      <c r="M227"/>
      <c r="N227" s="111"/>
      <c r="O227" s="111"/>
      <c r="P227" s="111"/>
      <c r="Q227" s="111"/>
      <c r="R227" s="111"/>
    </row>
    <row r="228" spans="1:18" ht="29.25" hidden="1" customHeight="1">
      <c r="A228" s="219">
        <v>3</v>
      </c>
      <c r="B228" s="221">
        <v>1</v>
      </c>
      <c r="C228" s="219">
        <v>3</v>
      </c>
      <c r="D228" s="220">
        <v>2</v>
      </c>
      <c r="E228" s="220">
        <v>1</v>
      </c>
      <c r="F228" s="222">
        <v>5</v>
      </c>
      <c r="G228" s="213" t="s">
        <v>132</v>
      </c>
      <c r="H228" s="199">
        <v>194</v>
      </c>
      <c r="I228" s="227">
        <v>0</v>
      </c>
      <c r="J228" s="227">
        <v>0</v>
      </c>
      <c r="K228" s="227">
        <v>0</v>
      </c>
      <c r="L228" s="227">
        <v>0</v>
      </c>
      <c r="M228"/>
      <c r="N228" s="111"/>
      <c r="O228" s="111"/>
      <c r="P228" s="111"/>
      <c r="Q228" s="111"/>
      <c r="R228" s="111"/>
    </row>
    <row r="229" spans="1:18" ht="25.5" hidden="1" customHeight="1">
      <c r="A229" s="219">
        <v>3</v>
      </c>
      <c r="B229" s="221">
        <v>1</v>
      </c>
      <c r="C229" s="219">
        <v>3</v>
      </c>
      <c r="D229" s="220">
        <v>2</v>
      </c>
      <c r="E229" s="220">
        <v>1</v>
      </c>
      <c r="F229" s="222">
        <v>6</v>
      </c>
      <c r="G229" s="213" t="s">
        <v>128</v>
      </c>
      <c r="H229" s="199">
        <v>195</v>
      </c>
      <c r="I229" s="227">
        <v>0</v>
      </c>
      <c r="J229" s="227">
        <v>0</v>
      </c>
      <c r="K229" s="227">
        <v>0</v>
      </c>
      <c r="L229" s="273">
        <v>0</v>
      </c>
      <c r="M229"/>
      <c r="N229" s="111"/>
      <c r="O229" s="111"/>
      <c r="P229" s="111"/>
      <c r="Q229" s="111"/>
      <c r="R229" s="111"/>
    </row>
    <row r="230" spans="1:18" ht="27" hidden="1" customHeight="1">
      <c r="A230" s="214">
        <v>3</v>
      </c>
      <c r="B230" s="212">
        <v>1</v>
      </c>
      <c r="C230" s="212">
        <v>4</v>
      </c>
      <c r="D230" s="212"/>
      <c r="E230" s="212"/>
      <c r="F230" s="215"/>
      <c r="G230" s="213" t="s">
        <v>133</v>
      </c>
      <c r="H230" s="199">
        <v>196</v>
      </c>
      <c r="I230" s="230">
        <f t="shared" ref="I230:L232" si="22">I231</f>
        <v>0</v>
      </c>
      <c r="J230" s="252">
        <f t="shared" si="22"/>
        <v>0</v>
      </c>
      <c r="K230" s="231">
        <f t="shared" si="22"/>
        <v>0</v>
      </c>
      <c r="L230" s="231">
        <f t="shared" si="22"/>
        <v>0</v>
      </c>
      <c r="M230"/>
      <c r="N230" s="111"/>
      <c r="O230" s="111"/>
      <c r="P230" s="111"/>
      <c r="Q230" s="111"/>
      <c r="R230" s="111"/>
    </row>
    <row r="231" spans="1:18" ht="27" hidden="1" customHeight="1">
      <c r="A231" s="233">
        <v>3</v>
      </c>
      <c r="B231" s="242">
        <v>1</v>
      </c>
      <c r="C231" s="242">
        <v>4</v>
      </c>
      <c r="D231" s="242">
        <v>1</v>
      </c>
      <c r="E231" s="242"/>
      <c r="F231" s="243"/>
      <c r="G231" s="213" t="s">
        <v>133</v>
      </c>
      <c r="H231" s="199">
        <v>197</v>
      </c>
      <c r="I231" s="237">
        <f t="shared" si="22"/>
        <v>0</v>
      </c>
      <c r="J231" s="264">
        <f t="shared" si="22"/>
        <v>0</v>
      </c>
      <c r="K231" s="238">
        <f t="shared" si="22"/>
        <v>0</v>
      </c>
      <c r="L231" s="238">
        <f t="shared" si="22"/>
        <v>0</v>
      </c>
      <c r="M231"/>
      <c r="N231" s="111"/>
      <c r="O231" s="111"/>
      <c r="P231" s="111"/>
      <c r="Q231" s="111"/>
      <c r="R231" s="111"/>
    </row>
    <row r="232" spans="1:18" ht="27.75" hidden="1" customHeight="1">
      <c r="A232" s="219">
        <v>3</v>
      </c>
      <c r="B232" s="220">
        <v>1</v>
      </c>
      <c r="C232" s="220">
        <v>4</v>
      </c>
      <c r="D232" s="220">
        <v>1</v>
      </c>
      <c r="E232" s="220">
        <v>1</v>
      </c>
      <c r="F232" s="222"/>
      <c r="G232" s="213" t="s">
        <v>134</v>
      </c>
      <c r="H232" s="199">
        <v>198</v>
      </c>
      <c r="I232" s="208">
        <f t="shared" si="22"/>
        <v>0</v>
      </c>
      <c r="J232" s="250">
        <f t="shared" si="22"/>
        <v>0</v>
      </c>
      <c r="K232" s="209">
        <f t="shared" si="22"/>
        <v>0</v>
      </c>
      <c r="L232" s="209">
        <f t="shared" si="22"/>
        <v>0</v>
      </c>
      <c r="M232"/>
      <c r="N232" s="111"/>
      <c r="O232" s="111"/>
      <c r="P232" s="111"/>
      <c r="Q232" s="111"/>
      <c r="R232" s="111"/>
    </row>
    <row r="233" spans="1:18" ht="27" hidden="1" customHeight="1">
      <c r="A233" s="223">
        <v>3</v>
      </c>
      <c r="B233" s="219">
        <v>1</v>
      </c>
      <c r="C233" s="220">
        <v>4</v>
      </c>
      <c r="D233" s="220">
        <v>1</v>
      </c>
      <c r="E233" s="220">
        <v>1</v>
      </c>
      <c r="F233" s="222">
        <v>1</v>
      </c>
      <c r="G233" s="213" t="s">
        <v>134</v>
      </c>
      <c r="H233" s="199">
        <v>199</v>
      </c>
      <c r="I233" s="227">
        <v>0</v>
      </c>
      <c r="J233" s="227">
        <v>0</v>
      </c>
      <c r="K233" s="227">
        <v>0</v>
      </c>
      <c r="L233" s="227">
        <v>0</v>
      </c>
      <c r="M233"/>
      <c r="N233" s="111"/>
      <c r="O233" s="111"/>
      <c r="P233" s="111"/>
      <c r="Q233" s="111"/>
      <c r="R233" s="111"/>
    </row>
    <row r="234" spans="1:18" ht="26.25" hidden="1" customHeight="1">
      <c r="A234" s="223">
        <v>3</v>
      </c>
      <c r="B234" s="220">
        <v>1</v>
      </c>
      <c r="C234" s="220">
        <v>5</v>
      </c>
      <c r="D234" s="220"/>
      <c r="E234" s="220"/>
      <c r="F234" s="222"/>
      <c r="G234" s="221" t="s">
        <v>403</v>
      </c>
      <c r="H234" s="199">
        <v>200</v>
      </c>
      <c r="I234" s="208">
        <f t="shared" ref="I234:L235" si="23">I235</f>
        <v>0</v>
      </c>
      <c r="J234" s="208">
        <f t="shared" si="23"/>
        <v>0</v>
      </c>
      <c r="K234" s="208">
        <f t="shared" si="23"/>
        <v>0</v>
      </c>
      <c r="L234" s="208">
        <f t="shared" si="23"/>
        <v>0</v>
      </c>
      <c r="M234"/>
      <c r="N234" s="111"/>
      <c r="O234" s="111"/>
      <c r="P234" s="111"/>
      <c r="Q234" s="111"/>
      <c r="R234" s="111"/>
    </row>
    <row r="235" spans="1:18" ht="30" hidden="1" customHeight="1">
      <c r="A235" s="223">
        <v>3</v>
      </c>
      <c r="B235" s="220">
        <v>1</v>
      </c>
      <c r="C235" s="220">
        <v>5</v>
      </c>
      <c r="D235" s="220">
        <v>1</v>
      </c>
      <c r="E235" s="220"/>
      <c r="F235" s="222"/>
      <c r="G235" s="221" t="s">
        <v>403</v>
      </c>
      <c r="H235" s="199">
        <v>201</v>
      </c>
      <c r="I235" s="208">
        <f t="shared" si="23"/>
        <v>0</v>
      </c>
      <c r="J235" s="208">
        <f t="shared" si="23"/>
        <v>0</v>
      </c>
      <c r="K235" s="208">
        <f t="shared" si="23"/>
        <v>0</v>
      </c>
      <c r="L235" s="208">
        <f t="shared" si="23"/>
        <v>0</v>
      </c>
      <c r="M235"/>
      <c r="N235" s="111"/>
      <c r="O235" s="111"/>
      <c r="P235" s="111"/>
      <c r="Q235" s="111"/>
      <c r="R235" s="111"/>
    </row>
    <row r="236" spans="1:18" ht="27" hidden="1" customHeight="1">
      <c r="A236" s="223">
        <v>3</v>
      </c>
      <c r="B236" s="220">
        <v>1</v>
      </c>
      <c r="C236" s="220">
        <v>5</v>
      </c>
      <c r="D236" s="220">
        <v>1</v>
      </c>
      <c r="E236" s="220">
        <v>1</v>
      </c>
      <c r="F236" s="222"/>
      <c r="G236" s="221" t="s">
        <v>403</v>
      </c>
      <c r="H236" s="199">
        <v>202</v>
      </c>
      <c r="I236" s="208">
        <f>SUM(I237:I239)</f>
        <v>0</v>
      </c>
      <c r="J236" s="208">
        <f>SUM(J237:J239)</f>
        <v>0</v>
      </c>
      <c r="K236" s="208">
        <f>SUM(K237:K239)</f>
        <v>0</v>
      </c>
      <c r="L236" s="208">
        <f>SUM(L237:L239)</f>
        <v>0</v>
      </c>
      <c r="M236"/>
      <c r="N236" s="111"/>
      <c r="O236" s="111"/>
      <c r="P236" s="111"/>
      <c r="Q236" s="111"/>
      <c r="R236" s="111"/>
    </row>
    <row r="237" spans="1:18" ht="31.5" hidden="1" customHeight="1">
      <c r="A237" s="223">
        <v>3</v>
      </c>
      <c r="B237" s="220">
        <v>1</v>
      </c>
      <c r="C237" s="220">
        <v>5</v>
      </c>
      <c r="D237" s="220">
        <v>1</v>
      </c>
      <c r="E237" s="220">
        <v>1</v>
      </c>
      <c r="F237" s="222">
        <v>1</v>
      </c>
      <c r="G237" s="280" t="s">
        <v>135</v>
      </c>
      <c r="H237" s="199">
        <v>203</v>
      </c>
      <c r="I237" s="227">
        <v>0</v>
      </c>
      <c r="J237" s="227">
        <v>0</v>
      </c>
      <c r="K237" s="227">
        <v>0</v>
      </c>
      <c r="L237" s="227">
        <v>0</v>
      </c>
      <c r="M237"/>
      <c r="N237" s="111"/>
      <c r="O237" s="111"/>
      <c r="P237" s="111"/>
      <c r="Q237" s="111"/>
      <c r="R237" s="111"/>
    </row>
    <row r="238" spans="1:18" ht="25.5" hidden="1" customHeight="1">
      <c r="A238" s="223">
        <v>3</v>
      </c>
      <c r="B238" s="220">
        <v>1</v>
      </c>
      <c r="C238" s="220">
        <v>5</v>
      </c>
      <c r="D238" s="220">
        <v>1</v>
      </c>
      <c r="E238" s="220">
        <v>1</v>
      </c>
      <c r="F238" s="222">
        <v>2</v>
      </c>
      <c r="G238" s="280" t="s">
        <v>136</v>
      </c>
      <c r="H238" s="199">
        <v>204</v>
      </c>
      <c r="I238" s="227">
        <v>0</v>
      </c>
      <c r="J238" s="227">
        <v>0</v>
      </c>
      <c r="K238" s="227">
        <v>0</v>
      </c>
      <c r="L238" s="227">
        <v>0</v>
      </c>
      <c r="M238"/>
      <c r="N238" s="111"/>
      <c r="O238" s="111"/>
      <c r="P238" s="111"/>
      <c r="Q238" s="111"/>
      <c r="R238" s="111"/>
    </row>
    <row r="239" spans="1:18" ht="28.5" hidden="1" customHeight="1">
      <c r="A239" s="223">
        <v>3</v>
      </c>
      <c r="B239" s="220">
        <v>1</v>
      </c>
      <c r="C239" s="220">
        <v>5</v>
      </c>
      <c r="D239" s="220">
        <v>1</v>
      </c>
      <c r="E239" s="220">
        <v>1</v>
      </c>
      <c r="F239" s="222">
        <v>3</v>
      </c>
      <c r="G239" s="280" t="s">
        <v>137</v>
      </c>
      <c r="H239" s="199">
        <v>205</v>
      </c>
      <c r="I239" s="227">
        <v>0</v>
      </c>
      <c r="J239" s="227">
        <v>0</v>
      </c>
      <c r="K239" s="227">
        <v>0</v>
      </c>
      <c r="L239" s="227">
        <v>0</v>
      </c>
      <c r="M239"/>
      <c r="N239" s="111"/>
      <c r="O239" s="111"/>
      <c r="P239" s="111"/>
      <c r="Q239" s="111"/>
      <c r="R239" s="111"/>
    </row>
    <row r="240" spans="1:18" ht="41.25" hidden="1" customHeight="1">
      <c r="A240" s="204">
        <v>3</v>
      </c>
      <c r="B240" s="205">
        <v>2</v>
      </c>
      <c r="C240" s="205"/>
      <c r="D240" s="205"/>
      <c r="E240" s="205"/>
      <c r="F240" s="207"/>
      <c r="G240" s="206" t="s">
        <v>232</v>
      </c>
      <c r="H240" s="199">
        <v>206</v>
      </c>
      <c r="I240" s="208">
        <f>SUM(I241+I273)</f>
        <v>0</v>
      </c>
      <c r="J240" s="250">
        <f>SUM(J241+J273)</f>
        <v>0</v>
      </c>
      <c r="K240" s="209">
        <f>SUM(K241+K273)</f>
        <v>0</v>
      </c>
      <c r="L240" s="209">
        <f>SUM(L241+L273)</f>
        <v>0</v>
      </c>
      <c r="M240"/>
      <c r="N240" s="111"/>
      <c r="O240" s="111"/>
      <c r="P240" s="111"/>
      <c r="Q240" s="111"/>
      <c r="R240" s="111"/>
    </row>
    <row r="241" spans="1:18" ht="26.25" hidden="1" customHeight="1">
      <c r="A241" s="233">
        <v>3</v>
      </c>
      <c r="B241" s="241">
        <v>2</v>
      </c>
      <c r="C241" s="242">
        <v>1</v>
      </c>
      <c r="D241" s="242"/>
      <c r="E241" s="242"/>
      <c r="F241" s="243"/>
      <c r="G241" s="244" t="s">
        <v>138</v>
      </c>
      <c r="H241" s="199">
        <v>207</v>
      </c>
      <c r="I241" s="237">
        <f>SUM(I242+I251+I255+I259+I263+I266+I269)</f>
        <v>0</v>
      </c>
      <c r="J241" s="264">
        <f>SUM(J242+J251+J255+J259+J263+J266+J269)</f>
        <v>0</v>
      </c>
      <c r="K241" s="238">
        <f>SUM(K242+K251+K255+K259+K263+K266+K269)</f>
        <v>0</v>
      </c>
      <c r="L241" s="238">
        <f>SUM(L242+L251+L255+L259+L263+L266+L269)</f>
        <v>0</v>
      </c>
      <c r="M241"/>
      <c r="N241" s="111"/>
      <c r="O241" s="111"/>
      <c r="P241" s="111"/>
      <c r="Q241" s="111"/>
      <c r="R241" s="111"/>
    </row>
    <row r="242" spans="1:18" ht="30" hidden="1" customHeight="1">
      <c r="A242" s="219">
        <v>3</v>
      </c>
      <c r="B242" s="220">
        <v>2</v>
      </c>
      <c r="C242" s="220">
        <v>1</v>
      </c>
      <c r="D242" s="220">
        <v>1</v>
      </c>
      <c r="E242" s="220"/>
      <c r="F242" s="222"/>
      <c r="G242" s="221" t="s">
        <v>139</v>
      </c>
      <c r="H242" s="199">
        <v>208</v>
      </c>
      <c r="I242" s="237">
        <f>I243</f>
        <v>0</v>
      </c>
      <c r="J242" s="237">
        <f>J243</f>
        <v>0</v>
      </c>
      <c r="K242" s="237">
        <f>K243</f>
        <v>0</v>
      </c>
      <c r="L242" s="237">
        <f>L243</f>
        <v>0</v>
      </c>
      <c r="M242"/>
      <c r="N242" s="111"/>
      <c r="O242" s="111"/>
      <c r="P242" s="111"/>
      <c r="Q242" s="111"/>
      <c r="R242" s="111"/>
    </row>
    <row r="243" spans="1:18" ht="27" hidden="1" customHeight="1">
      <c r="A243" s="219">
        <v>3</v>
      </c>
      <c r="B243" s="219">
        <v>2</v>
      </c>
      <c r="C243" s="220">
        <v>1</v>
      </c>
      <c r="D243" s="220">
        <v>1</v>
      </c>
      <c r="E243" s="220">
        <v>1</v>
      </c>
      <c r="F243" s="222"/>
      <c r="G243" s="221" t="s">
        <v>140</v>
      </c>
      <c r="H243" s="199">
        <v>209</v>
      </c>
      <c r="I243" s="208">
        <f>SUM(I244:I244)</f>
        <v>0</v>
      </c>
      <c r="J243" s="250">
        <f>SUM(J244:J244)</f>
        <v>0</v>
      </c>
      <c r="K243" s="209">
        <f>SUM(K244:K244)</f>
        <v>0</v>
      </c>
      <c r="L243" s="209">
        <f>SUM(L244:L244)</f>
        <v>0</v>
      </c>
      <c r="M243"/>
      <c r="N243" s="111"/>
      <c r="O243" s="111"/>
      <c r="P243" s="111"/>
      <c r="Q243" s="111"/>
      <c r="R243" s="111"/>
    </row>
    <row r="244" spans="1:18" ht="25.5" hidden="1" customHeight="1">
      <c r="A244" s="233">
        <v>3</v>
      </c>
      <c r="B244" s="233">
        <v>2</v>
      </c>
      <c r="C244" s="242">
        <v>1</v>
      </c>
      <c r="D244" s="242">
        <v>1</v>
      </c>
      <c r="E244" s="242">
        <v>1</v>
      </c>
      <c r="F244" s="243">
        <v>1</v>
      </c>
      <c r="G244" s="244" t="s">
        <v>140</v>
      </c>
      <c r="H244" s="199">
        <v>210</v>
      </c>
      <c r="I244" s="227">
        <v>0</v>
      </c>
      <c r="J244" s="227">
        <v>0</v>
      </c>
      <c r="K244" s="227">
        <v>0</v>
      </c>
      <c r="L244" s="227">
        <v>0</v>
      </c>
      <c r="M244"/>
      <c r="N244" s="111"/>
      <c r="O244" s="111"/>
      <c r="P244" s="111"/>
      <c r="Q244" s="111"/>
      <c r="R244" s="111"/>
    </row>
    <row r="245" spans="1:18" ht="25.5" hidden="1" customHeight="1">
      <c r="A245" s="233">
        <v>3</v>
      </c>
      <c r="B245" s="242">
        <v>2</v>
      </c>
      <c r="C245" s="242">
        <v>1</v>
      </c>
      <c r="D245" s="242">
        <v>1</v>
      </c>
      <c r="E245" s="242">
        <v>2</v>
      </c>
      <c r="F245" s="243"/>
      <c r="G245" s="244" t="s">
        <v>141</v>
      </c>
      <c r="H245" s="199">
        <v>211</v>
      </c>
      <c r="I245" s="208">
        <f>SUM(I246:I247)</f>
        <v>0</v>
      </c>
      <c r="J245" s="208">
        <f>SUM(J246:J247)</f>
        <v>0</v>
      </c>
      <c r="K245" s="208">
        <f>SUM(K246:K247)</f>
        <v>0</v>
      </c>
      <c r="L245" s="208">
        <f>SUM(L246:L247)</f>
        <v>0</v>
      </c>
      <c r="M245"/>
      <c r="N245" s="111"/>
      <c r="O245" s="111"/>
      <c r="P245" s="111"/>
      <c r="Q245" s="111"/>
      <c r="R245" s="111"/>
    </row>
    <row r="246" spans="1:18" ht="24.75" hidden="1" customHeight="1">
      <c r="A246" s="233">
        <v>3</v>
      </c>
      <c r="B246" s="242">
        <v>2</v>
      </c>
      <c r="C246" s="242">
        <v>1</v>
      </c>
      <c r="D246" s="242">
        <v>1</v>
      </c>
      <c r="E246" s="242">
        <v>2</v>
      </c>
      <c r="F246" s="243">
        <v>1</v>
      </c>
      <c r="G246" s="244" t="s">
        <v>142</v>
      </c>
      <c r="H246" s="199">
        <v>212</v>
      </c>
      <c r="I246" s="227">
        <v>0</v>
      </c>
      <c r="J246" s="227">
        <v>0</v>
      </c>
      <c r="K246" s="227">
        <v>0</v>
      </c>
      <c r="L246" s="227">
        <v>0</v>
      </c>
      <c r="M246"/>
      <c r="N246" s="111"/>
      <c r="O246" s="111"/>
      <c r="P246" s="111"/>
      <c r="Q246" s="111"/>
      <c r="R246" s="111"/>
    </row>
    <row r="247" spans="1:18" ht="25.5" hidden="1" customHeight="1">
      <c r="A247" s="233">
        <v>3</v>
      </c>
      <c r="B247" s="242">
        <v>2</v>
      </c>
      <c r="C247" s="242">
        <v>1</v>
      </c>
      <c r="D247" s="242">
        <v>1</v>
      </c>
      <c r="E247" s="242">
        <v>2</v>
      </c>
      <c r="F247" s="243">
        <v>2</v>
      </c>
      <c r="G247" s="244" t="s">
        <v>143</v>
      </c>
      <c r="H247" s="199">
        <v>213</v>
      </c>
      <c r="I247" s="227">
        <v>0</v>
      </c>
      <c r="J247" s="227">
        <v>0</v>
      </c>
      <c r="K247" s="227">
        <v>0</v>
      </c>
      <c r="L247" s="227">
        <v>0</v>
      </c>
      <c r="M247"/>
      <c r="N247" s="111"/>
      <c r="O247" s="111"/>
      <c r="P247" s="111"/>
      <c r="Q247" s="111"/>
      <c r="R247" s="111"/>
    </row>
    <row r="248" spans="1:18" ht="25.5" hidden="1" customHeight="1">
      <c r="A248" s="233">
        <v>3</v>
      </c>
      <c r="B248" s="242">
        <v>2</v>
      </c>
      <c r="C248" s="242">
        <v>1</v>
      </c>
      <c r="D248" s="242">
        <v>1</v>
      </c>
      <c r="E248" s="242">
        <v>3</v>
      </c>
      <c r="F248" s="281"/>
      <c r="G248" s="244" t="s">
        <v>144</v>
      </c>
      <c r="H248" s="199">
        <v>214</v>
      </c>
      <c r="I248" s="208">
        <f>SUM(I249:I250)</f>
        <v>0</v>
      </c>
      <c r="J248" s="208">
        <f>SUM(J249:J250)</f>
        <v>0</v>
      </c>
      <c r="K248" s="208">
        <f>SUM(K249:K250)</f>
        <v>0</v>
      </c>
      <c r="L248" s="208">
        <f>SUM(L249:L250)</f>
        <v>0</v>
      </c>
      <c r="M248"/>
      <c r="N248" s="111"/>
      <c r="O248" s="111"/>
      <c r="P248" s="111"/>
      <c r="Q248" s="111"/>
      <c r="R248" s="111"/>
    </row>
    <row r="249" spans="1:18" ht="29.25" hidden="1" customHeight="1">
      <c r="A249" s="233">
        <v>3</v>
      </c>
      <c r="B249" s="242">
        <v>2</v>
      </c>
      <c r="C249" s="242">
        <v>1</v>
      </c>
      <c r="D249" s="242">
        <v>1</v>
      </c>
      <c r="E249" s="242">
        <v>3</v>
      </c>
      <c r="F249" s="243">
        <v>1</v>
      </c>
      <c r="G249" s="244" t="s">
        <v>145</v>
      </c>
      <c r="H249" s="199">
        <v>215</v>
      </c>
      <c r="I249" s="227">
        <v>0</v>
      </c>
      <c r="J249" s="227">
        <v>0</v>
      </c>
      <c r="K249" s="227">
        <v>0</v>
      </c>
      <c r="L249" s="227">
        <v>0</v>
      </c>
      <c r="M249"/>
      <c r="N249" s="111"/>
      <c r="O249" s="111"/>
      <c r="P249" s="111"/>
      <c r="Q249" s="111"/>
      <c r="R249" s="111"/>
    </row>
    <row r="250" spans="1:18" ht="25.5" hidden="1" customHeight="1">
      <c r="A250" s="233">
        <v>3</v>
      </c>
      <c r="B250" s="242">
        <v>2</v>
      </c>
      <c r="C250" s="242">
        <v>1</v>
      </c>
      <c r="D250" s="242">
        <v>1</v>
      </c>
      <c r="E250" s="242">
        <v>3</v>
      </c>
      <c r="F250" s="243">
        <v>2</v>
      </c>
      <c r="G250" s="244" t="s">
        <v>146</v>
      </c>
      <c r="H250" s="199">
        <v>216</v>
      </c>
      <c r="I250" s="227">
        <v>0</v>
      </c>
      <c r="J250" s="227">
        <v>0</v>
      </c>
      <c r="K250" s="227">
        <v>0</v>
      </c>
      <c r="L250" s="227">
        <v>0</v>
      </c>
      <c r="M250"/>
      <c r="N250" s="111"/>
      <c r="O250" s="111"/>
      <c r="P250" s="111"/>
      <c r="Q250" s="111"/>
      <c r="R250" s="111"/>
    </row>
    <row r="251" spans="1:18" ht="27" hidden="1" customHeight="1">
      <c r="A251" s="219">
        <v>3</v>
      </c>
      <c r="B251" s="220">
        <v>2</v>
      </c>
      <c r="C251" s="220">
        <v>1</v>
      </c>
      <c r="D251" s="220">
        <v>2</v>
      </c>
      <c r="E251" s="220"/>
      <c r="F251" s="222"/>
      <c r="G251" s="221" t="s">
        <v>147</v>
      </c>
      <c r="H251" s="199">
        <v>217</v>
      </c>
      <c r="I251" s="208">
        <f>I252</f>
        <v>0</v>
      </c>
      <c r="J251" s="208">
        <f>J252</f>
        <v>0</v>
      </c>
      <c r="K251" s="208">
        <f>K252</f>
        <v>0</v>
      </c>
      <c r="L251" s="208">
        <f>L252</f>
        <v>0</v>
      </c>
      <c r="M251"/>
      <c r="N251" s="111"/>
      <c r="O251" s="111"/>
      <c r="P251" s="111"/>
      <c r="Q251" s="111"/>
      <c r="R251" s="111"/>
    </row>
    <row r="252" spans="1:18" ht="27.75" hidden="1" customHeight="1">
      <c r="A252" s="219">
        <v>3</v>
      </c>
      <c r="B252" s="220">
        <v>2</v>
      </c>
      <c r="C252" s="220">
        <v>1</v>
      </c>
      <c r="D252" s="220">
        <v>2</v>
      </c>
      <c r="E252" s="220">
        <v>1</v>
      </c>
      <c r="F252" s="222"/>
      <c r="G252" s="221" t="s">
        <v>147</v>
      </c>
      <c r="H252" s="199">
        <v>218</v>
      </c>
      <c r="I252" s="208">
        <f>SUM(I253:I254)</f>
        <v>0</v>
      </c>
      <c r="J252" s="250">
        <f>SUM(J253:J254)</f>
        <v>0</v>
      </c>
      <c r="K252" s="209">
        <f>SUM(K253:K254)</f>
        <v>0</v>
      </c>
      <c r="L252" s="209">
        <f>SUM(L253:L254)</f>
        <v>0</v>
      </c>
      <c r="M252"/>
      <c r="N252" s="111"/>
      <c r="O252" s="111"/>
      <c r="P252" s="111"/>
      <c r="Q252" s="111"/>
      <c r="R252" s="111"/>
    </row>
    <row r="253" spans="1:18" ht="27" hidden="1" customHeight="1">
      <c r="A253" s="233">
        <v>3</v>
      </c>
      <c r="B253" s="241">
        <v>2</v>
      </c>
      <c r="C253" s="242">
        <v>1</v>
      </c>
      <c r="D253" s="242">
        <v>2</v>
      </c>
      <c r="E253" s="242">
        <v>1</v>
      </c>
      <c r="F253" s="243">
        <v>1</v>
      </c>
      <c r="G253" s="244" t="s">
        <v>148</v>
      </c>
      <c r="H253" s="199">
        <v>219</v>
      </c>
      <c r="I253" s="227">
        <v>0</v>
      </c>
      <c r="J253" s="227">
        <v>0</v>
      </c>
      <c r="K253" s="227">
        <v>0</v>
      </c>
      <c r="L253" s="227">
        <v>0</v>
      </c>
      <c r="M253"/>
      <c r="N253" s="111"/>
      <c r="O253" s="111"/>
      <c r="P253" s="111"/>
      <c r="Q253" s="111"/>
      <c r="R253" s="111"/>
    </row>
    <row r="254" spans="1:18" ht="25.5" hidden="1" customHeight="1">
      <c r="A254" s="219">
        <v>3</v>
      </c>
      <c r="B254" s="220">
        <v>2</v>
      </c>
      <c r="C254" s="220">
        <v>1</v>
      </c>
      <c r="D254" s="220">
        <v>2</v>
      </c>
      <c r="E254" s="220">
        <v>1</v>
      </c>
      <c r="F254" s="222">
        <v>2</v>
      </c>
      <c r="G254" s="221" t="s">
        <v>149</v>
      </c>
      <c r="H254" s="199">
        <v>220</v>
      </c>
      <c r="I254" s="227">
        <v>0</v>
      </c>
      <c r="J254" s="227">
        <v>0</v>
      </c>
      <c r="K254" s="227">
        <v>0</v>
      </c>
      <c r="L254" s="227">
        <v>0</v>
      </c>
      <c r="M254"/>
      <c r="N254" s="111"/>
      <c r="O254" s="111"/>
      <c r="P254" s="111"/>
      <c r="Q254" s="111"/>
      <c r="R254" s="111"/>
    </row>
    <row r="255" spans="1:18" ht="26.25" hidden="1" customHeight="1">
      <c r="A255" s="214">
        <v>3</v>
      </c>
      <c r="B255" s="212">
        <v>2</v>
      </c>
      <c r="C255" s="212">
        <v>1</v>
      </c>
      <c r="D255" s="212">
        <v>3</v>
      </c>
      <c r="E255" s="212"/>
      <c r="F255" s="215"/>
      <c r="G255" s="213" t="s">
        <v>150</v>
      </c>
      <c r="H255" s="199">
        <v>221</v>
      </c>
      <c r="I255" s="230">
        <f>I256</f>
        <v>0</v>
      </c>
      <c r="J255" s="252">
        <f>J256</f>
        <v>0</v>
      </c>
      <c r="K255" s="231">
        <f>K256</f>
        <v>0</v>
      </c>
      <c r="L255" s="231">
        <f>L256</f>
        <v>0</v>
      </c>
      <c r="M255"/>
      <c r="N255" s="111"/>
      <c r="O255" s="111"/>
      <c r="P255" s="111"/>
      <c r="Q255" s="111"/>
      <c r="R255" s="111"/>
    </row>
    <row r="256" spans="1:18" ht="29.25" hidden="1" customHeight="1">
      <c r="A256" s="219">
        <v>3</v>
      </c>
      <c r="B256" s="220">
        <v>2</v>
      </c>
      <c r="C256" s="220">
        <v>1</v>
      </c>
      <c r="D256" s="220">
        <v>3</v>
      </c>
      <c r="E256" s="220">
        <v>1</v>
      </c>
      <c r="F256" s="222"/>
      <c r="G256" s="213" t="s">
        <v>150</v>
      </c>
      <c r="H256" s="199">
        <v>222</v>
      </c>
      <c r="I256" s="208">
        <f>I257+I258</f>
        <v>0</v>
      </c>
      <c r="J256" s="208">
        <f>J257+J258</f>
        <v>0</v>
      </c>
      <c r="K256" s="208">
        <f>K257+K258</f>
        <v>0</v>
      </c>
      <c r="L256" s="208">
        <f>L257+L258</f>
        <v>0</v>
      </c>
      <c r="M256"/>
      <c r="N256" s="111"/>
      <c r="O256" s="111"/>
      <c r="P256" s="111"/>
      <c r="Q256" s="111"/>
      <c r="R256" s="111"/>
    </row>
    <row r="257" spans="1:18" ht="30" hidden="1" customHeight="1">
      <c r="A257" s="219">
        <v>3</v>
      </c>
      <c r="B257" s="220">
        <v>2</v>
      </c>
      <c r="C257" s="220">
        <v>1</v>
      </c>
      <c r="D257" s="220">
        <v>3</v>
      </c>
      <c r="E257" s="220">
        <v>1</v>
      </c>
      <c r="F257" s="222">
        <v>1</v>
      </c>
      <c r="G257" s="221" t="s">
        <v>151</v>
      </c>
      <c r="H257" s="199">
        <v>223</v>
      </c>
      <c r="I257" s="227">
        <v>0</v>
      </c>
      <c r="J257" s="227">
        <v>0</v>
      </c>
      <c r="K257" s="227">
        <v>0</v>
      </c>
      <c r="L257" s="227">
        <v>0</v>
      </c>
      <c r="M257"/>
      <c r="N257" s="111"/>
      <c r="O257" s="111"/>
      <c r="P257" s="111"/>
      <c r="Q257" s="111"/>
      <c r="R257" s="111"/>
    </row>
    <row r="258" spans="1:18" ht="27.75" hidden="1" customHeight="1">
      <c r="A258" s="219">
        <v>3</v>
      </c>
      <c r="B258" s="220">
        <v>2</v>
      </c>
      <c r="C258" s="220">
        <v>1</v>
      </c>
      <c r="D258" s="220">
        <v>3</v>
      </c>
      <c r="E258" s="220">
        <v>1</v>
      </c>
      <c r="F258" s="222">
        <v>2</v>
      </c>
      <c r="G258" s="221" t="s">
        <v>152</v>
      </c>
      <c r="H258" s="199">
        <v>224</v>
      </c>
      <c r="I258" s="273">
        <v>0</v>
      </c>
      <c r="J258" s="270">
        <v>0</v>
      </c>
      <c r="K258" s="273">
        <v>0</v>
      </c>
      <c r="L258" s="273">
        <v>0</v>
      </c>
      <c r="M258"/>
      <c r="N258" s="111"/>
      <c r="O258" s="111"/>
      <c r="P258" s="111"/>
      <c r="Q258" s="111"/>
      <c r="R258" s="111"/>
    </row>
    <row r="259" spans="1:18" ht="26.25" hidden="1" customHeight="1">
      <c r="A259" s="219">
        <v>3</v>
      </c>
      <c r="B259" s="220">
        <v>2</v>
      </c>
      <c r="C259" s="220">
        <v>1</v>
      </c>
      <c r="D259" s="220">
        <v>4</v>
      </c>
      <c r="E259" s="220"/>
      <c r="F259" s="222"/>
      <c r="G259" s="221" t="s">
        <v>153</v>
      </c>
      <c r="H259" s="199">
        <v>225</v>
      </c>
      <c r="I259" s="208">
        <f>I260</f>
        <v>0</v>
      </c>
      <c r="J259" s="209">
        <f>J260</f>
        <v>0</v>
      </c>
      <c r="K259" s="208">
        <f>K260</f>
        <v>0</v>
      </c>
      <c r="L259" s="209">
        <f>L260</f>
        <v>0</v>
      </c>
      <c r="M259"/>
      <c r="N259" s="111"/>
      <c r="O259" s="111"/>
      <c r="P259" s="111"/>
      <c r="Q259" s="111"/>
      <c r="R259" s="111"/>
    </row>
    <row r="260" spans="1:18" ht="27.75" hidden="1" customHeight="1">
      <c r="A260" s="214">
        <v>3</v>
      </c>
      <c r="B260" s="212">
        <v>2</v>
      </c>
      <c r="C260" s="212">
        <v>1</v>
      </c>
      <c r="D260" s="212">
        <v>4</v>
      </c>
      <c r="E260" s="212">
        <v>1</v>
      </c>
      <c r="F260" s="215"/>
      <c r="G260" s="213" t="s">
        <v>153</v>
      </c>
      <c r="H260" s="199">
        <v>226</v>
      </c>
      <c r="I260" s="230">
        <f>SUM(I261:I262)</f>
        <v>0</v>
      </c>
      <c r="J260" s="252">
        <f>SUM(J261:J262)</f>
        <v>0</v>
      </c>
      <c r="K260" s="231">
        <f>SUM(K261:K262)</f>
        <v>0</v>
      </c>
      <c r="L260" s="231">
        <f>SUM(L261:L262)</f>
        <v>0</v>
      </c>
      <c r="M260"/>
      <c r="N260" s="111"/>
      <c r="O260" s="111"/>
      <c r="P260" s="111"/>
      <c r="Q260" s="111"/>
      <c r="R260" s="111"/>
    </row>
    <row r="261" spans="1:18" ht="25.5" hidden="1" customHeight="1">
      <c r="A261" s="219">
        <v>3</v>
      </c>
      <c r="B261" s="220">
        <v>2</v>
      </c>
      <c r="C261" s="220">
        <v>1</v>
      </c>
      <c r="D261" s="220">
        <v>4</v>
      </c>
      <c r="E261" s="220">
        <v>1</v>
      </c>
      <c r="F261" s="222">
        <v>1</v>
      </c>
      <c r="G261" s="221" t="s">
        <v>154</v>
      </c>
      <c r="H261" s="199">
        <v>227</v>
      </c>
      <c r="I261" s="227">
        <v>0</v>
      </c>
      <c r="J261" s="227">
        <v>0</v>
      </c>
      <c r="K261" s="227">
        <v>0</v>
      </c>
      <c r="L261" s="227">
        <v>0</v>
      </c>
      <c r="M261"/>
      <c r="N261" s="111"/>
      <c r="O261" s="111"/>
      <c r="P261" s="111"/>
      <c r="Q261" s="111"/>
      <c r="R261" s="111"/>
    </row>
    <row r="262" spans="1:18" ht="27.75" hidden="1" customHeight="1">
      <c r="A262" s="219">
        <v>3</v>
      </c>
      <c r="B262" s="220">
        <v>2</v>
      </c>
      <c r="C262" s="220">
        <v>1</v>
      </c>
      <c r="D262" s="220">
        <v>4</v>
      </c>
      <c r="E262" s="220">
        <v>1</v>
      </c>
      <c r="F262" s="222">
        <v>2</v>
      </c>
      <c r="G262" s="221" t="s">
        <v>155</v>
      </c>
      <c r="H262" s="199">
        <v>228</v>
      </c>
      <c r="I262" s="227">
        <v>0</v>
      </c>
      <c r="J262" s="227">
        <v>0</v>
      </c>
      <c r="K262" s="227">
        <v>0</v>
      </c>
      <c r="L262" s="227">
        <v>0</v>
      </c>
      <c r="M262"/>
      <c r="N262" s="111"/>
      <c r="O262" s="111"/>
      <c r="P262" s="111"/>
      <c r="Q262" s="111"/>
      <c r="R262" s="111"/>
    </row>
    <row r="263" spans="1:18" hidden="1">
      <c r="A263" s="219">
        <v>3</v>
      </c>
      <c r="B263" s="220">
        <v>2</v>
      </c>
      <c r="C263" s="220">
        <v>1</v>
      </c>
      <c r="D263" s="220">
        <v>5</v>
      </c>
      <c r="E263" s="220"/>
      <c r="F263" s="222"/>
      <c r="G263" s="221" t="s">
        <v>156</v>
      </c>
      <c r="H263" s="199">
        <v>229</v>
      </c>
      <c r="I263" s="208">
        <f t="shared" ref="I263:L264" si="24">I264</f>
        <v>0</v>
      </c>
      <c r="J263" s="250">
        <f t="shared" si="24"/>
        <v>0</v>
      </c>
      <c r="K263" s="209">
        <f t="shared" si="24"/>
        <v>0</v>
      </c>
      <c r="L263" s="209">
        <f t="shared" si="24"/>
        <v>0</v>
      </c>
      <c r="M263" s="111"/>
      <c r="N263" s="111"/>
      <c r="O263" s="111"/>
      <c r="P263" s="111"/>
      <c r="Q263" s="111"/>
      <c r="R263" s="111"/>
    </row>
    <row r="264" spans="1:18" ht="29.25" hidden="1" customHeight="1">
      <c r="A264" s="219">
        <v>3</v>
      </c>
      <c r="B264" s="220">
        <v>2</v>
      </c>
      <c r="C264" s="220">
        <v>1</v>
      </c>
      <c r="D264" s="220">
        <v>5</v>
      </c>
      <c r="E264" s="220">
        <v>1</v>
      </c>
      <c r="F264" s="222"/>
      <c r="G264" s="221" t="s">
        <v>156</v>
      </c>
      <c r="H264" s="199">
        <v>230</v>
      </c>
      <c r="I264" s="209">
        <f t="shared" si="24"/>
        <v>0</v>
      </c>
      <c r="J264" s="250">
        <f t="shared" si="24"/>
        <v>0</v>
      </c>
      <c r="K264" s="209">
        <f t="shared" si="24"/>
        <v>0</v>
      </c>
      <c r="L264" s="209">
        <f t="shared" si="24"/>
        <v>0</v>
      </c>
      <c r="M264"/>
      <c r="N264" s="111"/>
      <c r="O264" s="111"/>
      <c r="P264" s="111"/>
      <c r="Q264" s="111"/>
      <c r="R264" s="111"/>
    </row>
    <row r="265" spans="1:18" hidden="1">
      <c r="A265" s="241">
        <v>3</v>
      </c>
      <c r="B265" s="242">
        <v>2</v>
      </c>
      <c r="C265" s="242">
        <v>1</v>
      </c>
      <c r="D265" s="242">
        <v>5</v>
      </c>
      <c r="E265" s="242">
        <v>1</v>
      </c>
      <c r="F265" s="243">
        <v>1</v>
      </c>
      <c r="G265" s="221" t="s">
        <v>156</v>
      </c>
      <c r="H265" s="199">
        <v>231</v>
      </c>
      <c r="I265" s="273">
        <v>0</v>
      </c>
      <c r="J265" s="273">
        <v>0</v>
      </c>
      <c r="K265" s="273">
        <v>0</v>
      </c>
      <c r="L265" s="273">
        <v>0</v>
      </c>
      <c r="M265" s="111"/>
      <c r="N265" s="111"/>
      <c r="O265" s="111"/>
      <c r="P265" s="111"/>
      <c r="Q265" s="111"/>
      <c r="R265" s="111"/>
    </row>
    <row r="266" spans="1:18" hidden="1">
      <c r="A266" s="219">
        <v>3</v>
      </c>
      <c r="B266" s="220">
        <v>2</v>
      </c>
      <c r="C266" s="220">
        <v>1</v>
      </c>
      <c r="D266" s="220">
        <v>6</v>
      </c>
      <c r="E266" s="220"/>
      <c r="F266" s="222"/>
      <c r="G266" s="221" t="s">
        <v>157</v>
      </c>
      <c r="H266" s="199">
        <v>232</v>
      </c>
      <c r="I266" s="208">
        <f t="shared" ref="I266:L267" si="25">I267</f>
        <v>0</v>
      </c>
      <c r="J266" s="250">
        <f t="shared" si="25"/>
        <v>0</v>
      </c>
      <c r="K266" s="209">
        <f t="shared" si="25"/>
        <v>0</v>
      </c>
      <c r="L266" s="209">
        <f t="shared" si="25"/>
        <v>0</v>
      </c>
      <c r="M266" s="111"/>
      <c r="N266" s="111"/>
      <c r="O266" s="111"/>
      <c r="P266" s="111"/>
      <c r="Q266" s="111"/>
      <c r="R266" s="111"/>
    </row>
    <row r="267" spans="1:18" hidden="1">
      <c r="A267" s="219">
        <v>3</v>
      </c>
      <c r="B267" s="219">
        <v>2</v>
      </c>
      <c r="C267" s="220">
        <v>1</v>
      </c>
      <c r="D267" s="220">
        <v>6</v>
      </c>
      <c r="E267" s="220">
        <v>1</v>
      </c>
      <c r="F267" s="222"/>
      <c r="G267" s="221" t="s">
        <v>157</v>
      </c>
      <c r="H267" s="199">
        <v>233</v>
      </c>
      <c r="I267" s="208">
        <f t="shared" si="25"/>
        <v>0</v>
      </c>
      <c r="J267" s="250">
        <f t="shared" si="25"/>
        <v>0</v>
      </c>
      <c r="K267" s="209">
        <f t="shared" si="25"/>
        <v>0</v>
      </c>
      <c r="L267" s="209">
        <f t="shared" si="25"/>
        <v>0</v>
      </c>
      <c r="M267" s="111"/>
      <c r="N267" s="111"/>
      <c r="O267" s="111"/>
      <c r="P267" s="111"/>
      <c r="Q267" s="111"/>
      <c r="R267" s="111"/>
    </row>
    <row r="268" spans="1:18" ht="24" hidden="1" customHeight="1">
      <c r="A268" s="214">
        <v>3</v>
      </c>
      <c r="B268" s="214">
        <v>2</v>
      </c>
      <c r="C268" s="220">
        <v>1</v>
      </c>
      <c r="D268" s="220">
        <v>6</v>
      </c>
      <c r="E268" s="220">
        <v>1</v>
      </c>
      <c r="F268" s="222">
        <v>1</v>
      </c>
      <c r="G268" s="221" t="s">
        <v>157</v>
      </c>
      <c r="H268" s="199">
        <v>234</v>
      </c>
      <c r="I268" s="273">
        <v>0</v>
      </c>
      <c r="J268" s="273">
        <v>0</v>
      </c>
      <c r="K268" s="273">
        <v>0</v>
      </c>
      <c r="L268" s="273">
        <v>0</v>
      </c>
      <c r="M268"/>
      <c r="N268" s="111"/>
      <c r="O268" s="111"/>
      <c r="P268" s="111"/>
      <c r="Q268" s="111"/>
      <c r="R268" s="111"/>
    </row>
    <row r="269" spans="1:18" ht="27.75" hidden="1" customHeight="1">
      <c r="A269" s="219">
        <v>3</v>
      </c>
      <c r="B269" s="219">
        <v>2</v>
      </c>
      <c r="C269" s="220">
        <v>1</v>
      </c>
      <c r="D269" s="220">
        <v>7</v>
      </c>
      <c r="E269" s="220"/>
      <c r="F269" s="222"/>
      <c r="G269" s="221" t="s">
        <v>158</v>
      </c>
      <c r="H269" s="199">
        <v>235</v>
      </c>
      <c r="I269" s="208">
        <f>I270</f>
        <v>0</v>
      </c>
      <c r="J269" s="250">
        <f>J270</f>
        <v>0</v>
      </c>
      <c r="K269" s="209">
        <f>K270</f>
        <v>0</v>
      </c>
      <c r="L269" s="209">
        <f>L270</f>
        <v>0</v>
      </c>
      <c r="M269"/>
      <c r="N269" s="111"/>
      <c r="O269" s="111"/>
      <c r="P269" s="111"/>
      <c r="Q269" s="111"/>
      <c r="R269" s="111"/>
    </row>
    <row r="270" spans="1:18" hidden="1">
      <c r="A270" s="219">
        <v>3</v>
      </c>
      <c r="B270" s="220">
        <v>2</v>
      </c>
      <c r="C270" s="220">
        <v>1</v>
      </c>
      <c r="D270" s="220">
        <v>7</v>
      </c>
      <c r="E270" s="220">
        <v>1</v>
      </c>
      <c r="F270" s="222"/>
      <c r="G270" s="221" t="s">
        <v>158</v>
      </c>
      <c r="H270" s="199">
        <v>236</v>
      </c>
      <c r="I270" s="208">
        <f>I271+I272</f>
        <v>0</v>
      </c>
      <c r="J270" s="208">
        <f>J271+J272</f>
        <v>0</v>
      </c>
      <c r="K270" s="208">
        <f>K271+K272</f>
        <v>0</v>
      </c>
      <c r="L270" s="208">
        <f>L271+L272</f>
        <v>0</v>
      </c>
      <c r="M270" s="111"/>
      <c r="N270" s="111"/>
      <c r="O270" s="111"/>
      <c r="P270" s="111"/>
      <c r="Q270" s="111"/>
      <c r="R270" s="111"/>
    </row>
    <row r="271" spans="1:18" ht="27" hidden="1" customHeight="1">
      <c r="A271" s="219">
        <v>3</v>
      </c>
      <c r="B271" s="220">
        <v>2</v>
      </c>
      <c r="C271" s="220">
        <v>1</v>
      </c>
      <c r="D271" s="220">
        <v>7</v>
      </c>
      <c r="E271" s="220">
        <v>1</v>
      </c>
      <c r="F271" s="222">
        <v>1</v>
      </c>
      <c r="G271" s="221" t="s">
        <v>159</v>
      </c>
      <c r="H271" s="199">
        <v>237</v>
      </c>
      <c r="I271" s="226">
        <v>0</v>
      </c>
      <c r="J271" s="227">
        <v>0</v>
      </c>
      <c r="K271" s="227">
        <v>0</v>
      </c>
      <c r="L271" s="227">
        <v>0</v>
      </c>
      <c r="M271"/>
      <c r="N271" s="111"/>
      <c r="O271" s="111"/>
      <c r="P271" s="111"/>
      <c r="Q271" s="111"/>
      <c r="R271" s="111"/>
    </row>
    <row r="272" spans="1:18" ht="24.75" hidden="1" customHeight="1">
      <c r="A272" s="219">
        <v>3</v>
      </c>
      <c r="B272" s="220">
        <v>2</v>
      </c>
      <c r="C272" s="220">
        <v>1</v>
      </c>
      <c r="D272" s="220">
        <v>7</v>
      </c>
      <c r="E272" s="220">
        <v>1</v>
      </c>
      <c r="F272" s="222">
        <v>2</v>
      </c>
      <c r="G272" s="221" t="s">
        <v>160</v>
      </c>
      <c r="H272" s="199">
        <v>238</v>
      </c>
      <c r="I272" s="227">
        <v>0</v>
      </c>
      <c r="J272" s="227">
        <v>0</v>
      </c>
      <c r="K272" s="227">
        <v>0</v>
      </c>
      <c r="L272" s="227">
        <v>0</v>
      </c>
      <c r="M272"/>
      <c r="N272" s="111"/>
      <c r="O272" s="111"/>
      <c r="P272" s="111"/>
      <c r="Q272" s="111"/>
      <c r="R272" s="111"/>
    </row>
    <row r="273" spans="1:18" ht="38.25" hidden="1" customHeight="1">
      <c r="A273" s="219">
        <v>3</v>
      </c>
      <c r="B273" s="220">
        <v>2</v>
      </c>
      <c r="C273" s="220">
        <v>2</v>
      </c>
      <c r="D273" s="282"/>
      <c r="E273" s="282"/>
      <c r="F273" s="283"/>
      <c r="G273" s="221" t="s">
        <v>161</v>
      </c>
      <c r="H273" s="199">
        <v>239</v>
      </c>
      <c r="I273" s="208">
        <f>SUM(I274+I283+I287+I291+I295+I298+I301)</f>
        <v>0</v>
      </c>
      <c r="J273" s="250">
        <f>SUM(J274+J283+J287+J291+J295+J298+J301)</f>
        <v>0</v>
      </c>
      <c r="K273" s="209">
        <f>SUM(K274+K283+K287+K291+K295+K298+K301)</f>
        <v>0</v>
      </c>
      <c r="L273" s="209">
        <f>SUM(L274+L283+L287+L291+L295+L298+L301)</f>
        <v>0</v>
      </c>
      <c r="M273"/>
      <c r="N273" s="111"/>
      <c r="O273" s="111"/>
      <c r="P273" s="111"/>
      <c r="Q273" s="111"/>
      <c r="R273" s="111"/>
    </row>
    <row r="274" spans="1:18" hidden="1">
      <c r="A274" s="219">
        <v>3</v>
      </c>
      <c r="B274" s="220">
        <v>2</v>
      </c>
      <c r="C274" s="220">
        <v>2</v>
      </c>
      <c r="D274" s="220">
        <v>1</v>
      </c>
      <c r="E274" s="220"/>
      <c r="F274" s="222"/>
      <c r="G274" s="221" t="s">
        <v>162</v>
      </c>
      <c r="H274" s="199">
        <v>240</v>
      </c>
      <c r="I274" s="208">
        <f>I275</f>
        <v>0</v>
      </c>
      <c r="J274" s="208">
        <f>J275</f>
        <v>0</v>
      </c>
      <c r="K274" s="208">
        <f>K275</f>
        <v>0</v>
      </c>
      <c r="L274" s="208">
        <f>L275</f>
        <v>0</v>
      </c>
      <c r="M274" s="111"/>
      <c r="N274" s="111"/>
      <c r="O274" s="111"/>
      <c r="P274" s="111"/>
      <c r="Q274" s="111"/>
      <c r="R274" s="111"/>
    </row>
    <row r="275" spans="1:18" hidden="1">
      <c r="A275" s="223">
        <v>3</v>
      </c>
      <c r="B275" s="219">
        <v>2</v>
      </c>
      <c r="C275" s="220">
        <v>2</v>
      </c>
      <c r="D275" s="220">
        <v>1</v>
      </c>
      <c r="E275" s="220">
        <v>1</v>
      </c>
      <c r="F275" s="222"/>
      <c r="G275" s="221" t="s">
        <v>140</v>
      </c>
      <c r="H275" s="199">
        <v>241</v>
      </c>
      <c r="I275" s="208">
        <f>SUM(I276)</f>
        <v>0</v>
      </c>
      <c r="J275" s="208">
        <f>SUM(J276)</f>
        <v>0</v>
      </c>
      <c r="K275" s="208">
        <f>SUM(K276)</f>
        <v>0</v>
      </c>
      <c r="L275" s="208">
        <f>SUM(L276)</f>
        <v>0</v>
      </c>
      <c r="M275" s="111"/>
      <c r="N275" s="111"/>
      <c r="O275" s="111"/>
      <c r="P275" s="111"/>
      <c r="Q275" s="111"/>
      <c r="R275" s="111"/>
    </row>
    <row r="276" spans="1:18" hidden="1">
      <c r="A276" s="223">
        <v>3</v>
      </c>
      <c r="B276" s="219">
        <v>2</v>
      </c>
      <c r="C276" s="220">
        <v>2</v>
      </c>
      <c r="D276" s="220">
        <v>1</v>
      </c>
      <c r="E276" s="220">
        <v>1</v>
      </c>
      <c r="F276" s="222">
        <v>1</v>
      </c>
      <c r="G276" s="221" t="s">
        <v>140</v>
      </c>
      <c r="H276" s="199">
        <v>242</v>
      </c>
      <c r="I276" s="227">
        <v>0</v>
      </c>
      <c r="J276" s="227">
        <v>0</v>
      </c>
      <c r="K276" s="227">
        <v>0</v>
      </c>
      <c r="L276" s="227">
        <v>0</v>
      </c>
      <c r="M276" s="111"/>
      <c r="N276" s="111"/>
      <c r="O276" s="111"/>
      <c r="P276" s="111"/>
      <c r="Q276" s="111"/>
      <c r="R276" s="111"/>
    </row>
    <row r="277" spans="1:18" ht="24" hidden="1" customHeight="1">
      <c r="A277" s="223">
        <v>3</v>
      </c>
      <c r="B277" s="219">
        <v>2</v>
      </c>
      <c r="C277" s="220">
        <v>2</v>
      </c>
      <c r="D277" s="220">
        <v>1</v>
      </c>
      <c r="E277" s="220">
        <v>2</v>
      </c>
      <c r="F277" s="222"/>
      <c r="G277" s="221" t="s">
        <v>163</v>
      </c>
      <c r="H277" s="199">
        <v>243</v>
      </c>
      <c r="I277" s="208">
        <f>SUM(I278:I279)</f>
        <v>0</v>
      </c>
      <c r="J277" s="208">
        <f>SUM(J278:J279)</f>
        <v>0</v>
      </c>
      <c r="K277" s="208">
        <f>SUM(K278:K279)</f>
        <v>0</v>
      </c>
      <c r="L277" s="208">
        <f>SUM(L278:L279)</f>
        <v>0</v>
      </c>
      <c r="M277"/>
      <c r="N277" s="111"/>
      <c r="O277" s="111"/>
      <c r="P277" s="111"/>
      <c r="Q277" s="111"/>
      <c r="R277" s="111"/>
    </row>
    <row r="278" spans="1:18" ht="24" hidden="1" customHeight="1">
      <c r="A278" s="223">
        <v>3</v>
      </c>
      <c r="B278" s="219">
        <v>2</v>
      </c>
      <c r="C278" s="220">
        <v>2</v>
      </c>
      <c r="D278" s="220">
        <v>1</v>
      </c>
      <c r="E278" s="220">
        <v>2</v>
      </c>
      <c r="F278" s="222">
        <v>1</v>
      </c>
      <c r="G278" s="221" t="s">
        <v>142</v>
      </c>
      <c r="H278" s="199">
        <v>244</v>
      </c>
      <c r="I278" s="227">
        <v>0</v>
      </c>
      <c r="J278" s="226">
        <v>0</v>
      </c>
      <c r="K278" s="227">
        <v>0</v>
      </c>
      <c r="L278" s="227">
        <v>0</v>
      </c>
      <c r="M278"/>
      <c r="N278" s="111"/>
      <c r="O278" s="111"/>
      <c r="P278" s="111"/>
      <c r="Q278" s="111"/>
      <c r="R278" s="111"/>
    </row>
    <row r="279" spans="1:18" ht="32.25" hidden="1" customHeight="1">
      <c r="A279" s="223">
        <v>3</v>
      </c>
      <c r="B279" s="219">
        <v>2</v>
      </c>
      <c r="C279" s="220">
        <v>2</v>
      </c>
      <c r="D279" s="220">
        <v>1</v>
      </c>
      <c r="E279" s="220">
        <v>2</v>
      </c>
      <c r="F279" s="222">
        <v>2</v>
      </c>
      <c r="G279" s="221" t="s">
        <v>143</v>
      </c>
      <c r="H279" s="199">
        <v>245</v>
      </c>
      <c r="I279" s="227">
        <v>0</v>
      </c>
      <c r="J279" s="226">
        <v>0</v>
      </c>
      <c r="K279" s="227">
        <v>0</v>
      </c>
      <c r="L279" s="227">
        <v>0</v>
      </c>
      <c r="M279"/>
      <c r="N279" s="111"/>
      <c r="O279" s="111"/>
      <c r="P279" s="111"/>
      <c r="Q279" s="111"/>
      <c r="R279" s="111"/>
    </row>
    <row r="280" spans="1:18" ht="27" hidden="1" customHeight="1">
      <c r="A280" s="223">
        <v>3</v>
      </c>
      <c r="B280" s="219">
        <v>2</v>
      </c>
      <c r="C280" s="220">
        <v>2</v>
      </c>
      <c r="D280" s="220">
        <v>1</v>
      </c>
      <c r="E280" s="220">
        <v>3</v>
      </c>
      <c r="F280" s="222"/>
      <c r="G280" s="221" t="s">
        <v>144</v>
      </c>
      <c r="H280" s="199">
        <v>246</v>
      </c>
      <c r="I280" s="208">
        <f>SUM(I281:I282)</f>
        <v>0</v>
      </c>
      <c r="J280" s="208">
        <f>SUM(J281:J282)</f>
        <v>0</v>
      </c>
      <c r="K280" s="208">
        <f>SUM(K281:K282)</f>
        <v>0</v>
      </c>
      <c r="L280" s="208">
        <f>SUM(L281:L282)</f>
        <v>0</v>
      </c>
      <c r="M280"/>
      <c r="N280" s="111"/>
      <c r="O280" s="111"/>
      <c r="P280" s="111"/>
      <c r="Q280" s="111"/>
      <c r="R280" s="111"/>
    </row>
    <row r="281" spans="1:18" ht="27.75" hidden="1" customHeight="1">
      <c r="A281" s="223">
        <v>3</v>
      </c>
      <c r="B281" s="219">
        <v>2</v>
      </c>
      <c r="C281" s="220">
        <v>2</v>
      </c>
      <c r="D281" s="220">
        <v>1</v>
      </c>
      <c r="E281" s="220">
        <v>3</v>
      </c>
      <c r="F281" s="222">
        <v>1</v>
      </c>
      <c r="G281" s="221" t="s">
        <v>145</v>
      </c>
      <c r="H281" s="199">
        <v>247</v>
      </c>
      <c r="I281" s="227">
        <v>0</v>
      </c>
      <c r="J281" s="226">
        <v>0</v>
      </c>
      <c r="K281" s="227">
        <v>0</v>
      </c>
      <c r="L281" s="227">
        <v>0</v>
      </c>
      <c r="M281"/>
      <c r="N281" s="111"/>
      <c r="O281" s="111"/>
      <c r="P281" s="111"/>
      <c r="Q281" s="111"/>
      <c r="R281" s="111"/>
    </row>
    <row r="282" spans="1:18" ht="27" hidden="1" customHeight="1">
      <c r="A282" s="223">
        <v>3</v>
      </c>
      <c r="B282" s="219">
        <v>2</v>
      </c>
      <c r="C282" s="220">
        <v>2</v>
      </c>
      <c r="D282" s="220">
        <v>1</v>
      </c>
      <c r="E282" s="220">
        <v>3</v>
      </c>
      <c r="F282" s="222">
        <v>2</v>
      </c>
      <c r="G282" s="221" t="s">
        <v>164</v>
      </c>
      <c r="H282" s="199">
        <v>248</v>
      </c>
      <c r="I282" s="227">
        <v>0</v>
      </c>
      <c r="J282" s="226">
        <v>0</v>
      </c>
      <c r="K282" s="227">
        <v>0</v>
      </c>
      <c r="L282" s="227">
        <v>0</v>
      </c>
      <c r="M282"/>
      <c r="N282" s="111"/>
      <c r="O282" s="111"/>
      <c r="P282" s="111"/>
      <c r="Q282" s="111"/>
      <c r="R282" s="111"/>
    </row>
    <row r="283" spans="1:18" ht="25.5" hidden="1" customHeight="1">
      <c r="A283" s="223">
        <v>3</v>
      </c>
      <c r="B283" s="219">
        <v>2</v>
      </c>
      <c r="C283" s="220">
        <v>2</v>
      </c>
      <c r="D283" s="220">
        <v>2</v>
      </c>
      <c r="E283" s="220"/>
      <c r="F283" s="222"/>
      <c r="G283" s="221" t="s">
        <v>165</v>
      </c>
      <c r="H283" s="199">
        <v>249</v>
      </c>
      <c r="I283" s="208">
        <f>I284</f>
        <v>0</v>
      </c>
      <c r="J283" s="209">
        <f>J284</f>
        <v>0</v>
      </c>
      <c r="K283" s="208">
        <f>K284</f>
        <v>0</v>
      </c>
      <c r="L283" s="209">
        <f>L284</f>
        <v>0</v>
      </c>
      <c r="M283"/>
      <c r="N283" s="111"/>
      <c r="O283" s="111"/>
      <c r="P283" s="111"/>
      <c r="Q283" s="111"/>
      <c r="R283" s="111"/>
    </row>
    <row r="284" spans="1:18" ht="32.25" hidden="1" customHeight="1">
      <c r="A284" s="219">
        <v>3</v>
      </c>
      <c r="B284" s="220">
        <v>2</v>
      </c>
      <c r="C284" s="212">
        <v>2</v>
      </c>
      <c r="D284" s="212">
        <v>2</v>
      </c>
      <c r="E284" s="212">
        <v>1</v>
      </c>
      <c r="F284" s="215"/>
      <c r="G284" s="221" t="s">
        <v>165</v>
      </c>
      <c r="H284" s="199">
        <v>250</v>
      </c>
      <c r="I284" s="230">
        <f>SUM(I285:I286)</f>
        <v>0</v>
      </c>
      <c r="J284" s="252">
        <f>SUM(J285:J286)</f>
        <v>0</v>
      </c>
      <c r="K284" s="231">
        <f>SUM(K285:K286)</f>
        <v>0</v>
      </c>
      <c r="L284" s="231">
        <f>SUM(L285:L286)</f>
        <v>0</v>
      </c>
      <c r="M284"/>
      <c r="N284" s="111"/>
      <c r="O284" s="111"/>
      <c r="P284" s="111"/>
      <c r="Q284" s="111"/>
      <c r="R284" s="111"/>
    </row>
    <row r="285" spans="1:18" ht="25.5" hidden="1" customHeight="1">
      <c r="A285" s="219">
        <v>3</v>
      </c>
      <c r="B285" s="220">
        <v>2</v>
      </c>
      <c r="C285" s="220">
        <v>2</v>
      </c>
      <c r="D285" s="220">
        <v>2</v>
      </c>
      <c r="E285" s="220">
        <v>1</v>
      </c>
      <c r="F285" s="222">
        <v>1</v>
      </c>
      <c r="G285" s="221" t="s">
        <v>166</v>
      </c>
      <c r="H285" s="199">
        <v>251</v>
      </c>
      <c r="I285" s="227">
        <v>0</v>
      </c>
      <c r="J285" s="227">
        <v>0</v>
      </c>
      <c r="K285" s="227">
        <v>0</v>
      </c>
      <c r="L285" s="227">
        <v>0</v>
      </c>
      <c r="M285"/>
      <c r="N285" s="111"/>
      <c r="O285" s="111"/>
      <c r="P285" s="111"/>
      <c r="Q285" s="111"/>
      <c r="R285" s="111"/>
    </row>
    <row r="286" spans="1:18" ht="25.5" hidden="1" customHeight="1">
      <c r="A286" s="219">
        <v>3</v>
      </c>
      <c r="B286" s="220">
        <v>2</v>
      </c>
      <c r="C286" s="220">
        <v>2</v>
      </c>
      <c r="D286" s="220">
        <v>2</v>
      </c>
      <c r="E286" s="220">
        <v>1</v>
      </c>
      <c r="F286" s="222">
        <v>2</v>
      </c>
      <c r="G286" s="223" t="s">
        <v>167</v>
      </c>
      <c r="H286" s="199">
        <v>252</v>
      </c>
      <c r="I286" s="227">
        <v>0</v>
      </c>
      <c r="J286" s="227">
        <v>0</v>
      </c>
      <c r="K286" s="227">
        <v>0</v>
      </c>
      <c r="L286" s="227">
        <v>0</v>
      </c>
      <c r="M286"/>
      <c r="N286" s="111"/>
      <c r="O286" s="111"/>
      <c r="P286" s="111"/>
      <c r="Q286" s="111"/>
      <c r="R286" s="111"/>
    </row>
    <row r="287" spans="1:18" ht="25.5" hidden="1" customHeight="1">
      <c r="A287" s="219">
        <v>3</v>
      </c>
      <c r="B287" s="220">
        <v>2</v>
      </c>
      <c r="C287" s="220">
        <v>2</v>
      </c>
      <c r="D287" s="220">
        <v>3</v>
      </c>
      <c r="E287" s="220"/>
      <c r="F287" s="222"/>
      <c r="G287" s="221" t="s">
        <v>168</v>
      </c>
      <c r="H287" s="199">
        <v>253</v>
      </c>
      <c r="I287" s="208">
        <f>I288</f>
        <v>0</v>
      </c>
      <c r="J287" s="250">
        <f>J288</f>
        <v>0</v>
      </c>
      <c r="K287" s="209">
        <f>K288</f>
        <v>0</v>
      </c>
      <c r="L287" s="209">
        <f>L288</f>
        <v>0</v>
      </c>
      <c r="M287"/>
      <c r="N287" s="111"/>
      <c r="O287" s="111"/>
      <c r="P287" s="111"/>
      <c r="Q287" s="111"/>
      <c r="R287" s="111"/>
    </row>
    <row r="288" spans="1:18" ht="30" hidden="1" customHeight="1">
      <c r="A288" s="214">
        <v>3</v>
      </c>
      <c r="B288" s="220">
        <v>2</v>
      </c>
      <c r="C288" s="220">
        <v>2</v>
      </c>
      <c r="D288" s="220">
        <v>3</v>
      </c>
      <c r="E288" s="220">
        <v>1</v>
      </c>
      <c r="F288" s="222"/>
      <c r="G288" s="221" t="s">
        <v>168</v>
      </c>
      <c r="H288" s="199">
        <v>254</v>
      </c>
      <c r="I288" s="208">
        <f>I289+I290</f>
        <v>0</v>
      </c>
      <c r="J288" s="208">
        <f>J289+J290</f>
        <v>0</v>
      </c>
      <c r="K288" s="208">
        <f>K289+K290</f>
        <v>0</v>
      </c>
      <c r="L288" s="208">
        <f>L289+L290</f>
        <v>0</v>
      </c>
      <c r="M288"/>
      <c r="N288" s="111"/>
      <c r="O288" s="111"/>
      <c r="P288" s="111"/>
      <c r="Q288" s="111"/>
      <c r="R288" s="111"/>
    </row>
    <row r="289" spans="1:18" ht="31.5" hidden="1" customHeight="1">
      <c r="A289" s="214">
        <v>3</v>
      </c>
      <c r="B289" s="220">
        <v>2</v>
      </c>
      <c r="C289" s="220">
        <v>2</v>
      </c>
      <c r="D289" s="220">
        <v>3</v>
      </c>
      <c r="E289" s="220">
        <v>1</v>
      </c>
      <c r="F289" s="222">
        <v>1</v>
      </c>
      <c r="G289" s="221" t="s">
        <v>169</v>
      </c>
      <c r="H289" s="199">
        <v>255</v>
      </c>
      <c r="I289" s="227">
        <v>0</v>
      </c>
      <c r="J289" s="227">
        <v>0</v>
      </c>
      <c r="K289" s="227">
        <v>0</v>
      </c>
      <c r="L289" s="227">
        <v>0</v>
      </c>
      <c r="M289"/>
      <c r="N289" s="111"/>
      <c r="O289" s="111"/>
      <c r="P289" s="111"/>
      <c r="Q289" s="111"/>
      <c r="R289" s="111"/>
    </row>
    <row r="290" spans="1:18" ht="25.5" hidden="1" customHeight="1">
      <c r="A290" s="214">
        <v>3</v>
      </c>
      <c r="B290" s="220">
        <v>2</v>
      </c>
      <c r="C290" s="220">
        <v>2</v>
      </c>
      <c r="D290" s="220">
        <v>3</v>
      </c>
      <c r="E290" s="220">
        <v>1</v>
      </c>
      <c r="F290" s="222">
        <v>2</v>
      </c>
      <c r="G290" s="221" t="s">
        <v>170</v>
      </c>
      <c r="H290" s="199">
        <v>256</v>
      </c>
      <c r="I290" s="227">
        <v>0</v>
      </c>
      <c r="J290" s="227">
        <v>0</v>
      </c>
      <c r="K290" s="227">
        <v>0</v>
      </c>
      <c r="L290" s="227">
        <v>0</v>
      </c>
      <c r="M290"/>
      <c r="N290" s="111"/>
      <c r="O290" s="111"/>
      <c r="P290" s="111"/>
      <c r="Q290" s="111"/>
      <c r="R290" s="111"/>
    </row>
    <row r="291" spans="1:18" ht="27" hidden="1" customHeight="1">
      <c r="A291" s="219">
        <v>3</v>
      </c>
      <c r="B291" s="220">
        <v>2</v>
      </c>
      <c r="C291" s="220">
        <v>2</v>
      </c>
      <c r="D291" s="220">
        <v>4</v>
      </c>
      <c r="E291" s="220"/>
      <c r="F291" s="222"/>
      <c r="G291" s="221" t="s">
        <v>171</v>
      </c>
      <c r="H291" s="199">
        <v>257</v>
      </c>
      <c r="I291" s="208">
        <f>I292</f>
        <v>0</v>
      </c>
      <c r="J291" s="250">
        <f>J292</f>
        <v>0</v>
      </c>
      <c r="K291" s="209">
        <f>K292</f>
        <v>0</v>
      </c>
      <c r="L291" s="209">
        <f>L292</f>
        <v>0</v>
      </c>
      <c r="M291"/>
      <c r="N291" s="111"/>
      <c r="O291" s="111"/>
      <c r="P291" s="111"/>
      <c r="Q291" s="111"/>
      <c r="R291" s="111"/>
    </row>
    <row r="292" spans="1:18" hidden="1">
      <c r="A292" s="219">
        <v>3</v>
      </c>
      <c r="B292" s="220">
        <v>2</v>
      </c>
      <c r="C292" s="220">
        <v>2</v>
      </c>
      <c r="D292" s="220">
        <v>4</v>
      </c>
      <c r="E292" s="220">
        <v>1</v>
      </c>
      <c r="F292" s="222"/>
      <c r="G292" s="221" t="s">
        <v>171</v>
      </c>
      <c r="H292" s="199">
        <v>258</v>
      </c>
      <c r="I292" s="208">
        <f>SUM(I293:I294)</f>
        <v>0</v>
      </c>
      <c r="J292" s="250">
        <f>SUM(J293:J294)</f>
        <v>0</v>
      </c>
      <c r="K292" s="209">
        <f>SUM(K293:K294)</f>
        <v>0</v>
      </c>
      <c r="L292" s="209">
        <f>SUM(L293:L294)</f>
        <v>0</v>
      </c>
      <c r="M292" s="111"/>
      <c r="N292" s="111"/>
      <c r="O292" s="111"/>
      <c r="P292" s="111"/>
      <c r="Q292" s="111"/>
      <c r="R292" s="111"/>
    </row>
    <row r="293" spans="1:18" ht="30.75" hidden="1" customHeight="1">
      <c r="A293" s="219">
        <v>3</v>
      </c>
      <c r="B293" s="220">
        <v>2</v>
      </c>
      <c r="C293" s="220">
        <v>2</v>
      </c>
      <c r="D293" s="220">
        <v>4</v>
      </c>
      <c r="E293" s="220">
        <v>1</v>
      </c>
      <c r="F293" s="222">
        <v>1</v>
      </c>
      <c r="G293" s="221" t="s">
        <v>172</v>
      </c>
      <c r="H293" s="199">
        <v>259</v>
      </c>
      <c r="I293" s="227">
        <v>0</v>
      </c>
      <c r="J293" s="227">
        <v>0</v>
      </c>
      <c r="K293" s="227">
        <v>0</v>
      </c>
      <c r="L293" s="227">
        <v>0</v>
      </c>
      <c r="M293"/>
      <c r="N293" s="111"/>
      <c r="O293" s="111"/>
      <c r="P293" s="111"/>
      <c r="Q293" s="111"/>
      <c r="R293" s="111"/>
    </row>
    <row r="294" spans="1:18" ht="27.75" hidden="1" customHeight="1">
      <c r="A294" s="214">
        <v>3</v>
      </c>
      <c r="B294" s="212">
        <v>2</v>
      </c>
      <c r="C294" s="212">
        <v>2</v>
      </c>
      <c r="D294" s="212">
        <v>4</v>
      </c>
      <c r="E294" s="212">
        <v>1</v>
      </c>
      <c r="F294" s="215">
        <v>2</v>
      </c>
      <c r="G294" s="223" t="s">
        <v>173</v>
      </c>
      <c r="H294" s="199">
        <v>260</v>
      </c>
      <c r="I294" s="227">
        <v>0</v>
      </c>
      <c r="J294" s="227">
        <v>0</v>
      </c>
      <c r="K294" s="227">
        <v>0</v>
      </c>
      <c r="L294" s="227">
        <v>0</v>
      </c>
      <c r="M294"/>
      <c r="N294" s="111"/>
      <c r="O294" s="111"/>
      <c r="P294" s="111"/>
      <c r="Q294" s="111"/>
      <c r="R294" s="111"/>
    </row>
    <row r="295" spans="1:18" ht="28.5" hidden="1" customHeight="1">
      <c r="A295" s="219">
        <v>3</v>
      </c>
      <c r="B295" s="220">
        <v>2</v>
      </c>
      <c r="C295" s="220">
        <v>2</v>
      </c>
      <c r="D295" s="220">
        <v>5</v>
      </c>
      <c r="E295" s="220"/>
      <c r="F295" s="222"/>
      <c r="G295" s="221" t="s">
        <v>174</v>
      </c>
      <c r="H295" s="199">
        <v>261</v>
      </c>
      <c r="I295" s="208">
        <f t="shared" ref="I295:L296" si="26">I296</f>
        <v>0</v>
      </c>
      <c r="J295" s="250">
        <f t="shared" si="26"/>
        <v>0</v>
      </c>
      <c r="K295" s="209">
        <f t="shared" si="26"/>
        <v>0</v>
      </c>
      <c r="L295" s="209">
        <f t="shared" si="26"/>
        <v>0</v>
      </c>
      <c r="M295"/>
      <c r="N295" s="111"/>
      <c r="O295" s="111"/>
      <c r="P295" s="111"/>
      <c r="Q295" s="111"/>
      <c r="R295" s="111"/>
    </row>
    <row r="296" spans="1:18" ht="26.25" hidden="1" customHeight="1">
      <c r="A296" s="219">
        <v>3</v>
      </c>
      <c r="B296" s="220">
        <v>2</v>
      </c>
      <c r="C296" s="220">
        <v>2</v>
      </c>
      <c r="D296" s="220">
        <v>5</v>
      </c>
      <c r="E296" s="220">
        <v>1</v>
      </c>
      <c r="F296" s="222"/>
      <c r="G296" s="221" t="s">
        <v>174</v>
      </c>
      <c r="H296" s="199">
        <v>262</v>
      </c>
      <c r="I296" s="208">
        <f t="shared" si="26"/>
        <v>0</v>
      </c>
      <c r="J296" s="250">
        <f t="shared" si="26"/>
        <v>0</v>
      </c>
      <c r="K296" s="209">
        <f t="shared" si="26"/>
        <v>0</v>
      </c>
      <c r="L296" s="209">
        <f t="shared" si="26"/>
        <v>0</v>
      </c>
      <c r="M296"/>
      <c r="N296" s="111"/>
      <c r="O296" s="111"/>
      <c r="P296" s="111"/>
      <c r="Q296" s="111"/>
      <c r="R296" s="111"/>
    </row>
    <row r="297" spans="1:18" ht="26.25" hidden="1" customHeight="1">
      <c r="A297" s="219">
        <v>3</v>
      </c>
      <c r="B297" s="220">
        <v>2</v>
      </c>
      <c r="C297" s="220">
        <v>2</v>
      </c>
      <c r="D297" s="220">
        <v>5</v>
      </c>
      <c r="E297" s="220">
        <v>1</v>
      </c>
      <c r="F297" s="222">
        <v>1</v>
      </c>
      <c r="G297" s="221" t="s">
        <v>174</v>
      </c>
      <c r="H297" s="199">
        <v>263</v>
      </c>
      <c r="I297" s="227">
        <v>0</v>
      </c>
      <c r="J297" s="227">
        <v>0</v>
      </c>
      <c r="K297" s="227">
        <v>0</v>
      </c>
      <c r="L297" s="227">
        <v>0</v>
      </c>
      <c r="M297"/>
      <c r="N297" s="111"/>
      <c r="O297" s="111"/>
      <c r="P297" s="111"/>
      <c r="Q297" s="111"/>
      <c r="R297" s="111"/>
    </row>
    <row r="298" spans="1:18" ht="26.25" hidden="1" customHeight="1">
      <c r="A298" s="219">
        <v>3</v>
      </c>
      <c r="B298" s="220">
        <v>2</v>
      </c>
      <c r="C298" s="220">
        <v>2</v>
      </c>
      <c r="D298" s="220">
        <v>6</v>
      </c>
      <c r="E298" s="220"/>
      <c r="F298" s="222"/>
      <c r="G298" s="221" t="s">
        <v>157</v>
      </c>
      <c r="H298" s="199">
        <v>264</v>
      </c>
      <c r="I298" s="208">
        <f t="shared" ref="I298:L299" si="27">I299</f>
        <v>0</v>
      </c>
      <c r="J298" s="284">
        <f t="shared" si="27"/>
        <v>0</v>
      </c>
      <c r="K298" s="209">
        <f t="shared" si="27"/>
        <v>0</v>
      </c>
      <c r="L298" s="209">
        <f t="shared" si="27"/>
        <v>0</v>
      </c>
      <c r="M298"/>
      <c r="N298" s="111"/>
      <c r="O298" s="111"/>
      <c r="P298" s="111"/>
      <c r="Q298" s="111"/>
      <c r="R298" s="111"/>
    </row>
    <row r="299" spans="1:18" ht="30" hidden="1" customHeight="1">
      <c r="A299" s="219">
        <v>3</v>
      </c>
      <c r="B299" s="220">
        <v>2</v>
      </c>
      <c r="C299" s="220">
        <v>2</v>
      </c>
      <c r="D299" s="220">
        <v>6</v>
      </c>
      <c r="E299" s="220">
        <v>1</v>
      </c>
      <c r="F299" s="222"/>
      <c r="G299" s="221" t="s">
        <v>157</v>
      </c>
      <c r="H299" s="199">
        <v>265</v>
      </c>
      <c r="I299" s="208">
        <f t="shared" si="27"/>
        <v>0</v>
      </c>
      <c r="J299" s="284">
        <f t="shared" si="27"/>
        <v>0</v>
      </c>
      <c r="K299" s="209">
        <f t="shared" si="27"/>
        <v>0</v>
      </c>
      <c r="L299" s="209">
        <f t="shared" si="27"/>
        <v>0</v>
      </c>
      <c r="M299"/>
      <c r="N299" s="111"/>
      <c r="O299" s="111"/>
      <c r="P299" s="111"/>
      <c r="Q299" s="111"/>
      <c r="R299" s="111"/>
    </row>
    <row r="300" spans="1:18" ht="24.75" hidden="1" customHeight="1">
      <c r="A300" s="219">
        <v>3</v>
      </c>
      <c r="B300" s="242">
        <v>2</v>
      </c>
      <c r="C300" s="242">
        <v>2</v>
      </c>
      <c r="D300" s="220">
        <v>6</v>
      </c>
      <c r="E300" s="242">
        <v>1</v>
      </c>
      <c r="F300" s="243">
        <v>1</v>
      </c>
      <c r="G300" s="244" t="s">
        <v>157</v>
      </c>
      <c r="H300" s="199">
        <v>266</v>
      </c>
      <c r="I300" s="227">
        <v>0</v>
      </c>
      <c r="J300" s="227">
        <v>0</v>
      </c>
      <c r="K300" s="227">
        <v>0</v>
      </c>
      <c r="L300" s="227">
        <v>0</v>
      </c>
      <c r="M300"/>
      <c r="N300" s="111"/>
      <c r="O300" s="111"/>
      <c r="P300" s="111"/>
      <c r="Q300" s="111"/>
      <c r="R300" s="111"/>
    </row>
    <row r="301" spans="1:18" ht="29.25" hidden="1" customHeight="1">
      <c r="A301" s="223">
        <v>3</v>
      </c>
      <c r="B301" s="219">
        <v>2</v>
      </c>
      <c r="C301" s="220">
        <v>2</v>
      </c>
      <c r="D301" s="220">
        <v>7</v>
      </c>
      <c r="E301" s="220"/>
      <c r="F301" s="222"/>
      <c r="G301" s="221" t="s">
        <v>158</v>
      </c>
      <c r="H301" s="199">
        <v>267</v>
      </c>
      <c r="I301" s="208">
        <f>I302</f>
        <v>0</v>
      </c>
      <c r="J301" s="284">
        <f>J302</f>
        <v>0</v>
      </c>
      <c r="K301" s="209">
        <f>K302</f>
        <v>0</v>
      </c>
      <c r="L301" s="209">
        <f>L302</f>
        <v>0</v>
      </c>
      <c r="M301"/>
      <c r="N301" s="111"/>
      <c r="O301" s="111"/>
      <c r="P301" s="111"/>
      <c r="Q301" s="111"/>
      <c r="R301" s="111"/>
    </row>
    <row r="302" spans="1:18" ht="26.25" hidden="1" customHeight="1">
      <c r="A302" s="223">
        <v>3</v>
      </c>
      <c r="B302" s="219">
        <v>2</v>
      </c>
      <c r="C302" s="220">
        <v>2</v>
      </c>
      <c r="D302" s="220">
        <v>7</v>
      </c>
      <c r="E302" s="220">
        <v>1</v>
      </c>
      <c r="F302" s="222"/>
      <c r="G302" s="221" t="s">
        <v>158</v>
      </c>
      <c r="H302" s="199">
        <v>268</v>
      </c>
      <c r="I302" s="208">
        <f>I303+I304</f>
        <v>0</v>
      </c>
      <c r="J302" s="208">
        <f>J303+J304</f>
        <v>0</v>
      </c>
      <c r="K302" s="208">
        <f>K303+K304</f>
        <v>0</v>
      </c>
      <c r="L302" s="208">
        <f>L303+L304</f>
        <v>0</v>
      </c>
      <c r="M302"/>
      <c r="N302" s="111"/>
      <c r="O302" s="111"/>
      <c r="P302" s="111"/>
      <c r="Q302" s="111"/>
      <c r="R302" s="111"/>
    </row>
    <row r="303" spans="1:18" ht="27.75" hidden="1" customHeight="1">
      <c r="A303" s="223">
        <v>3</v>
      </c>
      <c r="B303" s="219">
        <v>2</v>
      </c>
      <c r="C303" s="219">
        <v>2</v>
      </c>
      <c r="D303" s="220">
        <v>7</v>
      </c>
      <c r="E303" s="220">
        <v>1</v>
      </c>
      <c r="F303" s="222">
        <v>1</v>
      </c>
      <c r="G303" s="221" t="s">
        <v>159</v>
      </c>
      <c r="H303" s="199">
        <v>269</v>
      </c>
      <c r="I303" s="227">
        <v>0</v>
      </c>
      <c r="J303" s="227">
        <v>0</v>
      </c>
      <c r="K303" s="227">
        <v>0</v>
      </c>
      <c r="L303" s="227">
        <v>0</v>
      </c>
      <c r="M303"/>
      <c r="N303" s="111"/>
      <c r="O303" s="111"/>
      <c r="P303" s="111"/>
      <c r="Q303" s="111"/>
      <c r="R303" s="111"/>
    </row>
    <row r="304" spans="1:18" ht="25.5" hidden="1" customHeight="1">
      <c r="A304" s="223">
        <v>3</v>
      </c>
      <c r="B304" s="219">
        <v>2</v>
      </c>
      <c r="C304" s="219">
        <v>2</v>
      </c>
      <c r="D304" s="220">
        <v>7</v>
      </c>
      <c r="E304" s="220">
        <v>1</v>
      </c>
      <c r="F304" s="222">
        <v>2</v>
      </c>
      <c r="G304" s="221" t="s">
        <v>160</v>
      </c>
      <c r="H304" s="199">
        <v>270</v>
      </c>
      <c r="I304" s="227">
        <v>0</v>
      </c>
      <c r="J304" s="227">
        <v>0</v>
      </c>
      <c r="K304" s="227">
        <v>0</v>
      </c>
      <c r="L304" s="227">
        <v>0</v>
      </c>
      <c r="M304"/>
      <c r="N304" s="111"/>
      <c r="O304" s="111"/>
      <c r="P304" s="111"/>
      <c r="Q304" s="111"/>
      <c r="R304" s="111"/>
    </row>
    <row r="305" spans="1:18" ht="30" hidden="1" customHeight="1">
      <c r="A305" s="228">
        <v>3</v>
      </c>
      <c r="B305" s="228">
        <v>3</v>
      </c>
      <c r="C305" s="204"/>
      <c r="D305" s="205"/>
      <c r="E305" s="205"/>
      <c r="F305" s="207"/>
      <c r="G305" s="206" t="s">
        <v>175</v>
      </c>
      <c r="H305" s="199">
        <v>271</v>
      </c>
      <c r="I305" s="208">
        <f>SUM(I306+I338)</f>
        <v>0</v>
      </c>
      <c r="J305" s="284">
        <f>SUM(J306+J338)</f>
        <v>0</v>
      </c>
      <c r="K305" s="209">
        <f>SUM(K306+K338)</f>
        <v>0</v>
      </c>
      <c r="L305" s="209">
        <f>SUM(L306+L338)</f>
        <v>0</v>
      </c>
      <c r="M305"/>
      <c r="N305" s="111"/>
      <c r="O305" s="111"/>
      <c r="P305" s="111"/>
      <c r="Q305" s="111"/>
      <c r="R305" s="111"/>
    </row>
    <row r="306" spans="1:18" ht="40.5" hidden="1" customHeight="1">
      <c r="A306" s="223">
        <v>3</v>
      </c>
      <c r="B306" s="223">
        <v>3</v>
      </c>
      <c r="C306" s="219">
        <v>1</v>
      </c>
      <c r="D306" s="220"/>
      <c r="E306" s="220"/>
      <c r="F306" s="222"/>
      <c r="G306" s="221" t="s">
        <v>176</v>
      </c>
      <c r="H306" s="199">
        <v>272</v>
      </c>
      <c r="I306" s="208">
        <f>SUM(I307+I316+I320+I324+I328+I331+I334)</f>
        <v>0</v>
      </c>
      <c r="J306" s="284">
        <f>SUM(J307+J316+J320+J324+J328+J331+J334)</f>
        <v>0</v>
      </c>
      <c r="K306" s="209">
        <f>SUM(K307+K316+K320+K324+K328+K331+K334)</f>
        <v>0</v>
      </c>
      <c r="L306" s="209">
        <f>SUM(L307+L316+L320+L324+L328+L331+L334)</f>
        <v>0</v>
      </c>
      <c r="M306"/>
      <c r="N306" s="111"/>
      <c r="O306" s="111"/>
      <c r="P306" s="111"/>
      <c r="Q306" s="111"/>
      <c r="R306" s="111"/>
    </row>
    <row r="307" spans="1:18" ht="29.25" hidden="1" customHeight="1">
      <c r="A307" s="223">
        <v>3</v>
      </c>
      <c r="B307" s="223">
        <v>3</v>
      </c>
      <c r="C307" s="219">
        <v>1</v>
      </c>
      <c r="D307" s="220">
        <v>1</v>
      </c>
      <c r="E307" s="220"/>
      <c r="F307" s="222"/>
      <c r="G307" s="221" t="s">
        <v>162</v>
      </c>
      <c r="H307" s="199">
        <v>273</v>
      </c>
      <c r="I307" s="208">
        <f>SUM(I308+I310+I313)</f>
        <v>0</v>
      </c>
      <c r="J307" s="208">
        <f>SUM(J308+J310+J313)</f>
        <v>0</v>
      </c>
      <c r="K307" s="208">
        <f>SUM(K308+K310+K313)</f>
        <v>0</v>
      </c>
      <c r="L307" s="208">
        <f>SUM(L308+L310+L313)</f>
        <v>0</v>
      </c>
      <c r="M307"/>
      <c r="N307" s="111"/>
      <c r="O307" s="111"/>
      <c r="P307" s="111"/>
      <c r="Q307" s="111"/>
      <c r="R307" s="111"/>
    </row>
    <row r="308" spans="1:18" ht="27" hidden="1" customHeight="1">
      <c r="A308" s="223">
        <v>3</v>
      </c>
      <c r="B308" s="223">
        <v>3</v>
      </c>
      <c r="C308" s="219">
        <v>1</v>
      </c>
      <c r="D308" s="220">
        <v>1</v>
      </c>
      <c r="E308" s="220">
        <v>1</v>
      </c>
      <c r="F308" s="222"/>
      <c r="G308" s="221" t="s">
        <v>140</v>
      </c>
      <c r="H308" s="199">
        <v>274</v>
      </c>
      <c r="I308" s="208">
        <f>SUM(I309:I309)</f>
        <v>0</v>
      </c>
      <c r="J308" s="284">
        <f>SUM(J309:J309)</f>
        <v>0</v>
      </c>
      <c r="K308" s="209">
        <f>SUM(K309:K309)</f>
        <v>0</v>
      </c>
      <c r="L308" s="209">
        <f>SUM(L309:L309)</f>
        <v>0</v>
      </c>
      <c r="M308"/>
      <c r="N308" s="111"/>
      <c r="O308" s="111"/>
      <c r="P308" s="111"/>
      <c r="Q308" s="111"/>
      <c r="R308" s="111"/>
    </row>
    <row r="309" spans="1:18" ht="28.5" hidden="1" customHeight="1">
      <c r="A309" s="223">
        <v>3</v>
      </c>
      <c r="B309" s="223">
        <v>3</v>
      </c>
      <c r="C309" s="219">
        <v>1</v>
      </c>
      <c r="D309" s="220">
        <v>1</v>
      </c>
      <c r="E309" s="220">
        <v>1</v>
      </c>
      <c r="F309" s="222">
        <v>1</v>
      </c>
      <c r="G309" s="221" t="s">
        <v>140</v>
      </c>
      <c r="H309" s="199">
        <v>275</v>
      </c>
      <c r="I309" s="227">
        <v>0</v>
      </c>
      <c r="J309" s="227">
        <v>0</v>
      </c>
      <c r="K309" s="227">
        <v>0</v>
      </c>
      <c r="L309" s="227">
        <v>0</v>
      </c>
      <c r="M309"/>
      <c r="N309" s="111"/>
      <c r="O309" s="111"/>
      <c r="P309" s="111"/>
      <c r="Q309" s="111"/>
      <c r="R309" s="111"/>
    </row>
    <row r="310" spans="1:18" ht="31.5" hidden="1" customHeight="1">
      <c r="A310" s="223">
        <v>3</v>
      </c>
      <c r="B310" s="223">
        <v>3</v>
      </c>
      <c r="C310" s="219">
        <v>1</v>
      </c>
      <c r="D310" s="220">
        <v>1</v>
      </c>
      <c r="E310" s="220">
        <v>2</v>
      </c>
      <c r="F310" s="222"/>
      <c r="G310" s="221" t="s">
        <v>163</v>
      </c>
      <c r="H310" s="199">
        <v>276</v>
      </c>
      <c r="I310" s="208">
        <f>SUM(I311:I312)</f>
        <v>0</v>
      </c>
      <c r="J310" s="208">
        <f>SUM(J311:J312)</f>
        <v>0</v>
      </c>
      <c r="K310" s="208">
        <f>SUM(K311:K312)</f>
        <v>0</v>
      </c>
      <c r="L310" s="208">
        <f>SUM(L311:L312)</f>
        <v>0</v>
      </c>
      <c r="M310"/>
      <c r="N310" s="111"/>
      <c r="O310" s="111"/>
      <c r="P310" s="111"/>
      <c r="Q310" s="111"/>
      <c r="R310" s="111"/>
    </row>
    <row r="311" spans="1:18" ht="25.5" hidden="1" customHeight="1">
      <c r="A311" s="223">
        <v>3</v>
      </c>
      <c r="B311" s="223">
        <v>3</v>
      </c>
      <c r="C311" s="219">
        <v>1</v>
      </c>
      <c r="D311" s="220">
        <v>1</v>
      </c>
      <c r="E311" s="220">
        <v>2</v>
      </c>
      <c r="F311" s="222">
        <v>1</v>
      </c>
      <c r="G311" s="221" t="s">
        <v>142</v>
      </c>
      <c r="H311" s="199">
        <v>277</v>
      </c>
      <c r="I311" s="227">
        <v>0</v>
      </c>
      <c r="J311" s="227">
        <v>0</v>
      </c>
      <c r="K311" s="227">
        <v>0</v>
      </c>
      <c r="L311" s="227">
        <v>0</v>
      </c>
      <c r="M311"/>
      <c r="N311" s="111"/>
      <c r="O311" s="111"/>
      <c r="P311" s="111"/>
      <c r="Q311" s="111"/>
      <c r="R311" s="111"/>
    </row>
    <row r="312" spans="1:18" ht="29.25" hidden="1" customHeight="1">
      <c r="A312" s="223">
        <v>3</v>
      </c>
      <c r="B312" s="223">
        <v>3</v>
      </c>
      <c r="C312" s="219">
        <v>1</v>
      </c>
      <c r="D312" s="220">
        <v>1</v>
      </c>
      <c r="E312" s="220">
        <v>2</v>
      </c>
      <c r="F312" s="222">
        <v>2</v>
      </c>
      <c r="G312" s="221" t="s">
        <v>143</v>
      </c>
      <c r="H312" s="199">
        <v>278</v>
      </c>
      <c r="I312" s="227">
        <v>0</v>
      </c>
      <c r="J312" s="227">
        <v>0</v>
      </c>
      <c r="K312" s="227">
        <v>0</v>
      </c>
      <c r="L312" s="227">
        <v>0</v>
      </c>
      <c r="M312"/>
      <c r="N312" s="111"/>
      <c r="O312" s="111"/>
      <c r="P312" s="111"/>
      <c r="Q312" s="111"/>
      <c r="R312" s="111"/>
    </row>
    <row r="313" spans="1:18" ht="28.5" hidden="1" customHeight="1">
      <c r="A313" s="223">
        <v>3</v>
      </c>
      <c r="B313" s="223">
        <v>3</v>
      </c>
      <c r="C313" s="219">
        <v>1</v>
      </c>
      <c r="D313" s="220">
        <v>1</v>
      </c>
      <c r="E313" s="220">
        <v>3</v>
      </c>
      <c r="F313" s="222"/>
      <c r="G313" s="221" t="s">
        <v>144</v>
      </c>
      <c r="H313" s="199">
        <v>279</v>
      </c>
      <c r="I313" s="208">
        <f>SUM(I314:I315)</f>
        <v>0</v>
      </c>
      <c r="J313" s="208">
        <f>SUM(J314:J315)</f>
        <v>0</v>
      </c>
      <c r="K313" s="208">
        <f>SUM(K314:K315)</f>
        <v>0</v>
      </c>
      <c r="L313" s="208">
        <f>SUM(L314:L315)</f>
        <v>0</v>
      </c>
      <c r="M313"/>
      <c r="N313" s="111"/>
      <c r="O313" s="111"/>
      <c r="P313" s="111"/>
      <c r="Q313" s="111"/>
      <c r="R313" s="111"/>
    </row>
    <row r="314" spans="1:18" ht="24.75" hidden="1" customHeight="1">
      <c r="A314" s="223">
        <v>3</v>
      </c>
      <c r="B314" s="223">
        <v>3</v>
      </c>
      <c r="C314" s="219">
        <v>1</v>
      </c>
      <c r="D314" s="220">
        <v>1</v>
      </c>
      <c r="E314" s="220">
        <v>3</v>
      </c>
      <c r="F314" s="222">
        <v>1</v>
      </c>
      <c r="G314" s="221" t="s">
        <v>145</v>
      </c>
      <c r="H314" s="199">
        <v>280</v>
      </c>
      <c r="I314" s="227">
        <v>0</v>
      </c>
      <c r="J314" s="227">
        <v>0</v>
      </c>
      <c r="K314" s="227">
        <v>0</v>
      </c>
      <c r="L314" s="227">
        <v>0</v>
      </c>
      <c r="M314"/>
      <c r="N314" s="111"/>
      <c r="O314" s="111"/>
      <c r="P314" s="111"/>
      <c r="Q314" s="111"/>
      <c r="R314" s="111"/>
    </row>
    <row r="315" spans="1:18" ht="22.5" hidden="1" customHeight="1">
      <c r="A315" s="223">
        <v>3</v>
      </c>
      <c r="B315" s="223">
        <v>3</v>
      </c>
      <c r="C315" s="219">
        <v>1</v>
      </c>
      <c r="D315" s="220">
        <v>1</v>
      </c>
      <c r="E315" s="220">
        <v>3</v>
      </c>
      <c r="F315" s="222">
        <v>2</v>
      </c>
      <c r="G315" s="221" t="s">
        <v>164</v>
      </c>
      <c r="H315" s="199">
        <v>281</v>
      </c>
      <c r="I315" s="227">
        <v>0</v>
      </c>
      <c r="J315" s="227">
        <v>0</v>
      </c>
      <c r="K315" s="227">
        <v>0</v>
      </c>
      <c r="L315" s="227">
        <v>0</v>
      </c>
      <c r="M315"/>
      <c r="N315" s="111"/>
      <c r="O315" s="111"/>
      <c r="P315" s="111"/>
      <c r="Q315" s="111"/>
      <c r="R315" s="111"/>
    </row>
    <row r="316" spans="1:18" hidden="1">
      <c r="A316" s="240">
        <v>3</v>
      </c>
      <c r="B316" s="214">
        <v>3</v>
      </c>
      <c r="C316" s="219">
        <v>1</v>
      </c>
      <c r="D316" s="220">
        <v>2</v>
      </c>
      <c r="E316" s="220"/>
      <c r="F316" s="222"/>
      <c r="G316" s="221" t="s">
        <v>177</v>
      </c>
      <c r="H316" s="199">
        <v>282</v>
      </c>
      <c r="I316" s="208">
        <f>I317</f>
        <v>0</v>
      </c>
      <c r="J316" s="284">
        <f>J317</f>
        <v>0</v>
      </c>
      <c r="K316" s="209">
        <f>K317</f>
        <v>0</v>
      </c>
      <c r="L316" s="209">
        <f>L317</f>
        <v>0</v>
      </c>
      <c r="M316" s="111"/>
      <c r="N316" s="111"/>
      <c r="O316" s="111"/>
      <c r="P316" s="111"/>
      <c r="Q316" s="111"/>
      <c r="R316" s="111"/>
    </row>
    <row r="317" spans="1:18" ht="26.25" hidden="1" customHeight="1">
      <c r="A317" s="240">
        <v>3</v>
      </c>
      <c r="B317" s="240">
        <v>3</v>
      </c>
      <c r="C317" s="214">
        <v>1</v>
      </c>
      <c r="D317" s="212">
        <v>2</v>
      </c>
      <c r="E317" s="212">
        <v>1</v>
      </c>
      <c r="F317" s="215"/>
      <c r="G317" s="221" t="s">
        <v>177</v>
      </c>
      <c r="H317" s="199">
        <v>283</v>
      </c>
      <c r="I317" s="230">
        <f>SUM(I318:I319)</f>
        <v>0</v>
      </c>
      <c r="J317" s="285">
        <f>SUM(J318:J319)</f>
        <v>0</v>
      </c>
      <c r="K317" s="231">
        <f>SUM(K318:K319)</f>
        <v>0</v>
      </c>
      <c r="L317" s="231">
        <f>SUM(L318:L319)</f>
        <v>0</v>
      </c>
      <c r="M317"/>
      <c r="N317" s="111"/>
      <c r="O317" s="111"/>
      <c r="P317" s="111"/>
      <c r="Q317" s="111"/>
      <c r="R317" s="111"/>
    </row>
    <row r="318" spans="1:18" ht="25.5" hidden="1" customHeight="1">
      <c r="A318" s="223">
        <v>3</v>
      </c>
      <c r="B318" s="223">
        <v>3</v>
      </c>
      <c r="C318" s="219">
        <v>1</v>
      </c>
      <c r="D318" s="220">
        <v>2</v>
      </c>
      <c r="E318" s="220">
        <v>1</v>
      </c>
      <c r="F318" s="222">
        <v>1</v>
      </c>
      <c r="G318" s="221" t="s">
        <v>178</v>
      </c>
      <c r="H318" s="199">
        <v>284</v>
      </c>
      <c r="I318" s="227">
        <v>0</v>
      </c>
      <c r="J318" s="227">
        <v>0</v>
      </c>
      <c r="K318" s="227">
        <v>0</v>
      </c>
      <c r="L318" s="227">
        <v>0</v>
      </c>
      <c r="M318"/>
      <c r="N318" s="111"/>
      <c r="O318" s="111"/>
      <c r="P318" s="111"/>
      <c r="Q318" s="111"/>
      <c r="R318" s="111"/>
    </row>
    <row r="319" spans="1:18" ht="24" hidden="1" customHeight="1">
      <c r="A319" s="232">
        <v>3</v>
      </c>
      <c r="B319" s="268">
        <v>3</v>
      </c>
      <c r="C319" s="241">
        <v>1</v>
      </c>
      <c r="D319" s="242">
        <v>2</v>
      </c>
      <c r="E319" s="242">
        <v>1</v>
      </c>
      <c r="F319" s="243">
        <v>2</v>
      </c>
      <c r="G319" s="244" t="s">
        <v>179</v>
      </c>
      <c r="H319" s="199">
        <v>285</v>
      </c>
      <c r="I319" s="227">
        <v>0</v>
      </c>
      <c r="J319" s="227">
        <v>0</v>
      </c>
      <c r="K319" s="227">
        <v>0</v>
      </c>
      <c r="L319" s="227">
        <v>0</v>
      </c>
      <c r="M319"/>
      <c r="N319" s="111"/>
      <c r="O319" s="111"/>
      <c r="P319" s="111"/>
      <c r="Q319" s="111"/>
      <c r="R319" s="111"/>
    </row>
    <row r="320" spans="1:18" ht="27.75" hidden="1" customHeight="1">
      <c r="A320" s="219">
        <v>3</v>
      </c>
      <c r="B320" s="221">
        <v>3</v>
      </c>
      <c r="C320" s="219">
        <v>1</v>
      </c>
      <c r="D320" s="220">
        <v>3</v>
      </c>
      <c r="E320" s="220"/>
      <c r="F320" s="222"/>
      <c r="G320" s="221" t="s">
        <v>180</v>
      </c>
      <c r="H320" s="199">
        <v>286</v>
      </c>
      <c r="I320" s="208">
        <f>I321</f>
        <v>0</v>
      </c>
      <c r="J320" s="284">
        <f>J321</f>
        <v>0</v>
      </c>
      <c r="K320" s="209">
        <f>K321</f>
        <v>0</v>
      </c>
      <c r="L320" s="209">
        <f>L321</f>
        <v>0</v>
      </c>
      <c r="M320"/>
      <c r="N320" s="111"/>
      <c r="O320" s="111"/>
      <c r="P320" s="111"/>
      <c r="Q320" s="111"/>
      <c r="R320" s="111"/>
    </row>
    <row r="321" spans="1:18" ht="24" hidden="1" customHeight="1">
      <c r="A321" s="219">
        <v>3</v>
      </c>
      <c r="B321" s="244">
        <v>3</v>
      </c>
      <c r="C321" s="241">
        <v>1</v>
      </c>
      <c r="D321" s="242">
        <v>3</v>
      </c>
      <c r="E321" s="242">
        <v>1</v>
      </c>
      <c r="F321" s="243"/>
      <c r="G321" s="221" t="s">
        <v>180</v>
      </c>
      <c r="H321" s="199">
        <v>287</v>
      </c>
      <c r="I321" s="209">
        <f>I322+I323</f>
        <v>0</v>
      </c>
      <c r="J321" s="209">
        <f>J322+J323</f>
        <v>0</v>
      </c>
      <c r="K321" s="209">
        <f>K322+K323</f>
        <v>0</v>
      </c>
      <c r="L321" s="209">
        <f>L322+L323</f>
        <v>0</v>
      </c>
      <c r="M321"/>
      <c r="N321" s="111"/>
      <c r="O321" s="111"/>
      <c r="P321" s="111"/>
      <c r="Q321" s="111"/>
      <c r="R321" s="111"/>
    </row>
    <row r="322" spans="1:18" ht="27" hidden="1" customHeight="1">
      <c r="A322" s="219">
        <v>3</v>
      </c>
      <c r="B322" s="221">
        <v>3</v>
      </c>
      <c r="C322" s="219">
        <v>1</v>
      </c>
      <c r="D322" s="220">
        <v>3</v>
      </c>
      <c r="E322" s="220">
        <v>1</v>
      </c>
      <c r="F322" s="222">
        <v>1</v>
      </c>
      <c r="G322" s="221" t="s">
        <v>181</v>
      </c>
      <c r="H322" s="199">
        <v>288</v>
      </c>
      <c r="I322" s="273">
        <v>0</v>
      </c>
      <c r="J322" s="273">
        <v>0</v>
      </c>
      <c r="K322" s="273">
        <v>0</v>
      </c>
      <c r="L322" s="272">
        <v>0</v>
      </c>
      <c r="M322"/>
      <c r="N322" s="111"/>
      <c r="O322" s="111"/>
      <c r="P322" s="111"/>
      <c r="Q322" s="111"/>
      <c r="R322" s="111"/>
    </row>
    <row r="323" spans="1:18" ht="26.25" hidden="1" customHeight="1">
      <c r="A323" s="219">
        <v>3</v>
      </c>
      <c r="B323" s="221">
        <v>3</v>
      </c>
      <c r="C323" s="219">
        <v>1</v>
      </c>
      <c r="D323" s="220">
        <v>3</v>
      </c>
      <c r="E323" s="220">
        <v>1</v>
      </c>
      <c r="F323" s="222">
        <v>2</v>
      </c>
      <c r="G323" s="221" t="s">
        <v>182</v>
      </c>
      <c r="H323" s="199">
        <v>289</v>
      </c>
      <c r="I323" s="227">
        <v>0</v>
      </c>
      <c r="J323" s="227">
        <v>0</v>
      </c>
      <c r="K323" s="227">
        <v>0</v>
      </c>
      <c r="L323" s="227">
        <v>0</v>
      </c>
      <c r="M323"/>
      <c r="N323" s="111"/>
      <c r="O323" s="111"/>
      <c r="P323" s="111"/>
      <c r="Q323" s="111"/>
      <c r="R323" s="111"/>
    </row>
    <row r="324" spans="1:18" hidden="1">
      <c r="A324" s="219">
        <v>3</v>
      </c>
      <c r="B324" s="221">
        <v>3</v>
      </c>
      <c r="C324" s="219">
        <v>1</v>
      </c>
      <c r="D324" s="220">
        <v>4</v>
      </c>
      <c r="E324" s="220"/>
      <c r="F324" s="222"/>
      <c r="G324" s="221" t="s">
        <v>183</v>
      </c>
      <c r="H324" s="199">
        <v>290</v>
      </c>
      <c r="I324" s="208">
        <f>I325</f>
        <v>0</v>
      </c>
      <c r="J324" s="284">
        <f>J325</f>
        <v>0</v>
      </c>
      <c r="K324" s="209">
        <f>K325</f>
        <v>0</v>
      </c>
      <c r="L324" s="209">
        <f>L325</f>
        <v>0</v>
      </c>
      <c r="M324" s="111"/>
      <c r="N324" s="111"/>
      <c r="O324" s="111"/>
      <c r="P324" s="111"/>
      <c r="Q324" s="111"/>
      <c r="R324" s="111"/>
    </row>
    <row r="325" spans="1:18" ht="31.5" hidden="1" customHeight="1">
      <c r="A325" s="223">
        <v>3</v>
      </c>
      <c r="B325" s="219">
        <v>3</v>
      </c>
      <c r="C325" s="220">
        <v>1</v>
      </c>
      <c r="D325" s="220">
        <v>4</v>
      </c>
      <c r="E325" s="220">
        <v>1</v>
      </c>
      <c r="F325" s="222"/>
      <c r="G325" s="221" t="s">
        <v>183</v>
      </c>
      <c r="H325" s="199">
        <v>291</v>
      </c>
      <c r="I325" s="208">
        <f>SUM(I326:I327)</f>
        <v>0</v>
      </c>
      <c r="J325" s="208">
        <f>SUM(J326:J327)</f>
        <v>0</v>
      </c>
      <c r="K325" s="208">
        <f>SUM(K326:K327)</f>
        <v>0</v>
      </c>
      <c r="L325" s="208">
        <f>SUM(L326:L327)</f>
        <v>0</v>
      </c>
      <c r="M325"/>
      <c r="N325" s="111"/>
      <c r="O325" s="111"/>
      <c r="P325" s="111"/>
      <c r="Q325" s="111"/>
      <c r="R325" s="111"/>
    </row>
    <row r="326" spans="1:18" hidden="1">
      <c r="A326" s="223">
        <v>3</v>
      </c>
      <c r="B326" s="219">
        <v>3</v>
      </c>
      <c r="C326" s="220">
        <v>1</v>
      </c>
      <c r="D326" s="220">
        <v>4</v>
      </c>
      <c r="E326" s="220">
        <v>1</v>
      </c>
      <c r="F326" s="222">
        <v>1</v>
      </c>
      <c r="G326" s="221" t="s">
        <v>184</v>
      </c>
      <c r="H326" s="199">
        <v>292</v>
      </c>
      <c r="I326" s="226">
        <v>0</v>
      </c>
      <c r="J326" s="227">
        <v>0</v>
      </c>
      <c r="K326" s="227">
        <v>0</v>
      </c>
      <c r="L326" s="226">
        <v>0</v>
      </c>
      <c r="M326" s="111"/>
      <c r="N326" s="111"/>
      <c r="O326" s="111"/>
      <c r="P326" s="111"/>
      <c r="Q326" s="111"/>
      <c r="R326" s="111"/>
    </row>
    <row r="327" spans="1:18" ht="30.75" hidden="1" customHeight="1">
      <c r="A327" s="219">
        <v>3</v>
      </c>
      <c r="B327" s="220">
        <v>3</v>
      </c>
      <c r="C327" s="220">
        <v>1</v>
      </c>
      <c r="D327" s="220">
        <v>4</v>
      </c>
      <c r="E327" s="220">
        <v>1</v>
      </c>
      <c r="F327" s="222">
        <v>2</v>
      </c>
      <c r="G327" s="221" t="s">
        <v>185</v>
      </c>
      <c r="H327" s="199">
        <v>293</v>
      </c>
      <c r="I327" s="227">
        <v>0</v>
      </c>
      <c r="J327" s="273">
        <v>0</v>
      </c>
      <c r="K327" s="273">
        <v>0</v>
      </c>
      <c r="L327" s="272">
        <v>0</v>
      </c>
      <c r="M327"/>
      <c r="N327" s="111"/>
      <c r="O327" s="111"/>
      <c r="P327" s="111"/>
      <c r="Q327" s="111"/>
      <c r="R327" s="111"/>
    </row>
    <row r="328" spans="1:18" ht="26.25" hidden="1" customHeight="1">
      <c r="A328" s="219">
        <v>3</v>
      </c>
      <c r="B328" s="220">
        <v>3</v>
      </c>
      <c r="C328" s="220">
        <v>1</v>
      </c>
      <c r="D328" s="220">
        <v>5</v>
      </c>
      <c r="E328" s="220"/>
      <c r="F328" s="222"/>
      <c r="G328" s="221" t="s">
        <v>186</v>
      </c>
      <c r="H328" s="199">
        <v>294</v>
      </c>
      <c r="I328" s="231">
        <f t="shared" ref="I328:L329" si="28">I329</f>
        <v>0</v>
      </c>
      <c r="J328" s="284">
        <f t="shared" si="28"/>
        <v>0</v>
      </c>
      <c r="K328" s="209">
        <f t="shared" si="28"/>
        <v>0</v>
      </c>
      <c r="L328" s="209">
        <f t="shared" si="28"/>
        <v>0</v>
      </c>
      <c r="M328"/>
      <c r="N328" s="111"/>
      <c r="O328" s="111"/>
      <c r="P328" s="111"/>
      <c r="Q328" s="111"/>
      <c r="R328" s="111"/>
    </row>
    <row r="329" spans="1:18" ht="30" hidden="1" customHeight="1">
      <c r="A329" s="214">
        <v>3</v>
      </c>
      <c r="B329" s="242">
        <v>3</v>
      </c>
      <c r="C329" s="242">
        <v>1</v>
      </c>
      <c r="D329" s="242">
        <v>5</v>
      </c>
      <c r="E329" s="242">
        <v>1</v>
      </c>
      <c r="F329" s="243"/>
      <c r="G329" s="221" t="s">
        <v>186</v>
      </c>
      <c r="H329" s="199">
        <v>295</v>
      </c>
      <c r="I329" s="209">
        <f t="shared" si="28"/>
        <v>0</v>
      </c>
      <c r="J329" s="285">
        <f t="shared" si="28"/>
        <v>0</v>
      </c>
      <c r="K329" s="231">
        <f t="shared" si="28"/>
        <v>0</v>
      </c>
      <c r="L329" s="231">
        <f t="shared" si="28"/>
        <v>0</v>
      </c>
      <c r="M329"/>
      <c r="N329" s="111"/>
      <c r="O329" s="111"/>
      <c r="P329" s="111"/>
      <c r="Q329" s="111"/>
      <c r="R329" s="111"/>
    </row>
    <row r="330" spans="1:18" ht="30" hidden="1" customHeight="1">
      <c r="A330" s="219">
        <v>3</v>
      </c>
      <c r="B330" s="220">
        <v>3</v>
      </c>
      <c r="C330" s="220">
        <v>1</v>
      </c>
      <c r="D330" s="220">
        <v>5</v>
      </c>
      <c r="E330" s="220">
        <v>1</v>
      </c>
      <c r="F330" s="222">
        <v>1</v>
      </c>
      <c r="G330" s="221" t="s">
        <v>187</v>
      </c>
      <c r="H330" s="199">
        <v>296</v>
      </c>
      <c r="I330" s="227">
        <v>0</v>
      </c>
      <c r="J330" s="273">
        <v>0</v>
      </c>
      <c r="K330" s="273">
        <v>0</v>
      </c>
      <c r="L330" s="272">
        <v>0</v>
      </c>
      <c r="M330"/>
      <c r="N330" s="111"/>
      <c r="O330" s="111"/>
      <c r="P330" s="111"/>
      <c r="Q330" s="111"/>
      <c r="R330" s="111"/>
    </row>
    <row r="331" spans="1:18" ht="30" hidden="1" customHeight="1">
      <c r="A331" s="219">
        <v>3</v>
      </c>
      <c r="B331" s="220">
        <v>3</v>
      </c>
      <c r="C331" s="220">
        <v>1</v>
      </c>
      <c r="D331" s="220">
        <v>6</v>
      </c>
      <c r="E331" s="220"/>
      <c r="F331" s="222"/>
      <c r="G331" s="221" t="s">
        <v>157</v>
      </c>
      <c r="H331" s="199">
        <v>297</v>
      </c>
      <c r="I331" s="209">
        <f t="shared" ref="I331:L332" si="29">I332</f>
        <v>0</v>
      </c>
      <c r="J331" s="284">
        <f t="shared" si="29"/>
        <v>0</v>
      </c>
      <c r="K331" s="209">
        <f t="shared" si="29"/>
        <v>0</v>
      </c>
      <c r="L331" s="209">
        <f t="shared" si="29"/>
        <v>0</v>
      </c>
      <c r="M331"/>
      <c r="N331" s="111"/>
      <c r="O331" s="111"/>
      <c r="P331" s="111"/>
      <c r="Q331" s="111"/>
      <c r="R331" s="111"/>
    </row>
    <row r="332" spans="1:18" ht="30" hidden="1" customHeight="1">
      <c r="A332" s="219">
        <v>3</v>
      </c>
      <c r="B332" s="220">
        <v>3</v>
      </c>
      <c r="C332" s="220">
        <v>1</v>
      </c>
      <c r="D332" s="220">
        <v>6</v>
      </c>
      <c r="E332" s="220">
        <v>1</v>
      </c>
      <c r="F332" s="222"/>
      <c r="G332" s="221" t="s">
        <v>157</v>
      </c>
      <c r="H332" s="199">
        <v>298</v>
      </c>
      <c r="I332" s="208">
        <f t="shared" si="29"/>
        <v>0</v>
      </c>
      <c r="J332" s="284">
        <f t="shared" si="29"/>
        <v>0</v>
      </c>
      <c r="K332" s="209">
        <f t="shared" si="29"/>
        <v>0</v>
      </c>
      <c r="L332" s="209">
        <f t="shared" si="29"/>
        <v>0</v>
      </c>
      <c r="M332"/>
      <c r="N332" s="111"/>
      <c r="O332" s="111"/>
      <c r="P332" s="111"/>
      <c r="Q332" s="111"/>
      <c r="R332" s="111"/>
    </row>
    <row r="333" spans="1:18" ht="25.5" hidden="1" customHeight="1">
      <c r="A333" s="219">
        <v>3</v>
      </c>
      <c r="B333" s="220">
        <v>3</v>
      </c>
      <c r="C333" s="220">
        <v>1</v>
      </c>
      <c r="D333" s="220">
        <v>6</v>
      </c>
      <c r="E333" s="220">
        <v>1</v>
      </c>
      <c r="F333" s="222">
        <v>1</v>
      </c>
      <c r="G333" s="221" t="s">
        <v>157</v>
      </c>
      <c r="H333" s="199">
        <v>299</v>
      </c>
      <c r="I333" s="273">
        <v>0</v>
      </c>
      <c r="J333" s="273">
        <v>0</v>
      </c>
      <c r="K333" s="273">
        <v>0</v>
      </c>
      <c r="L333" s="272">
        <v>0</v>
      </c>
      <c r="M333"/>
      <c r="N333" s="111"/>
      <c r="O333" s="111"/>
      <c r="P333" s="111"/>
      <c r="Q333" s="111"/>
      <c r="R333" s="111"/>
    </row>
    <row r="334" spans="1:18" ht="22.5" hidden="1" customHeight="1">
      <c r="A334" s="219">
        <v>3</v>
      </c>
      <c r="B334" s="220">
        <v>3</v>
      </c>
      <c r="C334" s="220">
        <v>1</v>
      </c>
      <c r="D334" s="220">
        <v>7</v>
      </c>
      <c r="E334" s="220"/>
      <c r="F334" s="222"/>
      <c r="G334" s="221" t="s">
        <v>188</v>
      </c>
      <c r="H334" s="199">
        <v>300</v>
      </c>
      <c r="I334" s="208">
        <f>I335</f>
        <v>0</v>
      </c>
      <c r="J334" s="284">
        <f>J335</f>
        <v>0</v>
      </c>
      <c r="K334" s="209">
        <f>K335</f>
        <v>0</v>
      </c>
      <c r="L334" s="209">
        <f>L335</f>
        <v>0</v>
      </c>
      <c r="M334"/>
      <c r="N334" s="111"/>
      <c r="O334" s="111"/>
      <c r="P334" s="111"/>
      <c r="Q334" s="111"/>
      <c r="R334" s="111"/>
    </row>
    <row r="335" spans="1:18" ht="25.5" hidden="1" customHeight="1">
      <c r="A335" s="219">
        <v>3</v>
      </c>
      <c r="B335" s="220">
        <v>3</v>
      </c>
      <c r="C335" s="220">
        <v>1</v>
      </c>
      <c r="D335" s="220">
        <v>7</v>
      </c>
      <c r="E335" s="220">
        <v>1</v>
      </c>
      <c r="F335" s="222"/>
      <c r="G335" s="221" t="s">
        <v>188</v>
      </c>
      <c r="H335" s="199">
        <v>301</v>
      </c>
      <c r="I335" s="208">
        <f>I336+I337</f>
        <v>0</v>
      </c>
      <c r="J335" s="208">
        <f>J336+J337</f>
        <v>0</v>
      </c>
      <c r="K335" s="208">
        <f>K336+K337</f>
        <v>0</v>
      </c>
      <c r="L335" s="208">
        <f>L336+L337</f>
        <v>0</v>
      </c>
      <c r="M335"/>
      <c r="N335" s="111"/>
      <c r="O335" s="111"/>
      <c r="P335" s="111"/>
      <c r="Q335" s="111"/>
      <c r="R335" s="111"/>
    </row>
    <row r="336" spans="1:18" ht="27" hidden="1" customHeight="1">
      <c r="A336" s="219">
        <v>3</v>
      </c>
      <c r="B336" s="220">
        <v>3</v>
      </c>
      <c r="C336" s="220">
        <v>1</v>
      </c>
      <c r="D336" s="220">
        <v>7</v>
      </c>
      <c r="E336" s="220">
        <v>1</v>
      </c>
      <c r="F336" s="222">
        <v>1</v>
      </c>
      <c r="G336" s="221" t="s">
        <v>189</v>
      </c>
      <c r="H336" s="199">
        <v>302</v>
      </c>
      <c r="I336" s="273">
        <v>0</v>
      </c>
      <c r="J336" s="273">
        <v>0</v>
      </c>
      <c r="K336" s="273">
        <v>0</v>
      </c>
      <c r="L336" s="272">
        <v>0</v>
      </c>
      <c r="M336"/>
      <c r="N336" s="111"/>
      <c r="O336" s="111"/>
      <c r="P336" s="111"/>
      <c r="Q336" s="111"/>
      <c r="R336" s="111"/>
    </row>
    <row r="337" spans="1:18" ht="27.75" hidden="1" customHeight="1">
      <c r="A337" s="219">
        <v>3</v>
      </c>
      <c r="B337" s="220">
        <v>3</v>
      </c>
      <c r="C337" s="220">
        <v>1</v>
      </c>
      <c r="D337" s="220">
        <v>7</v>
      </c>
      <c r="E337" s="220">
        <v>1</v>
      </c>
      <c r="F337" s="222">
        <v>2</v>
      </c>
      <c r="G337" s="221" t="s">
        <v>190</v>
      </c>
      <c r="H337" s="199">
        <v>303</v>
      </c>
      <c r="I337" s="227">
        <v>0</v>
      </c>
      <c r="J337" s="227">
        <v>0</v>
      </c>
      <c r="K337" s="227">
        <v>0</v>
      </c>
      <c r="L337" s="227">
        <v>0</v>
      </c>
      <c r="M337"/>
      <c r="N337" s="111"/>
      <c r="O337" s="111"/>
      <c r="P337" s="111"/>
      <c r="Q337" s="111"/>
      <c r="R337" s="111"/>
    </row>
    <row r="338" spans="1:18" ht="38.25" hidden="1" customHeight="1">
      <c r="A338" s="219">
        <v>3</v>
      </c>
      <c r="B338" s="220">
        <v>3</v>
      </c>
      <c r="C338" s="220">
        <v>2</v>
      </c>
      <c r="D338" s="220"/>
      <c r="E338" s="220"/>
      <c r="F338" s="222"/>
      <c r="G338" s="221" t="s">
        <v>191</v>
      </c>
      <c r="H338" s="199">
        <v>304</v>
      </c>
      <c r="I338" s="208">
        <f>SUM(I339+I348+I352+I356+I360+I363+I366)</f>
        <v>0</v>
      </c>
      <c r="J338" s="284">
        <f>SUM(J339+J348+J352+J356+J360+J363+J366)</f>
        <v>0</v>
      </c>
      <c r="K338" s="209">
        <f>SUM(K339+K348+K352+K356+K360+K363+K366)</f>
        <v>0</v>
      </c>
      <c r="L338" s="209">
        <f>SUM(L339+L348+L352+L356+L360+L363+L366)</f>
        <v>0</v>
      </c>
      <c r="M338"/>
      <c r="N338" s="111"/>
      <c r="O338" s="111"/>
      <c r="P338" s="111"/>
      <c r="Q338" s="111"/>
      <c r="R338" s="111"/>
    </row>
    <row r="339" spans="1:18" ht="30" hidden="1" customHeight="1">
      <c r="A339" s="219">
        <v>3</v>
      </c>
      <c r="B339" s="220">
        <v>3</v>
      </c>
      <c r="C339" s="220">
        <v>2</v>
      </c>
      <c r="D339" s="220">
        <v>1</v>
      </c>
      <c r="E339" s="220"/>
      <c r="F339" s="222"/>
      <c r="G339" s="221" t="s">
        <v>139</v>
      </c>
      <c r="H339" s="199">
        <v>305</v>
      </c>
      <c r="I339" s="208">
        <f>I340</f>
        <v>0</v>
      </c>
      <c r="J339" s="284">
        <f>J340</f>
        <v>0</v>
      </c>
      <c r="K339" s="209">
        <f>K340</f>
        <v>0</v>
      </c>
      <c r="L339" s="209">
        <f>L340</f>
        <v>0</v>
      </c>
      <c r="M339"/>
      <c r="N339" s="111"/>
      <c r="O339" s="111"/>
      <c r="P339" s="111"/>
      <c r="Q339" s="111"/>
      <c r="R339" s="111"/>
    </row>
    <row r="340" spans="1:18" hidden="1">
      <c r="A340" s="223">
        <v>3</v>
      </c>
      <c r="B340" s="219">
        <v>3</v>
      </c>
      <c r="C340" s="220">
        <v>2</v>
      </c>
      <c r="D340" s="221">
        <v>1</v>
      </c>
      <c r="E340" s="219">
        <v>1</v>
      </c>
      <c r="F340" s="222"/>
      <c r="G340" s="221" t="s">
        <v>139</v>
      </c>
      <c r="H340" s="199">
        <v>306</v>
      </c>
      <c r="I340" s="208">
        <f t="shared" ref="I340:P340" si="30">SUM(I341:I341)</f>
        <v>0</v>
      </c>
      <c r="J340" s="208">
        <f t="shared" si="30"/>
        <v>0</v>
      </c>
      <c r="K340" s="208">
        <f t="shared" si="30"/>
        <v>0</v>
      </c>
      <c r="L340" s="208">
        <f t="shared" si="30"/>
        <v>0</v>
      </c>
      <c r="M340" s="286">
        <f t="shared" si="30"/>
        <v>0</v>
      </c>
      <c r="N340" s="286">
        <f t="shared" si="30"/>
        <v>0</v>
      </c>
      <c r="O340" s="286">
        <f t="shared" si="30"/>
        <v>0</v>
      </c>
      <c r="P340" s="286">
        <f t="shared" si="30"/>
        <v>0</v>
      </c>
      <c r="Q340" s="111"/>
      <c r="R340" s="111"/>
    </row>
    <row r="341" spans="1:18" ht="27.75" hidden="1" customHeight="1">
      <c r="A341" s="223">
        <v>3</v>
      </c>
      <c r="B341" s="219">
        <v>3</v>
      </c>
      <c r="C341" s="220">
        <v>2</v>
      </c>
      <c r="D341" s="221">
        <v>1</v>
      </c>
      <c r="E341" s="219">
        <v>1</v>
      </c>
      <c r="F341" s="222">
        <v>1</v>
      </c>
      <c r="G341" s="221" t="s">
        <v>140</v>
      </c>
      <c r="H341" s="199">
        <v>307</v>
      </c>
      <c r="I341" s="273">
        <v>0</v>
      </c>
      <c r="J341" s="273">
        <v>0</v>
      </c>
      <c r="K341" s="273">
        <v>0</v>
      </c>
      <c r="L341" s="272">
        <v>0</v>
      </c>
      <c r="M341"/>
      <c r="N341" s="111"/>
      <c r="O341" s="111"/>
      <c r="P341" s="111"/>
      <c r="Q341" s="111"/>
      <c r="R341" s="111"/>
    </row>
    <row r="342" spans="1:18" hidden="1">
      <c r="A342" s="223">
        <v>3</v>
      </c>
      <c r="B342" s="219">
        <v>3</v>
      </c>
      <c r="C342" s="220">
        <v>2</v>
      </c>
      <c r="D342" s="221">
        <v>1</v>
      </c>
      <c r="E342" s="219">
        <v>2</v>
      </c>
      <c r="F342" s="222"/>
      <c r="G342" s="244" t="s">
        <v>163</v>
      </c>
      <c r="H342" s="199">
        <v>308</v>
      </c>
      <c r="I342" s="208">
        <f>SUM(I343:I344)</f>
        <v>0</v>
      </c>
      <c r="J342" s="208">
        <f>SUM(J343:J344)</f>
        <v>0</v>
      </c>
      <c r="K342" s="208">
        <f>SUM(K343:K344)</f>
        <v>0</v>
      </c>
      <c r="L342" s="208">
        <f>SUM(L343:L344)</f>
        <v>0</v>
      </c>
      <c r="M342" s="111"/>
      <c r="N342" s="111"/>
      <c r="O342" s="111"/>
      <c r="P342" s="111"/>
      <c r="Q342" s="111"/>
      <c r="R342" s="111"/>
    </row>
    <row r="343" spans="1:18" hidden="1">
      <c r="A343" s="223">
        <v>3</v>
      </c>
      <c r="B343" s="219">
        <v>3</v>
      </c>
      <c r="C343" s="220">
        <v>2</v>
      </c>
      <c r="D343" s="221">
        <v>1</v>
      </c>
      <c r="E343" s="219">
        <v>2</v>
      </c>
      <c r="F343" s="222">
        <v>1</v>
      </c>
      <c r="G343" s="244" t="s">
        <v>142</v>
      </c>
      <c r="H343" s="199">
        <v>309</v>
      </c>
      <c r="I343" s="273">
        <v>0</v>
      </c>
      <c r="J343" s="273">
        <v>0</v>
      </c>
      <c r="K343" s="273">
        <v>0</v>
      </c>
      <c r="L343" s="272">
        <v>0</v>
      </c>
      <c r="M343" s="111"/>
      <c r="N343" s="111"/>
      <c r="O343" s="111"/>
      <c r="P343" s="111"/>
      <c r="Q343" s="111"/>
      <c r="R343" s="111"/>
    </row>
    <row r="344" spans="1:18" hidden="1">
      <c r="A344" s="223">
        <v>3</v>
      </c>
      <c r="B344" s="219">
        <v>3</v>
      </c>
      <c r="C344" s="220">
        <v>2</v>
      </c>
      <c r="D344" s="221">
        <v>1</v>
      </c>
      <c r="E344" s="219">
        <v>2</v>
      </c>
      <c r="F344" s="222">
        <v>2</v>
      </c>
      <c r="G344" s="244" t="s">
        <v>143</v>
      </c>
      <c r="H344" s="199">
        <v>310</v>
      </c>
      <c r="I344" s="227">
        <v>0</v>
      </c>
      <c r="J344" s="227">
        <v>0</v>
      </c>
      <c r="K344" s="227">
        <v>0</v>
      </c>
      <c r="L344" s="227">
        <v>0</v>
      </c>
      <c r="M344" s="111"/>
      <c r="N344" s="111"/>
      <c r="O344" s="111"/>
      <c r="P344" s="111"/>
      <c r="Q344" s="111"/>
      <c r="R344" s="111"/>
    </row>
    <row r="345" spans="1:18" hidden="1">
      <c r="A345" s="223">
        <v>3</v>
      </c>
      <c r="B345" s="219">
        <v>3</v>
      </c>
      <c r="C345" s="220">
        <v>2</v>
      </c>
      <c r="D345" s="221">
        <v>1</v>
      </c>
      <c r="E345" s="219">
        <v>3</v>
      </c>
      <c r="F345" s="222"/>
      <c r="G345" s="244" t="s">
        <v>144</v>
      </c>
      <c r="H345" s="199">
        <v>311</v>
      </c>
      <c r="I345" s="208">
        <f>SUM(I346:I347)</f>
        <v>0</v>
      </c>
      <c r="J345" s="208">
        <f>SUM(J346:J347)</f>
        <v>0</v>
      </c>
      <c r="K345" s="208">
        <f>SUM(K346:K347)</f>
        <v>0</v>
      </c>
      <c r="L345" s="208">
        <f>SUM(L346:L347)</f>
        <v>0</v>
      </c>
      <c r="M345" s="111"/>
      <c r="N345" s="111"/>
      <c r="O345" s="111"/>
      <c r="P345" s="111"/>
      <c r="Q345" s="111"/>
      <c r="R345" s="111"/>
    </row>
    <row r="346" spans="1:18" hidden="1">
      <c r="A346" s="223">
        <v>3</v>
      </c>
      <c r="B346" s="219">
        <v>3</v>
      </c>
      <c r="C346" s="220">
        <v>2</v>
      </c>
      <c r="D346" s="221">
        <v>1</v>
      </c>
      <c r="E346" s="219">
        <v>3</v>
      </c>
      <c r="F346" s="222">
        <v>1</v>
      </c>
      <c r="G346" s="244" t="s">
        <v>145</v>
      </c>
      <c r="H346" s="199">
        <v>312</v>
      </c>
      <c r="I346" s="227">
        <v>0</v>
      </c>
      <c r="J346" s="227">
        <v>0</v>
      </c>
      <c r="K346" s="227">
        <v>0</v>
      </c>
      <c r="L346" s="227">
        <v>0</v>
      </c>
      <c r="M346" s="111"/>
      <c r="N346" s="111"/>
      <c r="O346" s="111"/>
      <c r="P346" s="111"/>
      <c r="Q346" s="111"/>
      <c r="R346" s="111"/>
    </row>
    <row r="347" spans="1:18" hidden="1">
      <c r="A347" s="223">
        <v>3</v>
      </c>
      <c r="B347" s="219">
        <v>3</v>
      </c>
      <c r="C347" s="220">
        <v>2</v>
      </c>
      <c r="D347" s="221">
        <v>1</v>
      </c>
      <c r="E347" s="219">
        <v>3</v>
      </c>
      <c r="F347" s="222">
        <v>2</v>
      </c>
      <c r="G347" s="244" t="s">
        <v>164</v>
      </c>
      <c r="H347" s="199">
        <v>313</v>
      </c>
      <c r="I347" s="245">
        <v>0</v>
      </c>
      <c r="J347" s="287">
        <v>0</v>
      </c>
      <c r="K347" s="245">
        <v>0</v>
      </c>
      <c r="L347" s="245">
        <v>0</v>
      </c>
      <c r="M347" s="111"/>
      <c r="N347" s="111"/>
      <c r="O347" s="111"/>
      <c r="P347" s="111"/>
      <c r="Q347" s="111"/>
      <c r="R347" s="111"/>
    </row>
    <row r="348" spans="1:18" hidden="1">
      <c r="A348" s="232">
        <v>3</v>
      </c>
      <c r="B348" s="232">
        <v>3</v>
      </c>
      <c r="C348" s="241">
        <v>2</v>
      </c>
      <c r="D348" s="244">
        <v>2</v>
      </c>
      <c r="E348" s="241"/>
      <c r="F348" s="243"/>
      <c r="G348" s="244" t="s">
        <v>177</v>
      </c>
      <c r="H348" s="199">
        <v>314</v>
      </c>
      <c r="I348" s="237">
        <f>I349</f>
        <v>0</v>
      </c>
      <c r="J348" s="288">
        <f>J349</f>
        <v>0</v>
      </c>
      <c r="K348" s="238">
        <f>K349</f>
        <v>0</v>
      </c>
      <c r="L348" s="238">
        <f>L349</f>
        <v>0</v>
      </c>
      <c r="M348" s="111"/>
      <c r="N348" s="111"/>
      <c r="O348" s="111"/>
      <c r="P348" s="111"/>
      <c r="Q348" s="111"/>
      <c r="R348" s="111"/>
    </row>
    <row r="349" spans="1:18" hidden="1">
      <c r="A349" s="223">
        <v>3</v>
      </c>
      <c r="B349" s="223">
        <v>3</v>
      </c>
      <c r="C349" s="219">
        <v>2</v>
      </c>
      <c r="D349" s="221">
        <v>2</v>
      </c>
      <c r="E349" s="219">
        <v>1</v>
      </c>
      <c r="F349" s="222"/>
      <c r="G349" s="244" t="s">
        <v>177</v>
      </c>
      <c r="H349" s="199">
        <v>315</v>
      </c>
      <c r="I349" s="208">
        <f>SUM(I350:I351)</f>
        <v>0</v>
      </c>
      <c r="J349" s="250">
        <f>SUM(J350:J351)</f>
        <v>0</v>
      </c>
      <c r="K349" s="209">
        <f>SUM(K350:K351)</f>
        <v>0</v>
      </c>
      <c r="L349" s="209">
        <f>SUM(L350:L351)</f>
        <v>0</v>
      </c>
      <c r="M349" s="111"/>
      <c r="N349" s="111"/>
      <c r="O349" s="111"/>
      <c r="P349" s="111"/>
      <c r="Q349" s="111"/>
      <c r="R349" s="111"/>
    </row>
    <row r="350" spans="1:18" hidden="1">
      <c r="A350" s="223">
        <v>3</v>
      </c>
      <c r="B350" s="223">
        <v>3</v>
      </c>
      <c r="C350" s="219">
        <v>2</v>
      </c>
      <c r="D350" s="221">
        <v>2</v>
      </c>
      <c r="E350" s="223">
        <v>1</v>
      </c>
      <c r="F350" s="255">
        <v>1</v>
      </c>
      <c r="G350" s="221" t="s">
        <v>178</v>
      </c>
      <c r="H350" s="199">
        <v>316</v>
      </c>
      <c r="I350" s="227">
        <v>0</v>
      </c>
      <c r="J350" s="227">
        <v>0</v>
      </c>
      <c r="K350" s="227">
        <v>0</v>
      </c>
      <c r="L350" s="227">
        <v>0</v>
      </c>
      <c r="M350" s="111"/>
      <c r="N350" s="111"/>
      <c r="O350" s="111"/>
      <c r="P350" s="111"/>
      <c r="Q350" s="111"/>
      <c r="R350" s="111"/>
    </row>
    <row r="351" spans="1:18" hidden="1">
      <c r="A351" s="232">
        <v>3</v>
      </c>
      <c r="B351" s="232">
        <v>3</v>
      </c>
      <c r="C351" s="233">
        <v>2</v>
      </c>
      <c r="D351" s="234">
        <v>2</v>
      </c>
      <c r="E351" s="235">
        <v>1</v>
      </c>
      <c r="F351" s="263">
        <v>2</v>
      </c>
      <c r="G351" s="235" t="s">
        <v>179</v>
      </c>
      <c r="H351" s="199">
        <v>317</v>
      </c>
      <c r="I351" s="227">
        <v>0</v>
      </c>
      <c r="J351" s="227">
        <v>0</v>
      </c>
      <c r="K351" s="227">
        <v>0</v>
      </c>
      <c r="L351" s="227">
        <v>0</v>
      </c>
      <c r="M351" s="111"/>
      <c r="N351" s="111"/>
      <c r="O351" s="111"/>
      <c r="P351" s="111"/>
      <c r="Q351" s="111"/>
      <c r="R351" s="111"/>
    </row>
    <row r="352" spans="1:18" ht="23.25" hidden="1" customHeight="1">
      <c r="A352" s="223">
        <v>3</v>
      </c>
      <c r="B352" s="223">
        <v>3</v>
      </c>
      <c r="C352" s="219">
        <v>2</v>
      </c>
      <c r="D352" s="220">
        <v>3</v>
      </c>
      <c r="E352" s="221"/>
      <c r="F352" s="255"/>
      <c r="G352" s="221" t="s">
        <v>180</v>
      </c>
      <c r="H352" s="199">
        <v>318</v>
      </c>
      <c r="I352" s="208">
        <f>I353</f>
        <v>0</v>
      </c>
      <c r="J352" s="250">
        <f>J353</f>
        <v>0</v>
      </c>
      <c r="K352" s="209">
        <f>K353</f>
        <v>0</v>
      </c>
      <c r="L352" s="209">
        <f>L353</f>
        <v>0</v>
      </c>
      <c r="M352"/>
      <c r="N352" s="111"/>
      <c r="O352" s="111"/>
      <c r="P352" s="111"/>
      <c r="Q352" s="111"/>
      <c r="R352" s="111"/>
    </row>
    <row r="353" spans="1:18" ht="27.75" hidden="1" customHeight="1">
      <c r="A353" s="223">
        <v>3</v>
      </c>
      <c r="B353" s="223">
        <v>3</v>
      </c>
      <c r="C353" s="219">
        <v>2</v>
      </c>
      <c r="D353" s="220">
        <v>3</v>
      </c>
      <c r="E353" s="221">
        <v>1</v>
      </c>
      <c r="F353" s="255"/>
      <c r="G353" s="221" t="s">
        <v>180</v>
      </c>
      <c r="H353" s="199">
        <v>319</v>
      </c>
      <c r="I353" s="208">
        <f>I354+I355</f>
        <v>0</v>
      </c>
      <c r="J353" s="208">
        <f>J354+J355</f>
        <v>0</v>
      </c>
      <c r="K353" s="208">
        <f>K354+K355</f>
        <v>0</v>
      </c>
      <c r="L353" s="208">
        <f>L354+L355</f>
        <v>0</v>
      </c>
      <c r="M353"/>
      <c r="N353" s="111"/>
      <c r="O353" s="111"/>
      <c r="P353" s="111"/>
      <c r="Q353" s="111"/>
      <c r="R353" s="111"/>
    </row>
    <row r="354" spans="1:18" ht="28.5" hidden="1" customHeight="1">
      <c r="A354" s="223">
        <v>3</v>
      </c>
      <c r="B354" s="223">
        <v>3</v>
      </c>
      <c r="C354" s="219">
        <v>2</v>
      </c>
      <c r="D354" s="220">
        <v>3</v>
      </c>
      <c r="E354" s="221">
        <v>1</v>
      </c>
      <c r="F354" s="255">
        <v>1</v>
      </c>
      <c r="G354" s="221" t="s">
        <v>181</v>
      </c>
      <c r="H354" s="199">
        <v>320</v>
      </c>
      <c r="I354" s="273">
        <v>0</v>
      </c>
      <c r="J354" s="273">
        <v>0</v>
      </c>
      <c r="K354" s="273">
        <v>0</v>
      </c>
      <c r="L354" s="272">
        <v>0</v>
      </c>
      <c r="M354"/>
      <c r="N354" s="111"/>
      <c r="O354" s="111"/>
      <c r="P354" s="111"/>
      <c r="Q354" s="111"/>
      <c r="R354" s="111"/>
    </row>
    <row r="355" spans="1:18" ht="27.75" hidden="1" customHeight="1">
      <c r="A355" s="223">
        <v>3</v>
      </c>
      <c r="B355" s="223">
        <v>3</v>
      </c>
      <c r="C355" s="219">
        <v>2</v>
      </c>
      <c r="D355" s="220">
        <v>3</v>
      </c>
      <c r="E355" s="221">
        <v>1</v>
      </c>
      <c r="F355" s="255">
        <v>2</v>
      </c>
      <c r="G355" s="221" t="s">
        <v>182</v>
      </c>
      <c r="H355" s="199">
        <v>321</v>
      </c>
      <c r="I355" s="227">
        <v>0</v>
      </c>
      <c r="J355" s="227">
        <v>0</v>
      </c>
      <c r="K355" s="227">
        <v>0</v>
      </c>
      <c r="L355" s="227">
        <v>0</v>
      </c>
      <c r="M355"/>
      <c r="N355" s="111"/>
      <c r="O355" s="111"/>
      <c r="P355" s="111"/>
      <c r="Q355" s="111"/>
      <c r="R355" s="111"/>
    </row>
    <row r="356" spans="1:18" hidden="1">
      <c r="A356" s="223">
        <v>3</v>
      </c>
      <c r="B356" s="223">
        <v>3</v>
      </c>
      <c r="C356" s="219">
        <v>2</v>
      </c>
      <c r="D356" s="220">
        <v>4</v>
      </c>
      <c r="E356" s="220"/>
      <c r="F356" s="222"/>
      <c r="G356" s="221" t="s">
        <v>183</v>
      </c>
      <c r="H356" s="199">
        <v>322</v>
      </c>
      <c r="I356" s="208">
        <f>I357</f>
        <v>0</v>
      </c>
      <c r="J356" s="250">
        <f>J357</f>
        <v>0</v>
      </c>
      <c r="K356" s="209">
        <f>K357</f>
        <v>0</v>
      </c>
      <c r="L356" s="209">
        <f>L357</f>
        <v>0</v>
      </c>
      <c r="M356" s="111"/>
      <c r="N356" s="111"/>
      <c r="O356" s="111"/>
      <c r="P356" s="111"/>
      <c r="Q356" s="111"/>
      <c r="R356" s="111"/>
    </row>
    <row r="357" spans="1:18" hidden="1">
      <c r="A357" s="240">
        <v>3</v>
      </c>
      <c r="B357" s="240">
        <v>3</v>
      </c>
      <c r="C357" s="214">
        <v>2</v>
      </c>
      <c r="D357" s="212">
        <v>4</v>
      </c>
      <c r="E357" s="212">
        <v>1</v>
      </c>
      <c r="F357" s="215"/>
      <c r="G357" s="221" t="s">
        <v>183</v>
      </c>
      <c r="H357" s="199">
        <v>323</v>
      </c>
      <c r="I357" s="230">
        <f>SUM(I358:I359)</f>
        <v>0</v>
      </c>
      <c r="J357" s="252">
        <f>SUM(J358:J359)</f>
        <v>0</v>
      </c>
      <c r="K357" s="231">
        <f>SUM(K358:K359)</f>
        <v>0</v>
      </c>
      <c r="L357" s="231">
        <f>SUM(L358:L359)</f>
        <v>0</v>
      </c>
      <c r="M357" s="111"/>
      <c r="N357" s="111"/>
      <c r="O357" s="111"/>
      <c r="P357" s="111"/>
      <c r="Q357" s="111"/>
      <c r="R357" s="111"/>
    </row>
    <row r="358" spans="1:18" ht="30.75" hidden="1" customHeight="1">
      <c r="A358" s="223">
        <v>3</v>
      </c>
      <c r="B358" s="223">
        <v>3</v>
      </c>
      <c r="C358" s="219">
        <v>2</v>
      </c>
      <c r="D358" s="220">
        <v>4</v>
      </c>
      <c r="E358" s="220">
        <v>1</v>
      </c>
      <c r="F358" s="222">
        <v>1</v>
      </c>
      <c r="G358" s="221" t="s">
        <v>184</v>
      </c>
      <c r="H358" s="199">
        <v>324</v>
      </c>
      <c r="I358" s="227">
        <v>0</v>
      </c>
      <c r="J358" s="227">
        <v>0</v>
      </c>
      <c r="K358" s="227">
        <v>0</v>
      </c>
      <c r="L358" s="227">
        <v>0</v>
      </c>
      <c r="M358"/>
      <c r="N358" s="111"/>
      <c r="O358" s="111"/>
      <c r="P358" s="111"/>
      <c r="Q358" s="111"/>
      <c r="R358" s="111"/>
    </row>
    <row r="359" spans="1:18" hidden="1">
      <c r="A359" s="223">
        <v>3</v>
      </c>
      <c r="B359" s="223">
        <v>3</v>
      </c>
      <c r="C359" s="219">
        <v>2</v>
      </c>
      <c r="D359" s="220">
        <v>4</v>
      </c>
      <c r="E359" s="220">
        <v>1</v>
      </c>
      <c r="F359" s="222">
        <v>2</v>
      </c>
      <c r="G359" s="221" t="s">
        <v>192</v>
      </c>
      <c r="H359" s="199">
        <v>325</v>
      </c>
      <c r="I359" s="227">
        <v>0</v>
      </c>
      <c r="J359" s="227">
        <v>0</v>
      </c>
      <c r="K359" s="227">
        <v>0</v>
      </c>
      <c r="L359" s="227">
        <v>0</v>
      </c>
      <c r="M359" s="111"/>
      <c r="N359" s="111"/>
      <c r="O359" s="111"/>
      <c r="P359" s="111"/>
      <c r="Q359" s="111"/>
      <c r="R359" s="111"/>
    </row>
    <row r="360" spans="1:18" hidden="1">
      <c r="A360" s="223">
        <v>3</v>
      </c>
      <c r="B360" s="223">
        <v>3</v>
      </c>
      <c r="C360" s="219">
        <v>2</v>
      </c>
      <c r="D360" s="220">
        <v>5</v>
      </c>
      <c r="E360" s="220"/>
      <c r="F360" s="222"/>
      <c r="G360" s="221" t="s">
        <v>186</v>
      </c>
      <c r="H360" s="199">
        <v>326</v>
      </c>
      <c r="I360" s="208">
        <f t="shared" ref="I360:L361" si="31">I361</f>
        <v>0</v>
      </c>
      <c r="J360" s="250">
        <f t="shared" si="31"/>
        <v>0</v>
      </c>
      <c r="K360" s="209">
        <f t="shared" si="31"/>
        <v>0</v>
      </c>
      <c r="L360" s="209">
        <f t="shared" si="31"/>
        <v>0</v>
      </c>
      <c r="M360" s="111"/>
      <c r="N360" s="111"/>
      <c r="O360" s="111"/>
      <c r="P360" s="111"/>
      <c r="Q360" s="111"/>
      <c r="R360" s="111"/>
    </row>
    <row r="361" spans="1:18" hidden="1">
      <c r="A361" s="240">
        <v>3</v>
      </c>
      <c r="B361" s="240">
        <v>3</v>
      </c>
      <c r="C361" s="214">
        <v>2</v>
      </c>
      <c r="D361" s="212">
        <v>5</v>
      </c>
      <c r="E361" s="212">
        <v>1</v>
      </c>
      <c r="F361" s="215"/>
      <c r="G361" s="221" t="s">
        <v>186</v>
      </c>
      <c r="H361" s="199">
        <v>327</v>
      </c>
      <c r="I361" s="230">
        <f t="shared" si="31"/>
        <v>0</v>
      </c>
      <c r="J361" s="252">
        <f t="shared" si="31"/>
        <v>0</v>
      </c>
      <c r="K361" s="231">
        <f t="shared" si="31"/>
        <v>0</v>
      </c>
      <c r="L361" s="231">
        <f t="shared" si="31"/>
        <v>0</v>
      </c>
      <c r="M361" s="111"/>
      <c r="N361" s="111"/>
      <c r="O361" s="111"/>
      <c r="P361" s="111"/>
      <c r="Q361" s="111"/>
      <c r="R361" s="111"/>
    </row>
    <row r="362" spans="1:18" hidden="1">
      <c r="A362" s="223">
        <v>3</v>
      </c>
      <c r="B362" s="223">
        <v>3</v>
      </c>
      <c r="C362" s="219">
        <v>2</v>
      </c>
      <c r="D362" s="220">
        <v>5</v>
      </c>
      <c r="E362" s="220">
        <v>1</v>
      </c>
      <c r="F362" s="222">
        <v>1</v>
      </c>
      <c r="G362" s="221" t="s">
        <v>186</v>
      </c>
      <c r="H362" s="199">
        <v>328</v>
      </c>
      <c r="I362" s="273">
        <v>0</v>
      </c>
      <c r="J362" s="273">
        <v>0</v>
      </c>
      <c r="K362" s="273">
        <v>0</v>
      </c>
      <c r="L362" s="272">
        <v>0</v>
      </c>
      <c r="M362" s="111"/>
      <c r="N362" s="111"/>
      <c r="O362" s="111"/>
      <c r="P362" s="111"/>
      <c r="Q362" s="111"/>
      <c r="R362" s="111"/>
    </row>
    <row r="363" spans="1:18" ht="30.75" hidden="1" customHeight="1">
      <c r="A363" s="223">
        <v>3</v>
      </c>
      <c r="B363" s="223">
        <v>3</v>
      </c>
      <c r="C363" s="219">
        <v>2</v>
      </c>
      <c r="D363" s="220">
        <v>6</v>
      </c>
      <c r="E363" s="220"/>
      <c r="F363" s="222"/>
      <c r="G363" s="221" t="s">
        <v>157</v>
      </c>
      <c r="H363" s="199">
        <v>329</v>
      </c>
      <c r="I363" s="208">
        <f t="shared" ref="I363:L364" si="32">I364</f>
        <v>0</v>
      </c>
      <c r="J363" s="250">
        <f t="shared" si="32"/>
        <v>0</v>
      </c>
      <c r="K363" s="209">
        <f t="shared" si="32"/>
        <v>0</v>
      </c>
      <c r="L363" s="209">
        <f t="shared" si="32"/>
        <v>0</v>
      </c>
      <c r="M363"/>
      <c r="N363" s="111"/>
      <c r="O363" s="111"/>
      <c r="P363" s="111"/>
      <c r="Q363" s="111"/>
      <c r="R363" s="111"/>
    </row>
    <row r="364" spans="1:18" ht="25.5" hidden="1" customHeight="1">
      <c r="A364" s="223">
        <v>3</v>
      </c>
      <c r="B364" s="223">
        <v>3</v>
      </c>
      <c r="C364" s="219">
        <v>2</v>
      </c>
      <c r="D364" s="220">
        <v>6</v>
      </c>
      <c r="E364" s="220">
        <v>1</v>
      </c>
      <c r="F364" s="222"/>
      <c r="G364" s="221" t="s">
        <v>157</v>
      </c>
      <c r="H364" s="199">
        <v>330</v>
      </c>
      <c r="I364" s="208">
        <f t="shared" si="32"/>
        <v>0</v>
      </c>
      <c r="J364" s="250">
        <f t="shared" si="32"/>
        <v>0</v>
      </c>
      <c r="K364" s="209">
        <f t="shared" si="32"/>
        <v>0</v>
      </c>
      <c r="L364" s="209">
        <f t="shared" si="32"/>
        <v>0</v>
      </c>
      <c r="M364"/>
      <c r="N364" s="111"/>
      <c r="O364" s="111"/>
      <c r="P364" s="111"/>
      <c r="Q364" s="111"/>
      <c r="R364" s="111"/>
    </row>
    <row r="365" spans="1:18" ht="24" hidden="1" customHeight="1">
      <c r="A365" s="232">
        <v>3</v>
      </c>
      <c r="B365" s="232">
        <v>3</v>
      </c>
      <c r="C365" s="233">
        <v>2</v>
      </c>
      <c r="D365" s="234">
        <v>6</v>
      </c>
      <c r="E365" s="234">
        <v>1</v>
      </c>
      <c r="F365" s="236">
        <v>1</v>
      </c>
      <c r="G365" s="235" t="s">
        <v>157</v>
      </c>
      <c r="H365" s="199">
        <v>331</v>
      </c>
      <c r="I365" s="273">
        <v>0</v>
      </c>
      <c r="J365" s="273">
        <v>0</v>
      </c>
      <c r="K365" s="273">
        <v>0</v>
      </c>
      <c r="L365" s="272">
        <v>0</v>
      </c>
      <c r="M365"/>
      <c r="N365" s="111"/>
      <c r="O365" s="111"/>
      <c r="P365" s="111"/>
      <c r="Q365" s="111"/>
      <c r="R365" s="111"/>
    </row>
    <row r="366" spans="1:18" ht="28.5" hidden="1" customHeight="1">
      <c r="A366" s="223">
        <v>3</v>
      </c>
      <c r="B366" s="223">
        <v>3</v>
      </c>
      <c r="C366" s="219">
        <v>2</v>
      </c>
      <c r="D366" s="220">
        <v>7</v>
      </c>
      <c r="E366" s="220"/>
      <c r="F366" s="222"/>
      <c r="G366" s="221" t="s">
        <v>188</v>
      </c>
      <c r="H366" s="199">
        <v>332</v>
      </c>
      <c r="I366" s="208">
        <f>I367</f>
        <v>0</v>
      </c>
      <c r="J366" s="250">
        <f>J367</f>
        <v>0</v>
      </c>
      <c r="K366" s="209">
        <f>K367</f>
        <v>0</v>
      </c>
      <c r="L366" s="209">
        <f>L367</f>
        <v>0</v>
      </c>
      <c r="M366"/>
      <c r="N366" s="111"/>
      <c r="O366" s="111"/>
      <c r="P366" s="111"/>
      <c r="Q366" s="111"/>
      <c r="R366" s="111"/>
    </row>
    <row r="367" spans="1:18" ht="28.5" hidden="1" customHeight="1">
      <c r="A367" s="232">
        <v>3</v>
      </c>
      <c r="B367" s="232">
        <v>3</v>
      </c>
      <c r="C367" s="233">
        <v>2</v>
      </c>
      <c r="D367" s="234">
        <v>7</v>
      </c>
      <c r="E367" s="234">
        <v>1</v>
      </c>
      <c r="F367" s="236"/>
      <c r="G367" s="221" t="s">
        <v>188</v>
      </c>
      <c r="H367" s="199">
        <v>333</v>
      </c>
      <c r="I367" s="208">
        <f>SUM(I368:I369)</f>
        <v>0</v>
      </c>
      <c r="J367" s="208">
        <f>SUM(J368:J369)</f>
        <v>0</v>
      </c>
      <c r="K367" s="208">
        <f>SUM(K368:K369)</f>
        <v>0</v>
      </c>
      <c r="L367" s="208">
        <f>SUM(L368:L369)</f>
        <v>0</v>
      </c>
      <c r="M367"/>
      <c r="N367" s="111"/>
      <c r="O367" s="111"/>
      <c r="P367" s="111"/>
      <c r="Q367" s="111"/>
      <c r="R367" s="111"/>
    </row>
    <row r="368" spans="1:18" ht="27" hidden="1" customHeight="1">
      <c r="A368" s="223">
        <v>3</v>
      </c>
      <c r="B368" s="223">
        <v>3</v>
      </c>
      <c r="C368" s="219">
        <v>2</v>
      </c>
      <c r="D368" s="220">
        <v>7</v>
      </c>
      <c r="E368" s="220">
        <v>1</v>
      </c>
      <c r="F368" s="222">
        <v>1</v>
      </c>
      <c r="G368" s="221" t="s">
        <v>189</v>
      </c>
      <c r="H368" s="199">
        <v>334</v>
      </c>
      <c r="I368" s="273">
        <v>0</v>
      </c>
      <c r="J368" s="273">
        <v>0</v>
      </c>
      <c r="K368" s="273">
        <v>0</v>
      </c>
      <c r="L368" s="272">
        <v>0</v>
      </c>
      <c r="M368"/>
      <c r="N368" s="111"/>
      <c r="O368" s="111"/>
      <c r="P368" s="111"/>
      <c r="Q368" s="111"/>
      <c r="R368" s="111"/>
    </row>
    <row r="369" spans="1:18" ht="30" hidden="1" customHeight="1">
      <c r="A369" s="223">
        <v>3</v>
      </c>
      <c r="B369" s="223">
        <v>3</v>
      </c>
      <c r="C369" s="219">
        <v>2</v>
      </c>
      <c r="D369" s="220">
        <v>7</v>
      </c>
      <c r="E369" s="220">
        <v>1</v>
      </c>
      <c r="F369" s="222">
        <v>2</v>
      </c>
      <c r="G369" s="221" t="s">
        <v>190</v>
      </c>
      <c r="H369" s="199">
        <v>335</v>
      </c>
      <c r="I369" s="227">
        <v>0</v>
      </c>
      <c r="J369" s="227">
        <v>0</v>
      </c>
      <c r="K369" s="227">
        <v>0</v>
      </c>
      <c r="L369" s="227">
        <v>0</v>
      </c>
      <c r="M369"/>
      <c r="N369" s="111"/>
      <c r="O369" s="111"/>
      <c r="P369" s="111"/>
      <c r="Q369" s="111"/>
      <c r="R369" s="111"/>
    </row>
    <row r="370" spans="1:18" ht="39.75" customHeight="1">
      <c r="A370" s="186"/>
      <c r="B370" s="186"/>
      <c r="C370" s="187"/>
      <c r="D370" s="289"/>
      <c r="E370" s="290"/>
      <c r="F370" s="291"/>
      <c r="G370" s="292" t="s">
        <v>193</v>
      </c>
      <c r="H370" s="199">
        <v>336</v>
      </c>
      <c r="I370" s="260">
        <f>SUM(I35+I186)</f>
        <v>183200</v>
      </c>
      <c r="J370" s="260">
        <f>SUM(J35+J186)</f>
        <v>183200</v>
      </c>
      <c r="K370" s="260">
        <f>SUM(K35+K186)</f>
        <v>176818.18</v>
      </c>
      <c r="L370" s="260">
        <f>SUM(L35+L186)</f>
        <v>176818.18</v>
      </c>
      <c r="M370"/>
      <c r="N370" s="111"/>
      <c r="O370" s="111"/>
      <c r="P370" s="111"/>
      <c r="Q370" s="111"/>
      <c r="R370" s="111"/>
    </row>
    <row r="371" spans="1:18" ht="18.75" customHeight="1">
      <c r="A371" s="111"/>
      <c r="B371" s="111"/>
      <c r="C371" s="111"/>
      <c r="D371" s="111"/>
      <c r="E371" s="111"/>
      <c r="F371" s="412"/>
      <c r="G371" s="210"/>
      <c r="H371" s="199"/>
      <c r="I371" s="413"/>
      <c r="J371" s="414"/>
      <c r="K371" s="414"/>
      <c r="L371" s="414"/>
      <c r="M371" s="111"/>
      <c r="N371" s="111"/>
      <c r="O371" s="111"/>
      <c r="P371" s="111"/>
      <c r="Q371" s="111"/>
      <c r="R371" s="111"/>
    </row>
    <row r="372" spans="1:18" ht="23.25" customHeight="1">
      <c r="A372" s="716" t="s">
        <v>410</v>
      </c>
      <c r="B372" s="716"/>
      <c r="C372" s="716"/>
      <c r="D372" s="716"/>
      <c r="E372" s="716"/>
      <c r="F372" s="716"/>
      <c r="G372" s="716"/>
      <c r="H372" s="293"/>
      <c r="I372" s="415"/>
      <c r="J372" s="670" t="s">
        <v>511</v>
      </c>
      <c r="K372" s="717"/>
      <c r="L372" s="717"/>
      <c r="M372" s="111"/>
      <c r="N372" s="111"/>
      <c r="O372" s="111"/>
      <c r="P372" s="111"/>
      <c r="Q372" s="111"/>
      <c r="R372" s="111"/>
    </row>
    <row r="373" spans="1:18" ht="18.75" customHeight="1">
      <c r="A373" s="416"/>
      <c r="B373" s="416"/>
      <c r="C373" s="416"/>
      <c r="D373" s="718" t="s">
        <v>411</v>
      </c>
      <c r="E373" s="718"/>
      <c r="F373" s="718"/>
      <c r="G373" s="718"/>
      <c r="H373" s="111"/>
      <c r="I373" s="417" t="s">
        <v>194</v>
      </c>
      <c r="J373" s="111"/>
      <c r="K373" s="712" t="s">
        <v>195</v>
      </c>
      <c r="L373" s="712"/>
      <c r="M373" s="111"/>
      <c r="N373" s="111"/>
      <c r="O373" s="111"/>
      <c r="P373" s="111"/>
      <c r="Q373" s="111"/>
      <c r="R373" s="111"/>
    </row>
    <row r="374" spans="1:18" ht="12.75" customHeight="1">
      <c r="I374" s="34"/>
      <c r="K374" s="34"/>
      <c r="L374" s="34"/>
    </row>
    <row r="375" spans="1:18" ht="15.75" customHeight="1">
      <c r="A375" s="665" t="s">
        <v>196</v>
      </c>
      <c r="B375" s="665"/>
      <c r="C375" s="665"/>
      <c r="D375" s="665"/>
      <c r="E375" s="665"/>
      <c r="F375" s="665"/>
      <c r="G375" s="665"/>
      <c r="I375" s="34"/>
      <c r="J375" s="666" t="s">
        <v>197</v>
      </c>
      <c r="K375" s="666"/>
      <c r="L375" s="666"/>
    </row>
    <row r="376" spans="1:18" ht="33.75" customHeight="1">
      <c r="D376" s="667" t="s">
        <v>234</v>
      </c>
      <c r="E376" s="668"/>
      <c r="F376" s="668"/>
      <c r="G376" s="668"/>
      <c r="H376" s="15"/>
      <c r="I376" s="35" t="s">
        <v>194</v>
      </c>
      <c r="K376" s="669" t="s">
        <v>195</v>
      </c>
      <c r="L376" s="669"/>
    </row>
    <row r="377" spans="1:18" ht="7.5" customHeight="1"/>
    <row r="378" spans="1:18" ht="8.25" customHeight="1">
      <c r="H378" s="2" t="s">
        <v>240</v>
      </c>
    </row>
  </sheetData>
  <mergeCells count="32">
    <mergeCell ref="A34:F34"/>
    <mergeCell ref="J1:L1"/>
    <mergeCell ref="J2:L2"/>
    <mergeCell ref="G15:K15"/>
    <mergeCell ref="G19:K19"/>
    <mergeCell ref="A14:L14"/>
    <mergeCell ref="G16:K16"/>
    <mergeCell ref="B17:L17"/>
    <mergeCell ref="A27:I27"/>
    <mergeCell ref="A28:I28"/>
    <mergeCell ref="G30:H30"/>
    <mergeCell ref="A32:F33"/>
    <mergeCell ref="A8:L8"/>
    <mergeCell ref="A11:L11"/>
    <mergeCell ref="G13:K13"/>
    <mergeCell ref="A10:L10"/>
    <mergeCell ref="G20:K20"/>
    <mergeCell ref="E22:K22"/>
    <mergeCell ref="A23:L23"/>
    <mergeCell ref="G32:G33"/>
    <mergeCell ref="H32:H33"/>
    <mergeCell ref="I32:J32"/>
    <mergeCell ref="K32:K33"/>
    <mergeCell ref="L32:L33"/>
    <mergeCell ref="A375:G375"/>
    <mergeCell ref="J375:L375"/>
    <mergeCell ref="D376:G376"/>
    <mergeCell ref="K376:L376"/>
    <mergeCell ref="A372:G372"/>
    <mergeCell ref="J372:L372"/>
    <mergeCell ref="D373:G373"/>
    <mergeCell ref="K373:L373"/>
  </mergeCells>
  <pageMargins left="0.7" right="0.7" top="0.75" bottom="0.75" header="0.3" footer="0.3"/>
  <pageSetup paperSize="9" scale="7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808F8-49ED-4B21-8363-FAEE4D3EC6B2}">
  <sheetPr>
    <pageSetUpPr fitToPage="1"/>
  </sheetPr>
  <dimension ref="A2:I40"/>
  <sheetViews>
    <sheetView topLeftCell="A19" zoomScaleNormal="100" workbookViewId="0">
      <selection activeCell="E35" sqref="E35:H35"/>
    </sheetView>
  </sheetViews>
  <sheetFormatPr defaultRowHeight="15"/>
  <cols>
    <col min="1" max="1" width="6.42578125" style="418" customWidth="1"/>
    <col min="2" max="2" width="13.7109375" style="418" customWidth="1"/>
    <col min="3" max="3" width="11.5703125" style="418" customWidth="1"/>
    <col min="4" max="4" width="9.140625" style="418"/>
    <col min="5" max="5" width="7.140625" style="418" customWidth="1"/>
    <col min="6" max="6" width="13.7109375" style="418" customWidth="1"/>
    <col min="7" max="7" width="10" style="418" customWidth="1"/>
    <col min="8" max="8" width="13.5703125" style="418" customWidth="1"/>
    <col min="9" max="9" width="9.140625" style="418"/>
    <col min="257" max="257" width="6.42578125" customWidth="1"/>
    <col min="258" max="258" width="13.7109375" customWidth="1"/>
    <col min="259" max="259" width="11.5703125" customWidth="1"/>
    <col min="261" max="261" width="7.140625" customWidth="1"/>
    <col min="262" max="262" width="13.7109375" customWidth="1"/>
    <col min="263" max="263" width="10" customWidth="1"/>
    <col min="264" max="264" width="13.5703125" customWidth="1"/>
    <col min="513" max="513" width="6.42578125" customWidth="1"/>
    <col min="514" max="514" width="13.7109375" customWidth="1"/>
    <col min="515" max="515" width="11.5703125" customWidth="1"/>
    <col min="517" max="517" width="7.140625" customWidth="1"/>
    <col min="518" max="518" width="13.7109375" customWidth="1"/>
    <col min="519" max="519" width="10" customWidth="1"/>
    <col min="520" max="520" width="13.5703125" customWidth="1"/>
    <col min="769" max="769" width="6.42578125" customWidth="1"/>
    <col min="770" max="770" width="13.7109375" customWidth="1"/>
    <col min="771" max="771" width="11.5703125" customWidth="1"/>
    <col min="773" max="773" width="7.140625" customWidth="1"/>
    <col min="774" max="774" width="13.7109375" customWidth="1"/>
    <col min="775" max="775" width="10" customWidth="1"/>
    <col min="776" max="776" width="13.5703125" customWidth="1"/>
    <col min="1025" max="1025" width="6.42578125" customWidth="1"/>
    <col min="1026" max="1026" width="13.7109375" customWidth="1"/>
    <col min="1027" max="1027" width="11.5703125" customWidth="1"/>
    <col min="1029" max="1029" width="7.140625" customWidth="1"/>
    <col min="1030" max="1030" width="13.7109375" customWidth="1"/>
    <col min="1031" max="1031" width="10" customWidth="1"/>
    <col min="1032" max="1032" width="13.5703125" customWidth="1"/>
    <col min="1281" max="1281" width="6.42578125" customWidth="1"/>
    <col min="1282" max="1282" width="13.7109375" customWidth="1"/>
    <col min="1283" max="1283" width="11.5703125" customWidth="1"/>
    <col min="1285" max="1285" width="7.140625" customWidth="1"/>
    <col min="1286" max="1286" width="13.7109375" customWidth="1"/>
    <col min="1287" max="1287" width="10" customWidth="1"/>
    <col min="1288" max="1288" width="13.5703125" customWidth="1"/>
    <col min="1537" max="1537" width="6.42578125" customWidth="1"/>
    <col min="1538" max="1538" width="13.7109375" customWidth="1"/>
    <col min="1539" max="1539" width="11.5703125" customWidth="1"/>
    <col min="1541" max="1541" width="7.140625" customWidth="1"/>
    <col min="1542" max="1542" width="13.7109375" customWidth="1"/>
    <col min="1543" max="1543" width="10" customWidth="1"/>
    <col min="1544" max="1544" width="13.5703125" customWidth="1"/>
    <col min="1793" max="1793" width="6.42578125" customWidth="1"/>
    <col min="1794" max="1794" width="13.7109375" customWidth="1"/>
    <col min="1795" max="1795" width="11.5703125" customWidth="1"/>
    <col min="1797" max="1797" width="7.140625" customWidth="1"/>
    <col min="1798" max="1798" width="13.7109375" customWidth="1"/>
    <col min="1799" max="1799" width="10" customWidth="1"/>
    <col min="1800" max="1800" width="13.5703125" customWidth="1"/>
    <col min="2049" max="2049" width="6.42578125" customWidth="1"/>
    <col min="2050" max="2050" width="13.7109375" customWidth="1"/>
    <col min="2051" max="2051" width="11.5703125" customWidth="1"/>
    <col min="2053" max="2053" width="7.140625" customWidth="1"/>
    <col min="2054" max="2054" width="13.7109375" customWidth="1"/>
    <col min="2055" max="2055" width="10" customWidth="1"/>
    <col min="2056" max="2056" width="13.5703125" customWidth="1"/>
    <col min="2305" max="2305" width="6.42578125" customWidth="1"/>
    <col min="2306" max="2306" width="13.7109375" customWidth="1"/>
    <col min="2307" max="2307" width="11.5703125" customWidth="1"/>
    <col min="2309" max="2309" width="7.140625" customWidth="1"/>
    <col min="2310" max="2310" width="13.7109375" customWidth="1"/>
    <col min="2311" max="2311" width="10" customWidth="1"/>
    <col min="2312" max="2312" width="13.5703125" customWidth="1"/>
    <col min="2561" max="2561" width="6.42578125" customWidth="1"/>
    <col min="2562" max="2562" width="13.7109375" customWidth="1"/>
    <col min="2563" max="2563" width="11.5703125" customWidth="1"/>
    <col min="2565" max="2565" width="7.140625" customWidth="1"/>
    <col min="2566" max="2566" width="13.7109375" customWidth="1"/>
    <col min="2567" max="2567" width="10" customWidth="1"/>
    <col min="2568" max="2568" width="13.5703125" customWidth="1"/>
    <col min="2817" max="2817" width="6.42578125" customWidth="1"/>
    <col min="2818" max="2818" width="13.7109375" customWidth="1"/>
    <col min="2819" max="2819" width="11.5703125" customWidth="1"/>
    <col min="2821" max="2821" width="7.140625" customWidth="1"/>
    <col min="2822" max="2822" width="13.7109375" customWidth="1"/>
    <col min="2823" max="2823" width="10" customWidth="1"/>
    <col min="2824" max="2824" width="13.5703125" customWidth="1"/>
    <col min="3073" max="3073" width="6.42578125" customWidth="1"/>
    <col min="3074" max="3074" width="13.7109375" customWidth="1"/>
    <col min="3075" max="3075" width="11.5703125" customWidth="1"/>
    <col min="3077" max="3077" width="7.140625" customWidth="1"/>
    <col min="3078" max="3078" width="13.7109375" customWidth="1"/>
    <col min="3079" max="3079" width="10" customWidth="1"/>
    <col min="3080" max="3080" width="13.5703125" customWidth="1"/>
    <col min="3329" max="3329" width="6.42578125" customWidth="1"/>
    <col min="3330" max="3330" width="13.7109375" customWidth="1"/>
    <col min="3331" max="3331" width="11.5703125" customWidth="1"/>
    <col min="3333" max="3333" width="7.140625" customWidth="1"/>
    <col min="3334" max="3334" width="13.7109375" customWidth="1"/>
    <col min="3335" max="3335" width="10" customWidth="1"/>
    <col min="3336" max="3336" width="13.5703125" customWidth="1"/>
    <col min="3585" max="3585" width="6.42578125" customWidth="1"/>
    <col min="3586" max="3586" width="13.7109375" customWidth="1"/>
    <col min="3587" max="3587" width="11.5703125" customWidth="1"/>
    <col min="3589" max="3589" width="7.140625" customWidth="1"/>
    <col min="3590" max="3590" width="13.7109375" customWidth="1"/>
    <col min="3591" max="3591" width="10" customWidth="1"/>
    <col min="3592" max="3592" width="13.5703125" customWidth="1"/>
    <col min="3841" max="3841" width="6.42578125" customWidth="1"/>
    <col min="3842" max="3842" width="13.7109375" customWidth="1"/>
    <col min="3843" max="3843" width="11.5703125" customWidth="1"/>
    <col min="3845" max="3845" width="7.140625" customWidth="1"/>
    <col min="3846" max="3846" width="13.7109375" customWidth="1"/>
    <col min="3847" max="3847" width="10" customWidth="1"/>
    <col min="3848" max="3848" width="13.5703125" customWidth="1"/>
    <col min="4097" max="4097" width="6.42578125" customWidth="1"/>
    <col min="4098" max="4098" width="13.7109375" customWidth="1"/>
    <col min="4099" max="4099" width="11.5703125" customWidth="1"/>
    <col min="4101" max="4101" width="7.140625" customWidth="1"/>
    <col min="4102" max="4102" width="13.7109375" customWidth="1"/>
    <col min="4103" max="4103" width="10" customWidth="1"/>
    <col min="4104" max="4104" width="13.5703125" customWidth="1"/>
    <col min="4353" max="4353" width="6.42578125" customWidth="1"/>
    <col min="4354" max="4354" width="13.7109375" customWidth="1"/>
    <col min="4355" max="4355" width="11.5703125" customWidth="1"/>
    <col min="4357" max="4357" width="7.140625" customWidth="1"/>
    <col min="4358" max="4358" width="13.7109375" customWidth="1"/>
    <col min="4359" max="4359" width="10" customWidth="1"/>
    <col min="4360" max="4360" width="13.5703125" customWidth="1"/>
    <col min="4609" max="4609" width="6.42578125" customWidth="1"/>
    <col min="4610" max="4610" width="13.7109375" customWidth="1"/>
    <col min="4611" max="4611" width="11.5703125" customWidth="1"/>
    <col min="4613" max="4613" width="7.140625" customWidth="1"/>
    <col min="4614" max="4614" width="13.7109375" customWidth="1"/>
    <col min="4615" max="4615" width="10" customWidth="1"/>
    <col min="4616" max="4616" width="13.5703125" customWidth="1"/>
    <col min="4865" max="4865" width="6.42578125" customWidth="1"/>
    <col min="4866" max="4866" width="13.7109375" customWidth="1"/>
    <col min="4867" max="4867" width="11.5703125" customWidth="1"/>
    <col min="4869" max="4869" width="7.140625" customWidth="1"/>
    <col min="4870" max="4870" width="13.7109375" customWidth="1"/>
    <col min="4871" max="4871" width="10" customWidth="1"/>
    <col min="4872" max="4872" width="13.5703125" customWidth="1"/>
    <col min="5121" max="5121" width="6.42578125" customWidth="1"/>
    <col min="5122" max="5122" width="13.7109375" customWidth="1"/>
    <col min="5123" max="5123" width="11.5703125" customWidth="1"/>
    <col min="5125" max="5125" width="7.140625" customWidth="1"/>
    <col min="5126" max="5126" width="13.7109375" customWidth="1"/>
    <col min="5127" max="5127" width="10" customWidth="1"/>
    <col min="5128" max="5128" width="13.5703125" customWidth="1"/>
    <col min="5377" max="5377" width="6.42578125" customWidth="1"/>
    <col min="5378" max="5378" width="13.7109375" customWidth="1"/>
    <col min="5379" max="5379" width="11.5703125" customWidth="1"/>
    <col min="5381" max="5381" width="7.140625" customWidth="1"/>
    <col min="5382" max="5382" width="13.7109375" customWidth="1"/>
    <col min="5383" max="5383" width="10" customWidth="1"/>
    <col min="5384" max="5384" width="13.5703125" customWidth="1"/>
    <col min="5633" max="5633" width="6.42578125" customWidth="1"/>
    <col min="5634" max="5634" width="13.7109375" customWidth="1"/>
    <col min="5635" max="5635" width="11.5703125" customWidth="1"/>
    <col min="5637" max="5637" width="7.140625" customWidth="1"/>
    <col min="5638" max="5638" width="13.7109375" customWidth="1"/>
    <col min="5639" max="5639" width="10" customWidth="1"/>
    <col min="5640" max="5640" width="13.5703125" customWidth="1"/>
    <col min="5889" max="5889" width="6.42578125" customWidth="1"/>
    <col min="5890" max="5890" width="13.7109375" customWidth="1"/>
    <col min="5891" max="5891" width="11.5703125" customWidth="1"/>
    <col min="5893" max="5893" width="7.140625" customWidth="1"/>
    <col min="5894" max="5894" width="13.7109375" customWidth="1"/>
    <col min="5895" max="5895" width="10" customWidth="1"/>
    <col min="5896" max="5896" width="13.5703125" customWidth="1"/>
    <col min="6145" max="6145" width="6.42578125" customWidth="1"/>
    <col min="6146" max="6146" width="13.7109375" customWidth="1"/>
    <col min="6147" max="6147" width="11.5703125" customWidth="1"/>
    <col min="6149" max="6149" width="7.140625" customWidth="1"/>
    <col min="6150" max="6150" width="13.7109375" customWidth="1"/>
    <col min="6151" max="6151" width="10" customWidth="1"/>
    <col min="6152" max="6152" width="13.5703125" customWidth="1"/>
    <col min="6401" max="6401" width="6.42578125" customWidth="1"/>
    <col min="6402" max="6402" width="13.7109375" customWidth="1"/>
    <col min="6403" max="6403" width="11.5703125" customWidth="1"/>
    <col min="6405" max="6405" width="7.140625" customWidth="1"/>
    <col min="6406" max="6406" width="13.7109375" customWidth="1"/>
    <col min="6407" max="6407" width="10" customWidth="1"/>
    <col min="6408" max="6408" width="13.5703125" customWidth="1"/>
    <col min="6657" max="6657" width="6.42578125" customWidth="1"/>
    <col min="6658" max="6658" width="13.7109375" customWidth="1"/>
    <col min="6659" max="6659" width="11.5703125" customWidth="1"/>
    <col min="6661" max="6661" width="7.140625" customWidth="1"/>
    <col min="6662" max="6662" width="13.7109375" customWidth="1"/>
    <col min="6663" max="6663" width="10" customWidth="1"/>
    <col min="6664" max="6664" width="13.5703125" customWidth="1"/>
    <col min="6913" max="6913" width="6.42578125" customWidth="1"/>
    <col min="6914" max="6914" width="13.7109375" customWidth="1"/>
    <col min="6915" max="6915" width="11.5703125" customWidth="1"/>
    <col min="6917" max="6917" width="7.140625" customWidth="1"/>
    <col min="6918" max="6918" width="13.7109375" customWidth="1"/>
    <col min="6919" max="6919" width="10" customWidth="1"/>
    <col min="6920" max="6920" width="13.5703125" customWidth="1"/>
    <col min="7169" max="7169" width="6.42578125" customWidth="1"/>
    <col min="7170" max="7170" width="13.7109375" customWidth="1"/>
    <col min="7171" max="7171" width="11.5703125" customWidth="1"/>
    <col min="7173" max="7173" width="7.140625" customWidth="1"/>
    <col min="7174" max="7174" width="13.7109375" customWidth="1"/>
    <col min="7175" max="7175" width="10" customWidth="1"/>
    <col min="7176" max="7176" width="13.5703125" customWidth="1"/>
    <col min="7425" max="7425" width="6.42578125" customWidth="1"/>
    <col min="7426" max="7426" width="13.7109375" customWidth="1"/>
    <col min="7427" max="7427" width="11.5703125" customWidth="1"/>
    <col min="7429" max="7429" width="7.140625" customWidth="1"/>
    <col min="7430" max="7430" width="13.7109375" customWidth="1"/>
    <col min="7431" max="7431" width="10" customWidth="1"/>
    <col min="7432" max="7432" width="13.5703125" customWidth="1"/>
    <col min="7681" max="7681" width="6.42578125" customWidth="1"/>
    <col min="7682" max="7682" width="13.7109375" customWidth="1"/>
    <col min="7683" max="7683" width="11.5703125" customWidth="1"/>
    <col min="7685" max="7685" width="7.140625" customWidth="1"/>
    <col min="7686" max="7686" width="13.7109375" customWidth="1"/>
    <col min="7687" max="7687" width="10" customWidth="1"/>
    <col min="7688" max="7688" width="13.5703125" customWidth="1"/>
    <col min="7937" max="7937" width="6.42578125" customWidth="1"/>
    <col min="7938" max="7938" width="13.7109375" customWidth="1"/>
    <col min="7939" max="7939" width="11.5703125" customWidth="1"/>
    <col min="7941" max="7941" width="7.140625" customWidth="1"/>
    <col min="7942" max="7942" width="13.7109375" customWidth="1"/>
    <col min="7943" max="7943" width="10" customWidth="1"/>
    <col min="7944" max="7944" width="13.5703125" customWidth="1"/>
    <col min="8193" max="8193" width="6.42578125" customWidth="1"/>
    <col min="8194" max="8194" width="13.7109375" customWidth="1"/>
    <col min="8195" max="8195" width="11.5703125" customWidth="1"/>
    <col min="8197" max="8197" width="7.140625" customWidth="1"/>
    <col min="8198" max="8198" width="13.7109375" customWidth="1"/>
    <col min="8199" max="8199" width="10" customWidth="1"/>
    <col min="8200" max="8200" width="13.5703125" customWidth="1"/>
    <col min="8449" max="8449" width="6.42578125" customWidth="1"/>
    <col min="8450" max="8450" width="13.7109375" customWidth="1"/>
    <col min="8451" max="8451" width="11.5703125" customWidth="1"/>
    <col min="8453" max="8453" width="7.140625" customWidth="1"/>
    <col min="8454" max="8454" width="13.7109375" customWidth="1"/>
    <col min="8455" max="8455" width="10" customWidth="1"/>
    <col min="8456" max="8456" width="13.5703125" customWidth="1"/>
    <col min="8705" max="8705" width="6.42578125" customWidth="1"/>
    <col min="8706" max="8706" width="13.7109375" customWidth="1"/>
    <col min="8707" max="8707" width="11.5703125" customWidth="1"/>
    <col min="8709" max="8709" width="7.140625" customWidth="1"/>
    <col min="8710" max="8710" width="13.7109375" customWidth="1"/>
    <col min="8711" max="8711" width="10" customWidth="1"/>
    <col min="8712" max="8712" width="13.5703125" customWidth="1"/>
    <col min="8961" max="8961" width="6.42578125" customWidth="1"/>
    <col min="8962" max="8962" width="13.7109375" customWidth="1"/>
    <col min="8963" max="8963" width="11.5703125" customWidth="1"/>
    <col min="8965" max="8965" width="7.140625" customWidth="1"/>
    <col min="8966" max="8966" width="13.7109375" customWidth="1"/>
    <col min="8967" max="8967" width="10" customWidth="1"/>
    <col min="8968" max="8968" width="13.5703125" customWidth="1"/>
    <col min="9217" max="9217" width="6.42578125" customWidth="1"/>
    <col min="9218" max="9218" width="13.7109375" customWidth="1"/>
    <col min="9219" max="9219" width="11.5703125" customWidth="1"/>
    <col min="9221" max="9221" width="7.140625" customWidth="1"/>
    <col min="9222" max="9222" width="13.7109375" customWidth="1"/>
    <col min="9223" max="9223" width="10" customWidth="1"/>
    <col min="9224" max="9224" width="13.5703125" customWidth="1"/>
    <col min="9473" max="9473" width="6.42578125" customWidth="1"/>
    <col min="9474" max="9474" width="13.7109375" customWidth="1"/>
    <col min="9475" max="9475" width="11.5703125" customWidth="1"/>
    <col min="9477" max="9477" width="7.140625" customWidth="1"/>
    <col min="9478" max="9478" width="13.7109375" customWidth="1"/>
    <col min="9479" max="9479" width="10" customWidth="1"/>
    <col min="9480" max="9480" width="13.5703125" customWidth="1"/>
    <col min="9729" max="9729" width="6.42578125" customWidth="1"/>
    <col min="9730" max="9730" width="13.7109375" customWidth="1"/>
    <col min="9731" max="9731" width="11.5703125" customWidth="1"/>
    <col min="9733" max="9733" width="7.140625" customWidth="1"/>
    <col min="9734" max="9734" width="13.7109375" customWidth="1"/>
    <col min="9735" max="9735" width="10" customWidth="1"/>
    <col min="9736" max="9736" width="13.5703125" customWidth="1"/>
    <col min="9985" max="9985" width="6.42578125" customWidth="1"/>
    <col min="9986" max="9986" width="13.7109375" customWidth="1"/>
    <col min="9987" max="9987" width="11.5703125" customWidth="1"/>
    <col min="9989" max="9989" width="7.140625" customWidth="1"/>
    <col min="9990" max="9990" width="13.7109375" customWidth="1"/>
    <col min="9991" max="9991" width="10" customWidth="1"/>
    <col min="9992" max="9992" width="13.5703125" customWidth="1"/>
    <col min="10241" max="10241" width="6.42578125" customWidth="1"/>
    <col min="10242" max="10242" width="13.7109375" customWidth="1"/>
    <col min="10243" max="10243" width="11.5703125" customWidth="1"/>
    <col min="10245" max="10245" width="7.140625" customWidth="1"/>
    <col min="10246" max="10246" width="13.7109375" customWidth="1"/>
    <col min="10247" max="10247" width="10" customWidth="1"/>
    <col min="10248" max="10248" width="13.5703125" customWidth="1"/>
    <col min="10497" max="10497" width="6.42578125" customWidth="1"/>
    <col min="10498" max="10498" width="13.7109375" customWidth="1"/>
    <col min="10499" max="10499" width="11.5703125" customWidth="1"/>
    <col min="10501" max="10501" width="7.140625" customWidth="1"/>
    <col min="10502" max="10502" width="13.7109375" customWidth="1"/>
    <col min="10503" max="10503" width="10" customWidth="1"/>
    <col min="10504" max="10504" width="13.5703125" customWidth="1"/>
    <col min="10753" max="10753" width="6.42578125" customWidth="1"/>
    <col min="10754" max="10754" width="13.7109375" customWidth="1"/>
    <col min="10755" max="10755" width="11.5703125" customWidth="1"/>
    <col min="10757" max="10757" width="7.140625" customWidth="1"/>
    <col min="10758" max="10758" width="13.7109375" customWidth="1"/>
    <col min="10759" max="10759" width="10" customWidth="1"/>
    <col min="10760" max="10760" width="13.5703125" customWidth="1"/>
    <col min="11009" max="11009" width="6.42578125" customWidth="1"/>
    <col min="11010" max="11010" width="13.7109375" customWidth="1"/>
    <col min="11011" max="11011" width="11.5703125" customWidth="1"/>
    <col min="11013" max="11013" width="7.140625" customWidth="1"/>
    <col min="11014" max="11014" width="13.7109375" customWidth="1"/>
    <col min="11015" max="11015" width="10" customWidth="1"/>
    <col min="11016" max="11016" width="13.5703125" customWidth="1"/>
    <col min="11265" max="11265" width="6.42578125" customWidth="1"/>
    <col min="11266" max="11266" width="13.7109375" customWidth="1"/>
    <col min="11267" max="11267" width="11.5703125" customWidth="1"/>
    <col min="11269" max="11269" width="7.140625" customWidth="1"/>
    <col min="11270" max="11270" width="13.7109375" customWidth="1"/>
    <col min="11271" max="11271" width="10" customWidth="1"/>
    <col min="11272" max="11272" width="13.5703125" customWidth="1"/>
    <col min="11521" max="11521" width="6.42578125" customWidth="1"/>
    <col min="11522" max="11522" width="13.7109375" customWidth="1"/>
    <col min="11523" max="11523" width="11.5703125" customWidth="1"/>
    <col min="11525" max="11525" width="7.140625" customWidth="1"/>
    <col min="11526" max="11526" width="13.7109375" customWidth="1"/>
    <col min="11527" max="11527" width="10" customWidth="1"/>
    <col min="11528" max="11528" width="13.5703125" customWidth="1"/>
    <col min="11777" max="11777" width="6.42578125" customWidth="1"/>
    <col min="11778" max="11778" width="13.7109375" customWidth="1"/>
    <col min="11779" max="11779" width="11.5703125" customWidth="1"/>
    <col min="11781" max="11781" width="7.140625" customWidth="1"/>
    <col min="11782" max="11782" width="13.7109375" customWidth="1"/>
    <col min="11783" max="11783" width="10" customWidth="1"/>
    <col min="11784" max="11784" width="13.5703125" customWidth="1"/>
    <col min="12033" max="12033" width="6.42578125" customWidth="1"/>
    <col min="12034" max="12034" width="13.7109375" customWidth="1"/>
    <col min="12035" max="12035" width="11.5703125" customWidth="1"/>
    <col min="12037" max="12037" width="7.140625" customWidth="1"/>
    <col min="12038" max="12038" width="13.7109375" customWidth="1"/>
    <col min="12039" max="12039" width="10" customWidth="1"/>
    <col min="12040" max="12040" width="13.5703125" customWidth="1"/>
    <col min="12289" max="12289" width="6.42578125" customWidth="1"/>
    <col min="12290" max="12290" width="13.7109375" customWidth="1"/>
    <col min="12291" max="12291" width="11.5703125" customWidth="1"/>
    <col min="12293" max="12293" width="7.140625" customWidth="1"/>
    <col min="12294" max="12294" width="13.7109375" customWidth="1"/>
    <col min="12295" max="12295" width="10" customWidth="1"/>
    <col min="12296" max="12296" width="13.5703125" customWidth="1"/>
    <col min="12545" max="12545" width="6.42578125" customWidth="1"/>
    <col min="12546" max="12546" width="13.7109375" customWidth="1"/>
    <col min="12547" max="12547" width="11.5703125" customWidth="1"/>
    <col min="12549" max="12549" width="7.140625" customWidth="1"/>
    <col min="12550" max="12550" width="13.7109375" customWidth="1"/>
    <col min="12551" max="12551" width="10" customWidth="1"/>
    <col min="12552" max="12552" width="13.5703125" customWidth="1"/>
    <col min="12801" max="12801" width="6.42578125" customWidth="1"/>
    <col min="12802" max="12802" width="13.7109375" customWidth="1"/>
    <col min="12803" max="12803" width="11.5703125" customWidth="1"/>
    <col min="12805" max="12805" width="7.140625" customWidth="1"/>
    <col min="12806" max="12806" width="13.7109375" customWidth="1"/>
    <col min="12807" max="12807" width="10" customWidth="1"/>
    <col min="12808" max="12808" width="13.5703125" customWidth="1"/>
    <col min="13057" max="13057" width="6.42578125" customWidth="1"/>
    <col min="13058" max="13058" width="13.7109375" customWidth="1"/>
    <col min="13059" max="13059" width="11.5703125" customWidth="1"/>
    <col min="13061" max="13061" width="7.140625" customWidth="1"/>
    <col min="13062" max="13062" width="13.7109375" customWidth="1"/>
    <col min="13063" max="13063" width="10" customWidth="1"/>
    <col min="13064" max="13064" width="13.5703125" customWidth="1"/>
    <col min="13313" max="13313" width="6.42578125" customWidth="1"/>
    <col min="13314" max="13314" width="13.7109375" customWidth="1"/>
    <col min="13315" max="13315" width="11.5703125" customWidth="1"/>
    <col min="13317" max="13317" width="7.140625" customWidth="1"/>
    <col min="13318" max="13318" width="13.7109375" customWidth="1"/>
    <col min="13319" max="13319" width="10" customWidth="1"/>
    <col min="13320" max="13320" width="13.5703125" customWidth="1"/>
    <col min="13569" max="13569" width="6.42578125" customWidth="1"/>
    <col min="13570" max="13570" width="13.7109375" customWidth="1"/>
    <col min="13571" max="13571" width="11.5703125" customWidth="1"/>
    <col min="13573" max="13573" width="7.140625" customWidth="1"/>
    <col min="13574" max="13574" width="13.7109375" customWidth="1"/>
    <col min="13575" max="13575" width="10" customWidth="1"/>
    <col min="13576" max="13576" width="13.5703125" customWidth="1"/>
    <col min="13825" max="13825" width="6.42578125" customWidth="1"/>
    <col min="13826" max="13826" width="13.7109375" customWidth="1"/>
    <col min="13827" max="13827" width="11.5703125" customWidth="1"/>
    <col min="13829" max="13829" width="7.140625" customWidth="1"/>
    <col min="13830" max="13830" width="13.7109375" customWidth="1"/>
    <col min="13831" max="13831" width="10" customWidth="1"/>
    <col min="13832" max="13832" width="13.5703125" customWidth="1"/>
    <col min="14081" max="14081" width="6.42578125" customWidth="1"/>
    <col min="14082" max="14082" width="13.7109375" customWidth="1"/>
    <col min="14083" max="14083" width="11.5703125" customWidth="1"/>
    <col min="14085" max="14085" width="7.140625" customWidth="1"/>
    <col min="14086" max="14086" width="13.7109375" customWidth="1"/>
    <col min="14087" max="14087" width="10" customWidth="1"/>
    <col min="14088" max="14088" width="13.5703125" customWidth="1"/>
    <col min="14337" max="14337" width="6.42578125" customWidth="1"/>
    <col min="14338" max="14338" width="13.7109375" customWidth="1"/>
    <col min="14339" max="14339" width="11.5703125" customWidth="1"/>
    <col min="14341" max="14341" width="7.140625" customWidth="1"/>
    <col min="14342" max="14342" width="13.7109375" customWidth="1"/>
    <col min="14343" max="14343" width="10" customWidth="1"/>
    <col min="14344" max="14344" width="13.5703125" customWidth="1"/>
    <col min="14593" max="14593" width="6.42578125" customWidth="1"/>
    <col min="14594" max="14594" width="13.7109375" customWidth="1"/>
    <col min="14595" max="14595" width="11.5703125" customWidth="1"/>
    <col min="14597" max="14597" width="7.140625" customWidth="1"/>
    <col min="14598" max="14598" width="13.7109375" customWidth="1"/>
    <col min="14599" max="14599" width="10" customWidth="1"/>
    <col min="14600" max="14600" width="13.5703125" customWidth="1"/>
    <col min="14849" max="14849" width="6.42578125" customWidth="1"/>
    <col min="14850" max="14850" width="13.7109375" customWidth="1"/>
    <col min="14851" max="14851" width="11.5703125" customWidth="1"/>
    <col min="14853" max="14853" width="7.140625" customWidth="1"/>
    <col min="14854" max="14854" width="13.7109375" customWidth="1"/>
    <col min="14855" max="14855" width="10" customWidth="1"/>
    <col min="14856" max="14856" width="13.5703125" customWidth="1"/>
    <col min="15105" max="15105" width="6.42578125" customWidth="1"/>
    <col min="15106" max="15106" width="13.7109375" customWidth="1"/>
    <col min="15107" max="15107" width="11.5703125" customWidth="1"/>
    <col min="15109" max="15109" width="7.140625" customWidth="1"/>
    <col min="15110" max="15110" width="13.7109375" customWidth="1"/>
    <col min="15111" max="15111" width="10" customWidth="1"/>
    <col min="15112" max="15112" width="13.5703125" customWidth="1"/>
    <col min="15361" max="15361" width="6.42578125" customWidth="1"/>
    <col min="15362" max="15362" width="13.7109375" customWidth="1"/>
    <col min="15363" max="15363" width="11.5703125" customWidth="1"/>
    <col min="15365" max="15365" width="7.140625" customWidth="1"/>
    <col min="15366" max="15366" width="13.7109375" customWidth="1"/>
    <col min="15367" max="15367" width="10" customWidth="1"/>
    <col min="15368" max="15368" width="13.5703125" customWidth="1"/>
    <col min="15617" max="15617" width="6.42578125" customWidth="1"/>
    <col min="15618" max="15618" width="13.7109375" customWidth="1"/>
    <col min="15619" max="15619" width="11.5703125" customWidth="1"/>
    <col min="15621" max="15621" width="7.140625" customWidth="1"/>
    <col min="15622" max="15622" width="13.7109375" customWidth="1"/>
    <col min="15623" max="15623" width="10" customWidth="1"/>
    <col min="15624" max="15624" width="13.5703125" customWidth="1"/>
    <col min="15873" max="15873" width="6.42578125" customWidth="1"/>
    <col min="15874" max="15874" width="13.7109375" customWidth="1"/>
    <col min="15875" max="15875" width="11.5703125" customWidth="1"/>
    <col min="15877" max="15877" width="7.140625" customWidth="1"/>
    <col min="15878" max="15878" width="13.7109375" customWidth="1"/>
    <col min="15879" max="15879" width="10" customWidth="1"/>
    <col min="15880" max="15880" width="13.5703125" customWidth="1"/>
    <col min="16129" max="16129" width="6.42578125" customWidth="1"/>
    <col min="16130" max="16130" width="13.7109375" customWidth="1"/>
    <col min="16131" max="16131" width="11.5703125" customWidth="1"/>
    <col min="16133" max="16133" width="7.140625" customWidth="1"/>
    <col min="16134" max="16134" width="13.7109375" customWidth="1"/>
    <col min="16135" max="16135" width="10" customWidth="1"/>
    <col min="16136" max="16136" width="13.5703125" customWidth="1"/>
  </cols>
  <sheetData>
    <row r="2" spans="1:9">
      <c r="A2" s="729" t="s">
        <v>248</v>
      </c>
      <c r="B2" s="729"/>
      <c r="C2" s="729"/>
      <c r="D2" s="729"/>
      <c r="E2" s="729"/>
      <c r="F2" s="729"/>
      <c r="G2" s="729"/>
      <c r="H2" s="729"/>
    </row>
    <row r="3" spans="1:9">
      <c r="A3" s="730" t="s">
        <v>207</v>
      </c>
      <c r="B3" s="730"/>
      <c r="C3" s="730"/>
      <c r="D3" s="730"/>
      <c r="E3" s="730"/>
      <c r="F3" s="730"/>
      <c r="G3" s="730"/>
      <c r="H3" s="730"/>
    </row>
    <row r="6" spans="1:9">
      <c r="A6" s="731" t="s">
        <v>209</v>
      </c>
      <c r="B6" s="731"/>
      <c r="C6" s="731"/>
      <c r="D6" s="731"/>
      <c r="E6" s="731"/>
      <c r="F6" s="731"/>
      <c r="G6" s="731"/>
      <c r="H6" s="731"/>
    </row>
    <row r="9" spans="1:9" ht="15" customHeight="1">
      <c r="A9" s="732" t="s">
        <v>210</v>
      </c>
      <c r="B9" s="732"/>
      <c r="C9" s="732"/>
      <c r="D9" s="732"/>
      <c r="E9" s="732"/>
      <c r="F9" s="732"/>
      <c r="G9" s="732"/>
      <c r="H9" s="732"/>
      <c r="I9"/>
    </row>
    <row r="10" spans="1:9">
      <c r="D10" s="419"/>
    </row>
    <row r="11" spans="1:9">
      <c r="C11" s="743" t="s">
        <v>510</v>
      </c>
      <c r="D11" s="731"/>
      <c r="E11" s="731"/>
      <c r="F11" s="731"/>
    </row>
    <row r="12" spans="1:9">
      <c r="B12" s="733" t="s">
        <v>211</v>
      </c>
      <c r="C12" s="733"/>
      <c r="D12" s="733"/>
      <c r="E12" s="733"/>
      <c r="F12" s="733"/>
      <c r="G12" s="733"/>
    </row>
    <row r="14" spans="1:9" ht="15" customHeight="1">
      <c r="A14" s="721" t="s">
        <v>212</v>
      </c>
      <c r="B14" s="721"/>
      <c r="C14" s="420" t="s">
        <v>421</v>
      </c>
      <c r="D14" s="421"/>
      <c r="E14" s="421"/>
      <c r="F14" s="421"/>
      <c r="G14" s="421"/>
      <c r="H14" s="421"/>
      <c r="I14"/>
    </row>
    <row r="15" spans="1:9">
      <c r="A15" s="734" t="s">
        <v>213</v>
      </c>
      <c r="B15" s="734"/>
      <c r="C15" s="734"/>
      <c r="D15" s="734"/>
      <c r="E15" s="734"/>
      <c r="F15" s="734"/>
      <c r="G15" s="734"/>
      <c r="H15" s="734"/>
    </row>
    <row r="16" spans="1:9" ht="27.95" customHeight="1">
      <c r="A16" s="638" t="s">
        <v>214</v>
      </c>
      <c r="B16" s="638" t="s">
        <v>215</v>
      </c>
      <c r="C16" s="735" t="s">
        <v>216</v>
      </c>
      <c r="D16" s="736"/>
      <c r="E16" s="737"/>
      <c r="F16" s="638" t="s">
        <v>217</v>
      </c>
      <c r="G16" s="639" t="s">
        <v>218</v>
      </c>
      <c r="H16" s="639" t="s">
        <v>219</v>
      </c>
      <c r="I16"/>
    </row>
    <row r="17" spans="1:9">
      <c r="A17" s="626">
        <v>1</v>
      </c>
      <c r="B17" s="627" t="s">
        <v>202</v>
      </c>
      <c r="C17" s="723" t="s">
        <v>221</v>
      </c>
      <c r="D17" s="723"/>
      <c r="E17" s="723"/>
      <c r="F17" s="37" t="s">
        <v>224</v>
      </c>
      <c r="G17" s="628">
        <v>1</v>
      </c>
      <c r="H17" s="629">
        <v>2643438</v>
      </c>
      <c r="I17" s="44"/>
    </row>
    <row r="18" spans="1:9">
      <c r="A18" s="626"/>
      <c r="B18" s="630" t="s">
        <v>222</v>
      </c>
      <c r="C18" s="720"/>
      <c r="D18" s="720"/>
      <c r="E18" s="720"/>
      <c r="F18" s="429" t="s">
        <v>224</v>
      </c>
      <c r="G18" s="631">
        <v>1</v>
      </c>
      <c r="H18" s="632">
        <f>0+H17</f>
        <v>2643438</v>
      </c>
      <c r="I18" s="44"/>
    </row>
    <row r="19" spans="1:9">
      <c r="A19" s="626">
        <v>2</v>
      </c>
      <c r="B19" s="627" t="s">
        <v>236</v>
      </c>
      <c r="C19" s="723" t="s">
        <v>221</v>
      </c>
      <c r="D19" s="723"/>
      <c r="E19" s="723"/>
      <c r="F19" s="37" t="s">
        <v>224</v>
      </c>
      <c r="G19" s="628">
        <v>1</v>
      </c>
      <c r="H19" s="629">
        <v>13944</v>
      </c>
      <c r="I19" s="44"/>
    </row>
    <row r="20" spans="1:9">
      <c r="A20" s="626"/>
      <c r="B20" s="720" t="s">
        <v>222</v>
      </c>
      <c r="C20" s="720"/>
      <c r="D20" s="720"/>
      <c r="E20" s="720"/>
      <c r="F20" s="429" t="s">
        <v>224</v>
      </c>
      <c r="G20" s="631">
        <v>1</v>
      </c>
      <c r="H20" s="632">
        <f>0+H19</f>
        <v>13944</v>
      </c>
      <c r="I20" s="44"/>
    </row>
    <row r="21" spans="1:9">
      <c r="A21" s="626">
        <v>3</v>
      </c>
      <c r="B21" s="627" t="s">
        <v>198</v>
      </c>
      <c r="C21" s="723" t="s">
        <v>235</v>
      </c>
      <c r="D21" s="723"/>
      <c r="E21" s="723"/>
      <c r="F21" s="37" t="s">
        <v>224</v>
      </c>
      <c r="G21" s="628">
        <v>1</v>
      </c>
      <c r="H21" s="629">
        <v>32875</v>
      </c>
      <c r="I21" s="44"/>
    </row>
    <row r="22" spans="1:9">
      <c r="A22" s="626">
        <v>4</v>
      </c>
      <c r="B22" s="627" t="s">
        <v>198</v>
      </c>
      <c r="C22" s="723" t="s">
        <v>220</v>
      </c>
      <c r="D22" s="723"/>
      <c r="E22" s="723"/>
      <c r="F22" s="37" t="s">
        <v>224</v>
      </c>
      <c r="G22" s="628">
        <v>1</v>
      </c>
      <c r="H22" s="629">
        <v>39152.11</v>
      </c>
      <c r="I22" s="44"/>
    </row>
    <row r="23" spans="1:9">
      <c r="A23" s="626">
        <v>5</v>
      </c>
      <c r="B23" s="627" t="s">
        <v>198</v>
      </c>
      <c r="C23" s="723" t="s">
        <v>221</v>
      </c>
      <c r="D23" s="723"/>
      <c r="E23" s="723"/>
      <c r="F23" s="37" t="s">
        <v>224</v>
      </c>
      <c r="G23" s="628">
        <v>1</v>
      </c>
      <c r="H23" s="629">
        <v>969325.69</v>
      </c>
      <c r="I23" s="44"/>
    </row>
    <row r="24" spans="1:9">
      <c r="A24" s="626"/>
      <c r="B24" s="720" t="s">
        <v>222</v>
      </c>
      <c r="C24" s="720"/>
      <c r="D24" s="720"/>
      <c r="E24" s="720"/>
      <c r="F24" s="429" t="s">
        <v>224</v>
      </c>
      <c r="G24" s="631">
        <v>1</v>
      </c>
      <c r="H24" s="632">
        <f>0+H21+H22+H23</f>
        <v>1041352.7999999999</v>
      </c>
      <c r="I24" s="44"/>
    </row>
    <row r="25" spans="1:9">
      <c r="A25" s="626">
        <v>6</v>
      </c>
      <c r="B25" s="627" t="s">
        <v>206</v>
      </c>
      <c r="C25" s="723" t="s">
        <v>221</v>
      </c>
      <c r="D25" s="723"/>
      <c r="E25" s="723"/>
      <c r="F25" s="37" t="s">
        <v>224</v>
      </c>
      <c r="G25" s="628">
        <v>1</v>
      </c>
      <c r="H25" s="629">
        <v>19209</v>
      </c>
      <c r="I25" s="44"/>
    </row>
    <row r="26" spans="1:9">
      <c r="A26" s="626"/>
      <c r="B26" s="720" t="s">
        <v>222</v>
      </c>
      <c r="C26" s="720"/>
      <c r="D26" s="720"/>
      <c r="E26" s="720"/>
      <c r="F26" s="429" t="s">
        <v>224</v>
      </c>
      <c r="G26" s="631">
        <v>1</v>
      </c>
      <c r="H26" s="632">
        <f>0+H25</f>
        <v>19209</v>
      </c>
      <c r="I26" s="44"/>
    </row>
    <row r="27" spans="1:9">
      <c r="A27" s="626"/>
      <c r="B27" s="627"/>
      <c r="C27" s="723"/>
      <c r="D27" s="723"/>
      <c r="E27" s="723"/>
      <c r="F27" s="37"/>
      <c r="G27" s="628"/>
      <c r="H27" s="629"/>
      <c r="I27" s="44"/>
    </row>
    <row r="28" spans="1:9">
      <c r="A28" s="723" t="s">
        <v>509</v>
      </c>
      <c r="B28" s="723"/>
      <c r="C28" s="723"/>
      <c r="D28" s="723"/>
      <c r="E28" s="723"/>
      <c r="F28" s="738"/>
      <c r="G28" s="739"/>
      <c r="H28" s="740"/>
      <c r="I28" s="44"/>
    </row>
    <row r="29" spans="1:9">
      <c r="A29" s="627"/>
      <c r="B29" s="627"/>
      <c r="C29" s="723"/>
      <c r="D29" s="723"/>
      <c r="E29" s="723"/>
      <c r="F29" s="37"/>
      <c r="G29" s="628"/>
      <c r="H29" s="629"/>
      <c r="I29" s="44"/>
    </row>
    <row r="30" spans="1:9">
      <c r="A30" s="627">
        <v>1</v>
      </c>
      <c r="B30" s="627" t="s">
        <v>198</v>
      </c>
      <c r="C30" s="723" t="s">
        <v>221</v>
      </c>
      <c r="D30" s="723"/>
      <c r="E30" s="723"/>
      <c r="F30" s="37" t="s">
        <v>224</v>
      </c>
      <c r="G30" s="628">
        <v>1</v>
      </c>
      <c r="H30" s="629">
        <v>7484.2</v>
      </c>
      <c r="I30" s="44"/>
    </row>
    <row r="31" spans="1:9">
      <c r="A31" s="627"/>
      <c r="B31" s="720" t="s">
        <v>222</v>
      </c>
      <c r="C31" s="720"/>
      <c r="D31" s="720"/>
      <c r="E31" s="720"/>
      <c r="F31" s="429" t="s">
        <v>224</v>
      </c>
      <c r="G31" s="631">
        <v>1</v>
      </c>
      <c r="H31" s="632">
        <f>0+H30</f>
        <v>7484.2</v>
      </c>
      <c r="I31" s="44"/>
    </row>
    <row r="32" spans="1:9">
      <c r="A32" s="627"/>
      <c r="B32" s="720" t="s">
        <v>241</v>
      </c>
      <c r="C32" s="720"/>
      <c r="D32" s="720"/>
      <c r="E32" s="720"/>
      <c r="F32" s="724"/>
      <c r="G32" s="725"/>
      <c r="H32" s="632">
        <f>+H31</f>
        <v>7484.2</v>
      </c>
      <c r="I32" s="44"/>
    </row>
    <row r="33" spans="1:9">
      <c r="A33" s="44"/>
      <c r="B33" s="44"/>
      <c r="C33" s="44"/>
      <c r="D33" s="44"/>
      <c r="E33" s="44"/>
      <c r="F33" s="44"/>
      <c r="G33" s="44"/>
      <c r="H33" s="44"/>
      <c r="I33" s="44"/>
    </row>
    <row r="34" spans="1:9">
      <c r="A34" s="44"/>
      <c r="B34" s="44"/>
      <c r="C34" s="44"/>
      <c r="D34" s="44"/>
      <c r="E34" s="44"/>
      <c r="F34" s="44"/>
      <c r="G34" s="44"/>
      <c r="H34" s="44"/>
      <c r="I34" s="44"/>
    </row>
    <row r="35" spans="1:9" ht="34.5" customHeight="1">
      <c r="A35" s="726" t="s">
        <v>410</v>
      </c>
      <c r="B35" s="726"/>
      <c r="C35" s="726"/>
      <c r="D35" s="726"/>
      <c r="E35" s="727" t="s">
        <v>511</v>
      </c>
      <c r="F35" s="727"/>
      <c r="G35" s="727"/>
      <c r="H35" s="727"/>
      <c r="I35" s="44"/>
    </row>
    <row r="36" spans="1:9">
      <c r="A36" s="44"/>
      <c r="B36" s="44"/>
      <c r="C36" s="44"/>
      <c r="D36" s="44"/>
      <c r="E36" s="728" t="s">
        <v>223</v>
      </c>
      <c r="F36" s="728"/>
      <c r="G36" s="728"/>
      <c r="H36" s="728"/>
      <c r="I36" s="44"/>
    </row>
    <row r="37" spans="1:9">
      <c r="A37" s="44"/>
      <c r="B37" s="44"/>
      <c r="C37" s="44"/>
      <c r="D37" s="44"/>
      <c r="E37" s="170"/>
      <c r="F37" s="170"/>
      <c r="G37" s="170"/>
      <c r="H37" s="170"/>
      <c r="I37" s="44"/>
    </row>
    <row r="39" spans="1:9" ht="30.75" customHeight="1">
      <c r="A39" s="721" t="s">
        <v>196</v>
      </c>
      <c r="B39" s="721"/>
      <c r="C39" s="721"/>
      <c r="D39" s="721"/>
      <c r="E39" s="722" t="s">
        <v>197</v>
      </c>
      <c r="F39" s="722"/>
      <c r="G39" s="722"/>
      <c r="H39" s="722"/>
    </row>
    <row r="40" spans="1:9">
      <c r="E40" s="719" t="s">
        <v>223</v>
      </c>
      <c r="F40" s="719"/>
      <c r="G40" s="719"/>
      <c r="H40" s="719"/>
    </row>
  </sheetData>
  <mergeCells count="31">
    <mergeCell ref="C27:E27"/>
    <mergeCell ref="A28:H28"/>
    <mergeCell ref="C29:E29"/>
    <mergeCell ref="C30:E30"/>
    <mergeCell ref="B31:E31"/>
    <mergeCell ref="B12:G12"/>
    <mergeCell ref="A14:B14"/>
    <mergeCell ref="A15:H15"/>
    <mergeCell ref="C16:E16"/>
    <mergeCell ref="C17:E17"/>
    <mergeCell ref="A2:H2"/>
    <mergeCell ref="A3:H3"/>
    <mergeCell ref="A6:H6"/>
    <mergeCell ref="A9:H9"/>
    <mergeCell ref="C11:F11"/>
    <mergeCell ref="E40:H40"/>
    <mergeCell ref="C18:E18"/>
    <mergeCell ref="A39:D39"/>
    <mergeCell ref="E39:H39"/>
    <mergeCell ref="C19:E19"/>
    <mergeCell ref="C21:E21"/>
    <mergeCell ref="B20:E20"/>
    <mergeCell ref="C22:E22"/>
    <mergeCell ref="B24:E24"/>
    <mergeCell ref="C23:E23"/>
    <mergeCell ref="C25:E25"/>
    <mergeCell ref="B26:E26"/>
    <mergeCell ref="B32:G32"/>
    <mergeCell ref="A35:D35"/>
    <mergeCell ref="E35:H35"/>
    <mergeCell ref="E36:H36"/>
  </mergeCells>
  <pageMargins left="0.23622047244094491" right="0.2362204724409449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28E79-B195-4120-9DED-02D0C44EA997}">
  <sheetPr>
    <pageSetUpPr fitToPage="1"/>
  </sheetPr>
  <dimension ref="A2:I40"/>
  <sheetViews>
    <sheetView topLeftCell="A4" zoomScaleNormal="100" workbookViewId="0">
      <selection activeCell="E35" sqref="E35:H35"/>
    </sheetView>
  </sheetViews>
  <sheetFormatPr defaultRowHeight="15"/>
  <cols>
    <col min="1" max="1" width="6.42578125" style="44" customWidth="1"/>
    <col min="2" max="2" width="13.7109375" style="44" customWidth="1"/>
    <col min="3" max="3" width="11.5703125" style="44" customWidth="1"/>
    <col min="4" max="4" width="9.140625" style="44"/>
    <col min="5" max="5" width="7.140625" style="44" customWidth="1"/>
    <col min="6" max="6" width="13.7109375" style="44" customWidth="1"/>
    <col min="7" max="7" width="10" style="44" customWidth="1"/>
    <col min="8" max="8" width="13.5703125" style="44" customWidth="1"/>
    <col min="9" max="9" width="9.140625" style="44"/>
    <col min="257" max="257" width="6.42578125" customWidth="1"/>
    <col min="258" max="258" width="13.7109375" customWidth="1"/>
    <col min="259" max="259" width="11.5703125" customWidth="1"/>
    <col min="261" max="261" width="7.140625" customWidth="1"/>
    <col min="262" max="262" width="13.7109375" customWidth="1"/>
    <col min="263" max="263" width="10" customWidth="1"/>
    <col min="264" max="264" width="13.5703125" customWidth="1"/>
    <col min="513" max="513" width="6.42578125" customWidth="1"/>
    <col min="514" max="514" width="13.7109375" customWidth="1"/>
    <col min="515" max="515" width="11.5703125" customWidth="1"/>
    <col min="517" max="517" width="7.140625" customWidth="1"/>
    <col min="518" max="518" width="13.7109375" customWidth="1"/>
    <col min="519" max="519" width="10" customWidth="1"/>
    <col min="520" max="520" width="13.5703125" customWidth="1"/>
    <col min="769" max="769" width="6.42578125" customWidth="1"/>
    <col min="770" max="770" width="13.7109375" customWidth="1"/>
    <col min="771" max="771" width="11.5703125" customWidth="1"/>
    <col min="773" max="773" width="7.140625" customWidth="1"/>
    <col min="774" max="774" width="13.7109375" customWidth="1"/>
    <col min="775" max="775" width="10" customWidth="1"/>
    <col min="776" max="776" width="13.5703125" customWidth="1"/>
    <col min="1025" max="1025" width="6.42578125" customWidth="1"/>
    <col min="1026" max="1026" width="13.7109375" customWidth="1"/>
    <col min="1027" max="1027" width="11.5703125" customWidth="1"/>
    <col min="1029" max="1029" width="7.140625" customWidth="1"/>
    <col min="1030" max="1030" width="13.7109375" customWidth="1"/>
    <col min="1031" max="1031" width="10" customWidth="1"/>
    <col min="1032" max="1032" width="13.5703125" customWidth="1"/>
    <col min="1281" max="1281" width="6.42578125" customWidth="1"/>
    <col min="1282" max="1282" width="13.7109375" customWidth="1"/>
    <col min="1283" max="1283" width="11.5703125" customWidth="1"/>
    <col min="1285" max="1285" width="7.140625" customWidth="1"/>
    <col min="1286" max="1286" width="13.7109375" customWidth="1"/>
    <col min="1287" max="1287" width="10" customWidth="1"/>
    <col min="1288" max="1288" width="13.5703125" customWidth="1"/>
    <col min="1537" max="1537" width="6.42578125" customWidth="1"/>
    <col min="1538" max="1538" width="13.7109375" customWidth="1"/>
    <col min="1539" max="1539" width="11.5703125" customWidth="1"/>
    <col min="1541" max="1541" width="7.140625" customWidth="1"/>
    <col min="1542" max="1542" width="13.7109375" customWidth="1"/>
    <col min="1543" max="1543" width="10" customWidth="1"/>
    <col min="1544" max="1544" width="13.5703125" customWidth="1"/>
    <col min="1793" max="1793" width="6.42578125" customWidth="1"/>
    <col min="1794" max="1794" width="13.7109375" customWidth="1"/>
    <col min="1795" max="1795" width="11.5703125" customWidth="1"/>
    <col min="1797" max="1797" width="7.140625" customWidth="1"/>
    <col min="1798" max="1798" width="13.7109375" customWidth="1"/>
    <col min="1799" max="1799" width="10" customWidth="1"/>
    <col min="1800" max="1800" width="13.5703125" customWidth="1"/>
    <col min="2049" max="2049" width="6.42578125" customWidth="1"/>
    <col min="2050" max="2050" width="13.7109375" customWidth="1"/>
    <col min="2051" max="2051" width="11.5703125" customWidth="1"/>
    <col min="2053" max="2053" width="7.140625" customWidth="1"/>
    <col min="2054" max="2054" width="13.7109375" customWidth="1"/>
    <col min="2055" max="2055" width="10" customWidth="1"/>
    <col min="2056" max="2056" width="13.5703125" customWidth="1"/>
    <col min="2305" max="2305" width="6.42578125" customWidth="1"/>
    <col min="2306" max="2306" width="13.7109375" customWidth="1"/>
    <col min="2307" max="2307" width="11.5703125" customWidth="1"/>
    <col min="2309" max="2309" width="7.140625" customWidth="1"/>
    <col min="2310" max="2310" width="13.7109375" customWidth="1"/>
    <col min="2311" max="2311" width="10" customWidth="1"/>
    <col min="2312" max="2312" width="13.5703125" customWidth="1"/>
    <col min="2561" max="2561" width="6.42578125" customWidth="1"/>
    <col min="2562" max="2562" width="13.7109375" customWidth="1"/>
    <col min="2563" max="2563" width="11.5703125" customWidth="1"/>
    <col min="2565" max="2565" width="7.140625" customWidth="1"/>
    <col min="2566" max="2566" width="13.7109375" customWidth="1"/>
    <col min="2567" max="2567" width="10" customWidth="1"/>
    <col min="2568" max="2568" width="13.5703125" customWidth="1"/>
    <col min="2817" max="2817" width="6.42578125" customWidth="1"/>
    <col min="2818" max="2818" width="13.7109375" customWidth="1"/>
    <col min="2819" max="2819" width="11.5703125" customWidth="1"/>
    <col min="2821" max="2821" width="7.140625" customWidth="1"/>
    <col min="2822" max="2822" width="13.7109375" customWidth="1"/>
    <col min="2823" max="2823" width="10" customWidth="1"/>
    <col min="2824" max="2824" width="13.5703125" customWidth="1"/>
    <col min="3073" max="3073" width="6.42578125" customWidth="1"/>
    <col min="3074" max="3074" width="13.7109375" customWidth="1"/>
    <col min="3075" max="3075" width="11.5703125" customWidth="1"/>
    <col min="3077" max="3077" width="7.140625" customWidth="1"/>
    <col min="3078" max="3078" width="13.7109375" customWidth="1"/>
    <col min="3079" max="3079" width="10" customWidth="1"/>
    <col min="3080" max="3080" width="13.5703125" customWidth="1"/>
    <col min="3329" max="3329" width="6.42578125" customWidth="1"/>
    <col min="3330" max="3330" width="13.7109375" customWidth="1"/>
    <col min="3331" max="3331" width="11.5703125" customWidth="1"/>
    <col min="3333" max="3333" width="7.140625" customWidth="1"/>
    <col min="3334" max="3334" width="13.7109375" customWidth="1"/>
    <col min="3335" max="3335" width="10" customWidth="1"/>
    <col min="3336" max="3336" width="13.5703125" customWidth="1"/>
    <col min="3585" max="3585" width="6.42578125" customWidth="1"/>
    <col min="3586" max="3586" width="13.7109375" customWidth="1"/>
    <col min="3587" max="3587" width="11.5703125" customWidth="1"/>
    <col min="3589" max="3589" width="7.140625" customWidth="1"/>
    <col min="3590" max="3590" width="13.7109375" customWidth="1"/>
    <col min="3591" max="3591" width="10" customWidth="1"/>
    <col min="3592" max="3592" width="13.5703125" customWidth="1"/>
    <col min="3841" max="3841" width="6.42578125" customWidth="1"/>
    <col min="3842" max="3842" width="13.7109375" customWidth="1"/>
    <col min="3843" max="3843" width="11.5703125" customWidth="1"/>
    <col min="3845" max="3845" width="7.140625" customWidth="1"/>
    <col min="3846" max="3846" width="13.7109375" customWidth="1"/>
    <col min="3847" max="3847" width="10" customWidth="1"/>
    <col min="3848" max="3848" width="13.5703125" customWidth="1"/>
    <col min="4097" max="4097" width="6.42578125" customWidth="1"/>
    <col min="4098" max="4098" width="13.7109375" customWidth="1"/>
    <col min="4099" max="4099" width="11.5703125" customWidth="1"/>
    <col min="4101" max="4101" width="7.140625" customWidth="1"/>
    <col min="4102" max="4102" width="13.7109375" customWidth="1"/>
    <col min="4103" max="4103" width="10" customWidth="1"/>
    <col min="4104" max="4104" width="13.5703125" customWidth="1"/>
    <col min="4353" max="4353" width="6.42578125" customWidth="1"/>
    <col min="4354" max="4354" width="13.7109375" customWidth="1"/>
    <col min="4355" max="4355" width="11.5703125" customWidth="1"/>
    <col min="4357" max="4357" width="7.140625" customWidth="1"/>
    <col min="4358" max="4358" width="13.7109375" customWidth="1"/>
    <col min="4359" max="4359" width="10" customWidth="1"/>
    <col min="4360" max="4360" width="13.5703125" customWidth="1"/>
    <col min="4609" max="4609" width="6.42578125" customWidth="1"/>
    <col min="4610" max="4610" width="13.7109375" customWidth="1"/>
    <col min="4611" max="4611" width="11.5703125" customWidth="1"/>
    <col min="4613" max="4613" width="7.140625" customWidth="1"/>
    <col min="4614" max="4614" width="13.7109375" customWidth="1"/>
    <col min="4615" max="4615" width="10" customWidth="1"/>
    <col min="4616" max="4616" width="13.5703125" customWidth="1"/>
    <col min="4865" max="4865" width="6.42578125" customWidth="1"/>
    <col min="4866" max="4866" width="13.7109375" customWidth="1"/>
    <col min="4867" max="4867" width="11.5703125" customWidth="1"/>
    <col min="4869" max="4869" width="7.140625" customWidth="1"/>
    <col min="4870" max="4870" width="13.7109375" customWidth="1"/>
    <col min="4871" max="4871" width="10" customWidth="1"/>
    <col min="4872" max="4872" width="13.5703125" customWidth="1"/>
    <col min="5121" max="5121" width="6.42578125" customWidth="1"/>
    <col min="5122" max="5122" width="13.7109375" customWidth="1"/>
    <col min="5123" max="5123" width="11.5703125" customWidth="1"/>
    <col min="5125" max="5125" width="7.140625" customWidth="1"/>
    <col min="5126" max="5126" width="13.7109375" customWidth="1"/>
    <col min="5127" max="5127" width="10" customWidth="1"/>
    <col min="5128" max="5128" width="13.5703125" customWidth="1"/>
    <col min="5377" max="5377" width="6.42578125" customWidth="1"/>
    <col min="5378" max="5378" width="13.7109375" customWidth="1"/>
    <col min="5379" max="5379" width="11.5703125" customWidth="1"/>
    <col min="5381" max="5381" width="7.140625" customWidth="1"/>
    <col min="5382" max="5382" width="13.7109375" customWidth="1"/>
    <col min="5383" max="5383" width="10" customWidth="1"/>
    <col min="5384" max="5384" width="13.5703125" customWidth="1"/>
    <col min="5633" max="5633" width="6.42578125" customWidth="1"/>
    <col min="5634" max="5634" width="13.7109375" customWidth="1"/>
    <col min="5635" max="5635" width="11.5703125" customWidth="1"/>
    <col min="5637" max="5637" width="7.140625" customWidth="1"/>
    <col min="5638" max="5638" width="13.7109375" customWidth="1"/>
    <col min="5639" max="5639" width="10" customWidth="1"/>
    <col min="5640" max="5640" width="13.5703125" customWidth="1"/>
    <col min="5889" max="5889" width="6.42578125" customWidth="1"/>
    <col min="5890" max="5890" width="13.7109375" customWidth="1"/>
    <col min="5891" max="5891" width="11.5703125" customWidth="1"/>
    <col min="5893" max="5893" width="7.140625" customWidth="1"/>
    <col min="5894" max="5894" width="13.7109375" customWidth="1"/>
    <col min="5895" max="5895" width="10" customWidth="1"/>
    <col min="5896" max="5896" width="13.5703125" customWidth="1"/>
    <col min="6145" max="6145" width="6.42578125" customWidth="1"/>
    <col min="6146" max="6146" width="13.7109375" customWidth="1"/>
    <col min="6147" max="6147" width="11.5703125" customWidth="1"/>
    <col min="6149" max="6149" width="7.140625" customWidth="1"/>
    <col min="6150" max="6150" width="13.7109375" customWidth="1"/>
    <col min="6151" max="6151" width="10" customWidth="1"/>
    <col min="6152" max="6152" width="13.5703125" customWidth="1"/>
    <col min="6401" max="6401" width="6.42578125" customWidth="1"/>
    <col min="6402" max="6402" width="13.7109375" customWidth="1"/>
    <col min="6403" max="6403" width="11.5703125" customWidth="1"/>
    <col min="6405" max="6405" width="7.140625" customWidth="1"/>
    <col min="6406" max="6406" width="13.7109375" customWidth="1"/>
    <col min="6407" max="6407" width="10" customWidth="1"/>
    <col min="6408" max="6408" width="13.5703125" customWidth="1"/>
    <col min="6657" max="6657" width="6.42578125" customWidth="1"/>
    <col min="6658" max="6658" width="13.7109375" customWidth="1"/>
    <col min="6659" max="6659" width="11.5703125" customWidth="1"/>
    <col min="6661" max="6661" width="7.140625" customWidth="1"/>
    <col min="6662" max="6662" width="13.7109375" customWidth="1"/>
    <col min="6663" max="6663" width="10" customWidth="1"/>
    <col min="6664" max="6664" width="13.5703125" customWidth="1"/>
    <col min="6913" max="6913" width="6.42578125" customWidth="1"/>
    <col min="6914" max="6914" width="13.7109375" customWidth="1"/>
    <col min="6915" max="6915" width="11.5703125" customWidth="1"/>
    <col min="6917" max="6917" width="7.140625" customWidth="1"/>
    <col min="6918" max="6918" width="13.7109375" customWidth="1"/>
    <col min="6919" max="6919" width="10" customWidth="1"/>
    <col min="6920" max="6920" width="13.5703125" customWidth="1"/>
    <col min="7169" max="7169" width="6.42578125" customWidth="1"/>
    <col min="7170" max="7170" width="13.7109375" customWidth="1"/>
    <col min="7171" max="7171" width="11.5703125" customWidth="1"/>
    <col min="7173" max="7173" width="7.140625" customWidth="1"/>
    <col min="7174" max="7174" width="13.7109375" customWidth="1"/>
    <col min="7175" max="7175" width="10" customWidth="1"/>
    <col min="7176" max="7176" width="13.5703125" customWidth="1"/>
    <col min="7425" max="7425" width="6.42578125" customWidth="1"/>
    <col min="7426" max="7426" width="13.7109375" customWidth="1"/>
    <col min="7427" max="7427" width="11.5703125" customWidth="1"/>
    <col min="7429" max="7429" width="7.140625" customWidth="1"/>
    <col min="7430" max="7430" width="13.7109375" customWidth="1"/>
    <col min="7431" max="7431" width="10" customWidth="1"/>
    <col min="7432" max="7432" width="13.5703125" customWidth="1"/>
    <col min="7681" max="7681" width="6.42578125" customWidth="1"/>
    <col min="7682" max="7682" width="13.7109375" customWidth="1"/>
    <col min="7683" max="7683" width="11.5703125" customWidth="1"/>
    <col min="7685" max="7685" width="7.140625" customWidth="1"/>
    <col min="7686" max="7686" width="13.7109375" customWidth="1"/>
    <col min="7687" max="7687" width="10" customWidth="1"/>
    <col min="7688" max="7688" width="13.5703125" customWidth="1"/>
    <col min="7937" max="7937" width="6.42578125" customWidth="1"/>
    <col min="7938" max="7938" width="13.7109375" customWidth="1"/>
    <col min="7939" max="7939" width="11.5703125" customWidth="1"/>
    <col min="7941" max="7941" width="7.140625" customWidth="1"/>
    <col min="7942" max="7942" width="13.7109375" customWidth="1"/>
    <col min="7943" max="7943" width="10" customWidth="1"/>
    <col min="7944" max="7944" width="13.5703125" customWidth="1"/>
    <col min="8193" max="8193" width="6.42578125" customWidth="1"/>
    <col min="8194" max="8194" width="13.7109375" customWidth="1"/>
    <col min="8195" max="8195" width="11.5703125" customWidth="1"/>
    <col min="8197" max="8197" width="7.140625" customWidth="1"/>
    <col min="8198" max="8198" width="13.7109375" customWidth="1"/>
    <col min="8199" max="8199" width="10" customWidth="1"/>
    <col min="8200" max="8200" width="13.5703125" customWidth="1"/>
    <col min="8449" max="8449" width="6.42578125" customWidth="1"/>
    <col min="8450" max="8450" width="13.7109375" customWidth="1"/>
    <col min="8451" max="8451" width="11.5703125" customWidth="1"/>
    <col min="8453" max="8453" width="7.140625" customWidth="1"/>
    <col min="8454" max="8454" width="13.7109375" customWidth="1"/>
    <col min="8455" max="8455" width="10" customWidth="1"/>
    <col min="8456" max="8456" width="13.5703125" customWidth="1"/>
    <col min="8705" max="8705" width="6.42578125" customWidth="1"/>
    <col min="8706" max="8706" width="13.7109375" customWidth="1"/>
    <col min="8707" max="8707" width="11.5703125" customWidth="1"/>
    <col min="8709" max="8709" width="7.140625" customWidth="1"/>
    <col min="8710" max="8710" width="13.7109375" customWidth="1"/>
    <col min="8711" max="8711" width="10" customWidth="1"/>
    <col min="8712" max="8712" width="13.5703125" customWidth="1"/>
    <col min="8961" max="8961" width="6.42578125" customWidth="1"/>
    <col min="8962" max="8962" width="13.7109375" customWidth="1"/>
    <col min="8963" max="8963" width="11.5703125" customWidth="1"/>
    <col min="8965" max="8965" width="7.140625" customWidth="1"/>
    <col min="8966" max="8966" width="13.7109375" customWidth="1"/>
    <col min="8967" max="8967" width="10" customWidth="1"/>
    <col min="8968" max="8968" width="13.5703125" customWidth="1"/>
    <col min="9217" max="9217" width="6.42578125" customWidth="1"/>
    <col min="9218" max="9218" width="13.7109375" customWidth="1"/>
    <col min="9219" max="9219" width="11.5703125" customWidth="1"/>
    <col min="9221" max="9221" width="7.140625" customWidth="1"/>
    <col min="9222" max="9222" width="13.7109375" customWidth="1"/>
    <col min="9223" max="9223" width="10" customWidth="1"/>
    <col min="9224" max="9224" width="13.5703125" customWidth="1"/>
    <col min="9473" max="9473" width="6.42578125" customWidth="1"/>
    <col min="9474" max="9474" width="13.7109375" customWidth="1"/>
    <col min="9475" max="9475" width="11.5703125" customWidth="1"/>
    <col min="9477" max="9477" width="7.140625" customWidth="1"/>
    <col min="9478" max="9478" width="13.7109375" customWidth="1"/>
    <col min="9479" max="9479" width="10" customWidth="1"/>
    <col min="9480" max="9480" width="13.5703125" customWidth="1"/>
    <col min="9729" max="9729" width="6.42578125" customWidth="1"/>
    <col min="9730" max="9730" width="13.7109375" customWidth="1"/>
    <col min="9731" max="9731" width="11.5703125" customWidth="1"/>
    <col min="9733" max="9733" width="7.140625" customWidth="1"/>
    <col min="9734" max="9734" width="13.7109375" customWidth="1"/>
    <col min="9735" max="9735" width="10" customWidth="1"/>
    <col min="9736" max="9736" width="13.5703125" customWidth="1"/>
    <col min="9985" max="9985" width="6.42578125" customWidth="1"/>
    <col min="9986" max="9986" width="13.7109375" customWidth="1"/>
    <col min="9987" max="9987" width="11.5703125" customWidth="1"/>
    <col min="9989" max="9989" width="7.140625" customWidth="1"/>
    <col min="9990" max="9990" width="13.7109375" customWidth="1"/>
    <col min="9991" max="9991" width="10" customWidth="1"/>
    <col min="9992" max="9992" width="13.5703125" customWidth="1"/>
    <col min="10241" max="10241" width="6.42578125" customWidth="1"/>
    <col min="10242" max="10242" width="13.7109375" customWidth="1"/>
    <col min="10243" max="10243" width="11.5703125" customWidth="1"/>
    <col min="10245" max="10245" width="7.140625" customWidth="1"/>
    <col min="10246" max="10246" width="13.7109375" customWidth="1"/>
    <col min="10247" max="10247" width="10" customWidth="1"/>
    <col min="10248" max="10248" width="13.5703125" customWidth="1"/>
    <col min="10497" max="10497" width="6.42578125" customWidth="1"/>
    <col min="10498" max="10498" width="13.7109375" customWidth="1"/>
    <col min="10499" max="10499" width="11.5703125" customWidth="1"/>
    <col min="10501" max="10501" width="7.140625" customWidth="1"/>
    <col min="10502" max="10502" width="13.7109375" customWidth="1"/>
    <col min="10503" max="10503" width="10" customWidth="1"/>
    <col min="10504" max="10504" width="13.5703125" customWidth="1"/>
    <col min="10753" max="10753" width="6.42578125" customWidth="1"/>
    <col min="10754" max="10754" width="13.7109375" customWidth="1"/>
    <col min="10755" max="10755" width="11.5703125" customWidth="1"/>
    <col min="10757" max="10757" width="7.140625" customWidth="1"/>
    <col min="10758" max="10758" width="13.7109375" customWidth="1"/>
    <col min="10759" max="10759" width="10" customWidth="1"/>
    <col min="10760" max="10760" width="13.5703125" customWidth="1"/>
    <col min="11009" max="11009" width="6.42578125" customWidth="1"/>
    <col min="11010" max="11010" width="13.7109375" customWidth="1"/>
    <col min="11011" max="11011" width="11.5703125" customWidth="1"/>
    <col min="11013" max="11013" width="7.140625" customWidth="1"/>
    <col min="11014" max="11014" width="13.7109375" customWidth="1"/>
    <col min="11015" max="11015" width="10" customWidth="1"/>
    <col min="11016" max="11016" width="13.5703125" customWidth="1"/>
    <col min="11265" max="11265" width="6.42578125" customWidth="1"/>
    <col min="11266" max="11266" width="13.7109375" customWidth="1"/>
    <col min="11267" max="11267" width="11.5703125" customWidth="1"/>
    <col min="11269" max="11269" width="7.140625" customWidth="1"/>
    <col min="11270" max="11270" width="13.7109375" customWidth="1"/>
    <col min="11271" max="11271" width="10" customWidth="1"/>
    <col min="11272" max="11272" width="13.5703125" customWidth="1"/>
    <col min="11521" max="11521" width="6.42578125" customWidth="1"/>
    <col min="11522" max="11522" width="13.7109375" customWidth="1"/>
    <col min="11523" max="11523" width="11.5703125" customWidth="1"/>
    <col min="11525" max="11525" width="7.140625" customWidth="1"/>
    <col min="11526" max="11526" width="13.7109375" customWidth="1"/>
    <col min="11527" max="11527" width="10" customWidth="1"/>
    <col min="11528" max="11528" width="13.5703125" customWidth="1"/>
    <col min="11777" max="11777" width="6.42578125" customWidth="1"/>
    <col min="11778" max="11778" width="13.7109375" customWidth="1"/>
    <col min="11779" max="11779" width="11.5703125" customWidth="1"/>
    <col min="11781" max="11781" width="7.140625" customWidth="1"/>
    <col min="11782" max="11782" width="13.7109375" customWidth="1"/>
    <col min="11783" max="11783" width="10" customWidth="1"/>
    <col min="11784" max="11784" width="13.5703125" customWidth="1"/>
    <col min="12033" max="12033" width="6.42578125" customWidth="1"/>
    <col min="12034" max="12034" width="13.7109375" customWidth="1"/>
    <col min="12035" max="12035" width="11.5703125" customWidth="1"/>
    <col min="12037" max="12037" width="7.140625" customWidth="1"/>
    <col min="12038" max="12038" width="13.7109375" customWidth="1"/>
    <col min="12039" max="12039" width="10" customWidth="1"/>
    <col min="12040" max="12040" width="13.5703125" customWidth="1"/>
    <col min="12289" max="12289" width="6.42578125" customWidth="1"/>
    <col min="12290" max="12290" width="13.7109375" customWidth="1"/>
    <col min="12291" max="12291" width="11.5703125" customWidth="1"/>
    <col min="12293" max="12293" width="7.140625" customWidth="1"/>
    <col min="12294" max="12294" width="13.7109375" customWidth="1"/>
    <col min="12295" max="12295" width="10" customWidth="1"/>
    <col min="12296" max="12296" width="13.5703125" customWidth="1"/>
    <col min="12545" max="12545" width="6.42578125" customWidth="1"/>
    <col min="12546" max="12546" width="13.7109375" customWidth="1"/>
    <col min="12547" max="12547" width="11.5703125" customWidth="1"/>
    <col min="12549" max="12549" width="7.140625" customWidth="1"/>
    <col min="12550" max="12550" width="13.7109375" customWidth="1"/>
    <col min="12551" max="12551" width="10" customWidth="1"/>
    <col min="12552" max="12552" width="13.5703125" customWidth="1"/>
    <col min="12801" max="12801" width="6.42578125" customWidth="1"/>
    <col min="12802" max="12802" width="13.7109375" customWidth="1"/>
    <col min="12803" max="12803" width="11.5703125" customWidth="1"/>
    <col min="12805" max="12805" width="7.140625" customWidth="1"/>
    <col min="12806" max="12806" width="13.7109375" customWidth="1"/>
    <col min="12807" max="12807" width="10" customWidth="1"/>
    <col min="12808" max="12808" width="13.5703125" customWidth="1"/>
    <col min="13057" max="13057" width="6.42578125" customWidth="1"/>
    <col min="13058" max="13058" width="13.7109375" customWidth="1"/>
    <col min="13059" max="13059" width="11.5703125" customWidth="1"/>
    <col min="13061" max="13061" width="7.140625" customWidth="1"/>
    <col min="13062" max="13062" width="13.7109375" customWidth="1"/>
    <col min="13063" max="13063" width="10" customWidth="1"/>
    <col min="13064" max="13064" width="13.5703125" customWidth="1"/>
    <col min="13313" max="13313" width="6.42578125" customWidth="1"/>
    <col min="13314" max="13314" width="13.7109375" customWidth="1"/>
    <col min="13315" max="13315" width="11.5703125" customWidth="1"/>
    <col min="13317" max="13317" width="7.140625" customWidth="1"/>
    <col min="13318" max="13318" width="13.7109375" customWidth="1"/>
    <col min="13319" max="13319" width="10" customWidth="1"/>
    <col min="13320" max="13320" width="13.5703125" customWidth="1"/>
    <col min="13569" max="13569" width="6.42578125" customWidth="1"/>
    <col min="13570" max="13570" width="13.7109375" customWidth="1"/>
    <col min="13571" max="13571" width="11.5703125" customWidth="1"/>
    <col min="13573" max="13573" width="7.140625" customWidth="1"/>
    <col min="13574" max="13574" width="13.7109375" customWidth="1"/>
    <col min="13575" max="13575" width="10" customWidth="1"/>
    <col min="13576" max="13576" width="13.5703125" customWidth="1"/>
    <col min="13825" max="13825" width="6.42578125" customWidth="1"/>
    <col min="13826" max="13826" width="13.7109375" customWidth="1"/>
    <col min="13827" max="13827" width="11.5703125" customWidth="1"/>
    <col min="13829" max="13829" width="7.140625" customWidth="1"/>
    <col min="13830" max="13830" width="13.7109375" customWidth="1"/>
    <col min="13831" max="13831" width="10" customWidth="1"/>
    <col min="13832" max="13832" width="13.5703125" customWidth="1"/>
    <col min="14081" max="14081" width="6.42578125" customWidth="1"/>
    <col min="14082" max="14082" width="13.7109375" customWidth="1"/>
    <col min="14083" max="14083" width="11.5703125" customWidth="1"/>
    <col min="14085" max="14085" width="7.140625" customWidth="1"/>
    <col min="14086" max="14086" width="13.7109375" customWidth="1"/>
    <col min="14087" max="14087" width="10" customWidth="1"/>
    <col min="14088" max="14088" width="13.5703125" customWidth="1"/>
    <col min="14337" max="14337" width="6.42578125" customWidth="1"/>
    <col min="14338" max="14338" width="13.7109375" customWidth="1"/>
    <col min="14339" max="14339" width="11.5703125" customWidth="1"/>
    <col min="14341" max="14341" width="7.140625" customWidth="1"/>
    <col min="14342" max="14342" width="13.7109375" customWidth="1"/>
    <col min="14343" max="14343" width="10" customWidth="1"/>
    <col min="14344" max="14344" width="13.5703125" customWidth="1"/>
    <col min="14593" max="14593" width="6.42578125" customWidth="1"/>
    <col min="14594" max="14594" width="13.7109375" customWidth="1"/>
    <col min="14595" max="14595" width="11.5703125" customWidth="1"/>
    <col min="14597" max="14597" width="7.140625" customWidth="1"/>
    <col min="14598" max="14598" width="13.7109375" customWidth="1"/>
    <col min="14599" max="14599" width="10" customWidth="1"/>
    <col min="14600" max="14600" width="13.5703125" customWidth="1"/>
    <col min="14849" max="14849" width="6.42578125" customWidth="1"/>
    <col min="14850" max="14850" width="13.7109375" customWidth="1"/>
    <col min="14851" max="14851" width="11.5703125" customWidth="1"/>
    <col min="14853" max="14853" width="7.140625" customWidth="1"/>
    <col min="14854" max="14854" width="13.7109375" customWidth="1"/>
    <col min="14855" max="14855" width="10" customWidth="1"/>
    <col min="14856" max="14856" width="13.5703125" customWidth="1"/>
    <col min="15105" max="15105" width="6.42578125" customWidth="1"/>
    <col min="15106" max="15106" width="13.7109375" customWidth="1"/>
    <col min="15107" max="15107" width="11.5703125" customWidth="1"/>
    <col min="15109" max="15109" width="7.140625" customWidth="1"/>
    <col min="15110" max="15110" width="13.7109375" customWidth="1"/>
    <col min="15111" max="15111" width="10" customWidth="1"/>
    <col min="15112" max="15112" width="13.5703125" customWidth="1"/>
    <col min="15361" max="15361" width="6.42578125" customWidth="1"/>
    <col min="15362" max="15362" width="13.7109375" customWidth="1"/>
    <col min="15363" max="15363" width="11.5703125" customWidth="1"/>
    <col min="15365" max="15365" width="7.140625" customWidth="1"/>
    <col min="15366" max="15366" width="13.7109375" customWidth="1"/>
    <col min="15367" max="15367" width="10" customWidth="1"/>
    <col min="15368" max="15368" width="13.5703125" customWidth="1"/>
    <col min="15617" max="15617" width="6.42578125" customWidth="1"/>
    <col min="15618" max="15618" width="13.7109375" customWidth="1"/>
    <col min="15619" max="15619" width="11.5703125" customWidth="1"/>
    <col min="15621" max="15621" width="7.140625" customWidth="1"/>
    <col min="15622" max="15622" width="13.7109375" customWidth="1"/>
    <col min="15623" max="15623" width="10" customWidth="1"/>
    <col min="15624" max="15624" width="13.5703125" customWidth="1"/>
    <col min="15873" max="15873" width="6.42578125" customWidth="1"/>
    <col min="15874" max="15874" width="13.7109375" customWidth="1"/>
    <col min="15875" max="15875" width="11.5703125" customWidth="1"/>
    <col min="15877" max="15877" width="7.140625" customWidth="1"/>
    <col min="15878" max="15878" width="13.7109375" customWidth="1"/>
    <col min="15879" max="15879" width="10" customWidth="1"/>
    <col min="15880" max="15880" width="13.5703125" customWidth="1"/>
    <col min="16129" max="16129" width="6.42578125" customWidth="1"/>
    <col min="16130" max="16130" width="13.7109375" customWidth="1"/>
    <col min="16131" max="16131" width="11.5703125" customWidth="1"/>
    <col min="16133" max="16133" width="7.140625" customWidth="1"/>
    <col min="16134" max="16134" width="13.7109375" customWidth="1"/>
    <col min="16135" max="16135" width="10" customWidth="1"/>
    <col min="16136" max="16136" width="13.5703125" customWidth="1"/>
  </cols>
  <sheetData>
    <row r="2" spans="1:9">
      <c r="A2" s="741" t="s">
        <v>208</v>
      </c>
      <c r="B2" s="741"/>
      <c r="C2" s="741"/>
      <c r="D2" s="741"/>
      <c r="E2" s="741"/>
      <c r="F2" s="741"/>
      <c r="G2" s="741"/>
      <c r="H2" s="741"/>
    </row>
    <row r="3" spans="1:9">
      <c r="A3" s="742" t="s">
        <v>207</v>
      </c>
      <c r="B3" s="742"/>
      <c r="C3" s="742"/>
      <c r="D3" s="742"/>
      <c r="E3" s="742"/>
      <c r="F3" s="742"/>
      <c r="G3" s="742"/>
      <c r="H3" s="742"/>
    </row>
    <row r="6" spans="1:9">
      <c r="A6" s="743" t="s">
        <v>209</v>
      </c>
      <c r="B6" s="743"/>
      <c r="C6" s="743"/>
      <c r="D6" s="743"/>
      <c r="E6" s="743"/>
      <c r="F6" s="743"/>
      <c r="G6" s="743"/>
      <c r="H6" s="743"/>
    </row>
    <row r="9" spans="1:9" ht="15.75" customHeight="1">
      <c r="A9" s="744" t="s">
        <v>210</v>
      </c>
      <c r="B9" s="744"/>
      <c r="C9" s="744"/>
      <c r="D9" s="744"/>
      <c r="E9" s="744"/>
      <c r="F9" s="744"/>
      <c r="G9" s="744"/>
      <c r="H9" s="744"/>
      <c r="I9"/>
    </row>
    <row r="10" spans="1:9">
      <c r="D10" s="36"/>
    </row>
    <row r="11" spans="1:9">
      <c r="C11" s="743" t="s">
        <v>510</v>
      </c>
      <c r="D11" s="743"/>
      <c r="E11" s="743"/>
      <c r="F11" s="743"/>
    </row>
    <row r="12" spans="1:9">
      <c r="B12" s="745" t="s">
        <v>211</v>
      </c>
      <c r="C12" s="745"/>
      <c r="D12" s="745"/>
      <c r="E12" s="745"/>
      <c r="F12" s="745"/>
      <c r="G12" s="745"/>
    </row>
    <row r="14" spans="1:9" ht="15" customHeight="1">
      <c r="A14" s="721" t="s">
        <v>212</v>
      </c>
      <c r="B14" s="721"/>
      <c r="C14" s="420" t="s">
        <v>421</v>
      </c>
      <c r="D14" s="421"/>
      <c r="E14" s="421"/>
      <c r="F14" s="421"/>
      <c r="G14" s="421"/>
      <c r="H14" s="421"/>
      <c r="I14"/>
    </row>
    <row r="15" spans="1:9">
      <c r="A15" s="734" t="s">
        <v>213</v>
      </c>
      <c r="B15" s="734"/>
      <c r="C15" s="734"/>
      <c r="D15" s="734"/>
      <c r="E15" s="734"/>
      <c r="F15" s="734"/>
      <c r="G15" s="734"/>
      <c r="H15" s="734"/>
      <c r="I15" s="418"/>
    </row>
    <row r="16" spans="1:9" ht="27.95" customHeight="1">
      <c r="A16" s="638" t="s">
        <v>214</v>
      </c>
      <c r="B16" s="638" t="s">
        <v>215</v>
      </c>
      <c r="C16" s="735" t="s">
        <v>216</v>
      </c>
      <c r="D16" s="736"/>
      <c r="E16" s="737"/>
      <c r="F16" s="638" t="s">
        <v>217</v>
      </c>
      <c r="G16" s="639" t="s">
        <v>218</v>
      </c>
      <c r="H16" s="639" t="s">
        <v>219</v>
      </c>
      <c r="I16"/>
    </row>
    <row r="17" spans="1:8">
      <c r="A17" s="626">
        <v>1</v>
      </c>
      <c r="B17" s="627" t="s">
        <v>202</v>
      </c>
      <c r="C17" s="723" t="s">
        <v>221</v>
      </c>
      <c r="D17" s="723"/>
      <c r="E17" s="723"/>
      <c r="F17" s="37" t="s">
        <v>10</v>
      </c>
      <c r="G17" s="628" t="s">
        <v>10</v>
      </c>
      <c r="H17" s="629">
        <v>2643438</v>
      </c>
    </row>
    <row r="18" spans="1:8">
      <c r="A18" s="626"/>
      <c r="B18" s="630" t="s">
        <v>222</v>
      </c>
      <c r="C18" s="720"/>
      <c r="D18" s="720"/>
      <c r="E18" s="720"/>
      <c r="F18" s="429" t="s">
        <v>10</v>
      </c>
      <c r="G18" s="631" t="s">
        <v>10</v>
      </c>
      <c r="H18" s="632">
        <f>0+H17</f>
        <v>2643438</v>
      </c>
    </row>
    <row r="19" spans="1:8">
      <c r="A19" s="626">
        <v>2</v>
      </c>
      <c r="B19" s="627" t="s">
        <v>236</v>
      </c>
      <c r="C19" s="723" t="s">
        <v>221</v>
      </c>
      <c r="D19" s="723"/>
      <c r="E19" s="723"/>
      <c r="F19" s="37" t="s">
        <v>10</v>
      </c>
      <c r="G19" s="628" t="s">
        <v>10</v>
      </c>
      <c r="H19" s="629">
        <v>13944</v>
      </c>
    </row>
    <row r="20" spans="1:8">
      <c r="A20" s="626"/>
      <c r="B20" s="720" t="s">
        <v>222</v>
      </c>
      <c r="C20" s="720"/>
      <c r="D20" s="720"/>
      <c r="E20" s="720"/>
      <c r="F20" s="429" t="s">
        <v>10</v>
      </c>
      <c r="G20" s="631" t="s">
        <v>10</v>
      </c>
      <c r="H20" s="632">
        <f>0+H19</f>
        <v>13944</v>
      </c>
    </row>
    <row r="21" spans="1:8">
      <c r="A21" s="626">
        <v>3</v>
      </c>
      <c r="B21" s="627" t="s">
        <v>198</v>
      </c>
      <c r="C21" s="723" t="s">
        <v>235</v>
      </c>
      <c r="D21" s="723"/>
      <c r="E21" s="723"/>
      <c r="F21" s="37" t="s">
        <v>10</v>
      </c>
      <c r="G21" s="628" t="s">
        <v>10</v>
      </c>
      <c r="H21" s="629">
        <v>32875</v>
      </c>
    </row>
    <row r="22" spans="1:8">
      <c r="A22" s="626">
        <v>4</v>
      </c>
      <c r="B22" s="627" t="s">
        <v>198</v>
      </c>
      <c r="C22" s="723" t="s">
        <v>220</v>
      </c>
      <c r="D22" s="723"/>
      <c r="E22" s="723"/>
      <c r="F22" s="37" t="s">
        <v>10</v>
      </c>
      <c r="G22" s="628" t="s">
        <v>10</v>
      </c>
      <c r="H22" s="629">
        <v>39152.11</v>
      </c>
    </row>
    <row r="23" spans="1:8">
      <c r="A23" s="626">
        <v>5</v>
      </c>
      <c r="B23" s="627" t="s">
        <v>198</v>
      </c>
      <c r="C23" s="723" t="s">
        <v>221</v>
      </c>
      <c r="D23" s="723"/>
      <c r="E23" s="723"/>
      <c r="F23" s="37" t="s">
        <v>10</v>
      </c>
      <c r="G23" s="628" t="s">
        <v>10</v>
      </c>
      <c r="H23" s="640">
        <v>969325.69</v>
      </c>
    </row>
    <row r="24" spans="1:8">
      <c r="A24" s="626"/>
      <c r="B24" s="720" t="s">
        <v>222</v>
      </c>
      <c r="C24" s="720"/>
      <c r="D24" s="720"/>
      <c r="E24" s="720"/>
      <c r="F24" s="429" t="s">
        <v>10</v>
      </c>
      <c r="G24" s="631" t="s">
        <v>10</v>
      </c>
      <c r="H24" s="632">
        <f>0+H21+H22+H23</f>
        <v>1041352.7999999999</v>
      </c>
    </row>
    <row r="25" spans="1:8">
      <c r="A25" s="626">
        <v>6</v>
      </c>
      <c r="B25" s="627" t="s">
        <v>206</v>
      </c>
      <c r="C25" s="723" t="s">
        <v>221</v>
      </c>
      <c r="D25" s="723"/>
      <c r="E25" s="723"/>
      <c r="F25" s="37" t="s">
        <v>10</v>
      </c>
      <c r="G25" s="628" t="s">
        <v>10</v>
      </c>
      <c r="H25" s="629">
        <v>19209</v>
      </c>
    </row>
    <row r="26" spans="1:8">
      <c r="A26" s="626"/>
      <c r="B26" s="720" t="s">
        <v>222</v>
      </c>
      <c r="C26" s="720"/>
      <c r="D26" s="720"/>
      <c r="E26" s="720"/>
      <c r="F26" s="429" t="s">
        <v>10</v>
      </c>
      <c r="G26" s="631" t="s">
        <v>10</v>
      </c>
      <c r="H26" s="632">
        <f>0+H25</f>
        <v>19209</v>
      </c>
    </row>
    <row r="27" spans="1:8">
      <c r="A27" s="626"/>
      <c r="B27" s="627"/>
      <c r="C27" s="723"/>
      <c r="D27" s="723"/>
      <c r="E27" s="723"/>
      <c r="F27" s="37"/>
      <c r="G27" s="628"/>
      <c r="H27" s="629"/>
    </row>
    <row r="28" spans="1:8">
      <c r="A28" s="723" t="s">
        <v>509</v>
      </c>
      <c r="B28" s="723"/>
      <c r="C28" s="723"/>
      <c r="D28" s="723"/>
      <c r="E28" s="723"/>
      <c r="F28" s="738"/>
      <c r="G28" s="739"/>
      <c r="H28" s="740"/>
    </row>
    <row r="29" spans="1:8">
      <c r="A29" s="627"/>
      <c r="B29" s="627"/>
      <c r="C29" s="723"/>
      <c r="D29" s="723"/>
      <c r="E29" s="723"/>
      <c r="F29" s="37"/>
      <c r="G29" s="628"/>
      <c r="H29" s="629"/>
    </row>
    <row r="30" spans="1:8">
      <c r="A30" s="627">
        <v>1</v>
      </c>
      <c r="B30" s="627" t="s">
        <v>198</v>
      </c>
      <c r="C30" s="723" t="s">
        <v>221</v>
      </c>
      <c r="D30" s="723"/>
      <c r="E30" s="723"/>
      <c r="F30" s="37" t="s">
        <v>10</v>
      </c>
      <c r="G30" s="628" t="s">
        <v>10</v>
      </c>
      <c r="H30" s="629">
        <v>7484.2</v>
      </c>
    </row>
    <row r="31" spans="1:8">
      <c r="A31" s="627"/>
      <c r="B31" s="720" t="s">
        <v>222</v>
      </c>
      <c r="C31" s="720"/>
      <c r="D31" s="720"/>
      <c r="E31" s="720"/>
      <c r="F31" s="429" t="s">
        <v>10</v>
      </c>
      <c r="G31" s="631" t="s">
        <v>10</v>
      </c>
      <c r="H31" s="632">
        <f>0+H30</f>
        <v>7484.2</v>
      </c>
    </row>
    <row r="32" spans="1:8">
      <c r="A32" s="627"/>
      <c r="B32" s="720" t="s">
        <v>241</v>
      </c>
      <c r="C32" s="720"/>
      <c r="D32" s="720"/>
      <c r="E32" s="720"/>
      <c r="F32" s="724"/>
      <c r="G32" s="725"/>
      <c r="H32" s="632">
        <f>+H31</f>
        <v>7484.2</v>
      </c>
    </row>
    <row r="33" spans="1:8">
      <c r="A33" s="633"/>
      <c r="B33" s="634"/>
      <c r="C33" s="634"/>
      <c r="D33" s="634"/>
      <c r="E33" s="634"/>
      <c r="F33" s="635"/>
      <c r="G33" s="636"/>
      <c r="H33" s="637"/>
    </row>
    <row r="35" spans="1:8" ht="35.25" customHeight="1">
      <c r="A35" s="721" t="s">
        <v>410</v>
      </c>
      <c r="B35" s="726"/>
      <c r="C35" s="726"/>
      <c r="D35" s="726"/>
      <c r="E35" s="727" t="s">
        <v>511</v>
      </c>
      <c r="F35" s="727"/>
      <c r="G35" s="727"/>
      <c r="H35" s="727"/>
    </row>
    <row r="36" spans="1:8">
      <c r="E36" s="728" t="s">
        <v>223</v>
      </c>
      <c r="F36" s="728"/>
      <c r="G36" s="728"/>
      <c r="H36" s="728"/>
    </row>
    <row r="37" spans="1:8">
      <c r="E37" s="170"/>
      <c r="F37" s="170"/>
      <c r="G37" s="170"/>
      <c r="H37" s="170"/>
    </row>
    <row r="39" spans="1:8" ht="43.5" customHeight="1">
      <c r="A39" s="726" t="s">
        <v>196</v>
      </c>
      <c r="B39" s="726"/>
      <c r="C39" s="726"/>
      <c r="D39" s="726"/>
      <c r="E39" s="727" t="s">
        <v>197</v>
      </c>
      <c r="F39" s="727"/>
      <c r="G39" s="727"/>
      <c r="H39" s="727"/>
    </row>
    <row r="40" spans="1:8">
      <c r="E40" s="728" t="s">
        <v>223</v>
      </c>
      <c r="F40" s="728"/>
      <c r="G40" s="728"/>
      <c r="H40" s="728"/>
    </row>
  </sheetData>
  <mergeCells count="31">
    <mergeCell ref="C23:E23"/>
    <mergeCell ref="B24:E24"/>
    <mergeCell ref="C25:E25"/>
    <mergeCell ref="B26:E26"/>
    <mergeCell ref="B32:G32"/>
    <mergeCell ref="C27:E27"/>
    <mergeCell ref="A28:H28"/>
    <mergeCell ref="C29:E29"/>
    <mergeCell ref="C30:E30"/>
    <mergeCell ref="B31:E31"/>
    <mergeCell ref="C18:E18"/>
    <mergeCell ref="C19:E19"/>
    <mergeCell ref="B20:E20"/>
    <mergeCell ref="C21:E21"/>
    <mergeCell ref="C22:E22"/>
    <mergeCell ref="E40:H40"/>
    <mergeCell ref="E36:H36"/>
    <mergeCell ref="A39:D39"/>
    <mergeCell ref="E39:H39"/>
    <mergeCell ref="A2:H2"/>
    <mergeCell ref="A3:H3"/>
    <mergeCell ref="A6:H6"/>
    <mergeCell ref="A9:H9"/>
    <mergeCell ref="C11:F11"/>
    <mergeCell ref="B12:G12"/>
    <mergeCell ref="A35:D35"/>
    <mergeCell ref="E35:H35"/>
    <mergeCell ref="A14:B14"/>
    <mergeCell ref="A15:H15"/>
    <mergeCell ref="C16:E16"/>
    <mergeCell ref="C17:E17"/>
  </mergeCells>
  <pageMargins left="0.23622047244094491" right="0.2362204724409449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03C09-580A-4669-AD7D-920F0380D3C7}">
  <sheetPr>
    <pageSetUpPr fitToPage="1"/>
  </sheetPr>
  <dimension ref="A2:I35"/>
  <sheetViews>
    <sheetView topLeftCell="A7" zoomScaleNormal="100" workbookViewId="0">
      <selection activeCell="E29" sqref="E29:H29"/>
    </sheetView>
  </sheetViews>
  <sheetFormatPr defaultRowHeight="15"/>
  <cols>
    <col min="1" max="1" width="6.42578125" style="418" customWidth="1"/>
    <col min="2" max="2" width="13.7109375" style="418" customWidth="1"/>
    <col min="3" max="3" width="11.5703125" style="418" customWidth="1"/>
    <col min="4" max="4" width="9.140625" style="418"/>
    <col min="5" max="5" width="7.140625" style="418" customWidth="1"/>
    <col min="6" max="6" width="13.7109375" style="418" customWidth="1"/>
    <col min="7" max="7" width="10" style="418" customWidth="1"/>
    <col min="8" max="8" width="13.5703125" style="418" customWidth="1"/>
    <col min="9" max="9" width="9.140625" style="418"/>
    <col min="257" max="257" width="6.42578125" customWidth="1"/>
    <col min="258" max="258" width="13.7109375" customWidth="1"/>
    <col min="259" max="259" width="11.5703125" customWidth="1"/>
    <col min="261" max="261" width="7.140625" customWidth="1"/>
    <col min="262" max="262" width="13.7109375" customWidth="1"/>
    <col min="263" max="263" width="10" customWidth="1"/>
    <col min="264" max="264" width="13.5703125" customWidth="1"/>
    <col min="513" max="513" width="6.42578125" customWidth="1"/>
    <col min="514" max="514" width="13.7109375" customWidth="1"/>
    <col min="515" max="515" width="11.5703125" customWidth="1"/>
    <col min="517" max="517" width="7.140625" customWidth="1"/>
    <col min="518" max="518" width="13.7109375" customWidth="1"/>
    <col min="519" max="519" width="10" customWidth="1"/>
    <col min="520" max="520" width="13.5703125" customWidth="1"/>
    <col min="769" max="769" width="6.42578125" customWidth="1"/>
    <col min="770" max="770" width="13.7109375" customWidth="1"/>
    <col min="771" max="771" width="11.5703125" customWidth="1"/>
    <col min="773" max="773" width="7.140625" customWidth="1"/>
    <col min="774" max="774" width="13.7109375" customWidth="1"/>
    <col min="775" max="775" width="10" customWidth="1"/>
    <col min="776" max="776" width="13.5703125" customWidth="1"/>
    <col min="1025" max="1025" width="6.42578125" customWidth="1"/>
    <col min="1026" max="1026" width="13.7109375" customWidth="1"/>
    <col min="1027" max="1027" width="11.5703125" customWidth="1"/>
    <col min="1029" max="1029" width="7.140625" customWidth="1"/>
    <col min="1030" max="1030" width="13.7109375" customWidth="1"/>
    <col min="1031" max="1031" width="10" customWidth="1"/>
    <col min="1032" max="1032" width="13.5703125" customWidth="1"/>
    <col min="1281" max="1281" width="6.42578125" customWidth="1"/>
    <col min="1282" max="1282" width="13.7109375" customWidth="1"/>
    <col min="1283" max="1283" width="11.5703125" customWidth="1"/>
    <col min="1285" max="1285" width="7.140625" customWidth="1"/>
    <col min="1286" max="1286" width="13.7109375" customWidth="1"/>
    <col min="1287" max="1287" width="10" customWidth="1"/>
    <col min="1288" max="1288" width="13.5703125" customWidth="1"/>
    <col min="1537" max="1537" width="6.42578125" customWidth="1"/>
    <col min="1538" max="1538" width="13.7109375" customWidth="1"/>
    <col min="1539" max="1539" width="11.5703125" customWidth="1"/>
    <col min="1541" max="1541" width="7.140625" customWidth="1"/>
    <col min="1542" max="1542" width="13.7109375" customWidth="1"/>
    <col min="1543" max="1543" width="10" customWidth="1"/>
    <col min="1544" max="1544" width="13.5703125" customWidth="1"/>
    <col min="1793" max="1793" width="6.42578125" customWidth="1"/>
    <col min="1794" max="1794" width="13.7109375" customWidth="1"/>
    <col min="1795" max="1795" width="11.5703125" customWidth="1"/>
    <col min="1797" max="1797" width="7.140625" customWidth="1"/>
    <col min="1798" max="1798" width="13.7109375" customWidth="1"/>
    <col min="1799" max="1799" width="10" customWidth="1"/>
    <col min="1800" max="1800" width="13.5703125" customWidth="1"/>
    <col min="2049" max="2049" width="6.42578125" customWidth="1"/>
    <col min="2050" max="2050" width="13.7109375" customWidth="1"/>
    <col min="2051" max="2051" width="11.5703125" customWidth="1"/>
    <col min="2053" max="2053" width="7.140625" customWidth="1"/>
    <col min="2054" max="2054" width="13.7109375" customWidth="1"/>
    <col min="2055" max="2055" width="10" customWidth="1"/>
    <col min="2056" max="2056" width="13.5703125" customWidth="1"/>
    <col min="2305" max="2305" width="6.42578125" customWidth="1"/>
    <col min="2306" max="2306" width="13.7109375" customWidth="1"/>
    <col min="2307" max="2307" width="11.5703125" customWidth="1"/>
    <col min="2309" max="2309" width="7.140625" customWidth="1"/>
    <col min="2310" max="2310" width="13.7109375" customWidth="1"/>
    <col min="2311" max="2311" width="10" customWidth="1"/>
    <col min="2312" max="2312" width="13.5703125" customWidth="1"/>
    <col min="2561" max="2561" width="6.42578125" customWidth="1"/>
    <col min="2562" max="2562" width="13.7109375" customWidth="1"/>
    <col min="2563" max="2563" width="11.5703125" customWidth="1"/>
    <col min="2565" max="2565" width="7.140625" customWidth="1"/>
    <col min="2566" max="2566" width="13.7109375" customWidth="1"/>
    <col min="2567" max="2567" width="10" customWidth="1"/>
    <col min="2568" max="2568" width="13.5703125" customWidth="1"/>
    <col min="2817" max="2817" width="6.42578125" customWidth="1"/>
    <col min="2818" max="2818" width="13.7109375" customWidth="1"/>
    <col min="2819" max="2819" width="11.5703125" customWidth="1"/>
    <col min="2821" max="2821" width="7.140625" customWidth="1"/>
    <col min="2822" max="2822" width="13.7109375" customWidth="1"/>
    <col min="2823" max="2823" width="10" customWidth="1"/>
    <col min="2824" max="2824" width="13.5703125" customWidth="1"/>
    <col min="3073" max="3073" width="6.42578125" customWidth="1"/>
    <col min="3074" max="3074" width="13.7109375" customWidth="1"/>
    <col min="3075" max="3075" width="11.5703125" customWidth="1"/>
    <col min="3077" max="3077" width="7.140625" customWidth="1"/>
    <col min="3078" max="3078" width="13.7109375" customWidth="1"/>
    <col min="3079" max="3079" width="10" customWidth="1"/>
    <col min="3080" max="3080" width="13.5703125" customWidth="1"/>
    <col min="3329" max="3329" width="6.42578125" customWidth="1"/>
    <col min="3330" max="3330" width="13.7109375" customWidth="1"/>
    <col min="3331" max="3331" width="11.5703125" customWidth="1"/>
    <col min="3333" max="3333" width="7.140625" customWidth="1"/>
    <col min="3334" max="3334" width="13.7109375" customWidth="1"/>
    <col min="3335" max="3335" width="10" customWidth="1"/>
    <col min="3336" max="3336" width="13.5703125" customWidth="1"/>
    <col min="3585" max="3585" width="6.42578125" customWidth="1"/>
    <col min="3586" max="3586" width="13.7109375" customWidth="1"/>
    <col min="3587" max="3587" width="11.5703125" customWidth="1"/>
    <col min="3589" max="3589" width="7.140625" customWidth="1"/>
    <col min="3590" max="3590" width="13.7109375" customWidth="1"/>
    <col min="3591" max="3591" width="10" customWidth="1"/>
    <col min="3592" max="3592" width="13.5703125" customWidth="1"/>
    <col min="3841" max="3841" width="6.42578125" customWidth="1"/>
    <col min="3842" max="3842" width="13.7109375" customWidth="1"/>
    <col min="3843" max="3843" width="11.5703125" customWidth="1"/>
    <col min="3845" max="3845" width="7.140625" customWidth="1"/>
    <col min="3846" max="3846" width="13.7109375" customWidth="1"/>
    <col min="3847" max="3847" width="10" customWidth="1"/>
    <col min="3848" max="3848" width="13.5703125" customWidth="1"/>
    <col min="4097" max="4097" width="6.42578125" customWidth="1"/>
    <col min="4098" max="4098" width="13.7109375" customWidth="1"/>
    <col min="4099" max="4099" width="11.5703125" customWidth="1"/>
    <col min="4101" max="4101" width="7.140625" customWidth="1"/>
    <col min="4102" max="4102" width="13.7109375" customWidth="1"/>
    <col min="4103" max="4103" width="10" customWidth="1"/>
    <col min="4104" max="4104" width="13.5703125" customWidth="1"/>
    <col min="4353" max="4353" width="6.42578125" customWidth="1"/>
    <col min="4354" max="4354" width="13.7109375" customWidth="1"/>
    <col min="4355" max="4355" width="11.5703125" customWidth="1"/>
    <col min="4357" max="4357" width="7.140625" customWidth="1"/>
    <col min="4358" max="4358" width="13.7109375" customWidth="1"/>
    <col min="4359" max="4359" width="10" customWidth="1"/>
    <col min="4360" max="4360" width="13.5703125" customWidth="1"/>
    <col min="4609" max="4609" width="6.42578125" customWidth="1"/>
    <col min="4610" max="4610" width="13.7109375" customWidth="1"/>
    <col min="4611" max="4611" width="11.5703125" customWidth="1"/>
    <col min="4613" max="4613" width="7.140625" customWidth="1"/>
    <col min="4614" max="4614" width="13.7109375" customWidth="1"/>
    <col min="4615" max="4615" width="10" customWidth="1"/>
    <col min="4616" max="4616" width="13.5703125" customWidth="1"/>
    <col min="4865" max="4865" width="6.42578125" customWidth="1"/>
    <col min="4866" max="4866" width="13.7109375" customWidth="1"/>
    <col min="4867" max="4867" width="11.5703125" customWidth="1"/>
    <col min="4869" max="4869" width="7.140625" customWidth="1"/>
    <col min="4870" max="4870" width="13.7109375" customWidth="1"/>
    <col min="4871" max="4871" width="10" customWidth="1"/>
    <col min="4872" max="4872" width="13.5703125" customWidth="1"/>
    <col min="5121" max="5121" width="6.42578125" customWidth="1"/>
    <col min="5122" max="5122" width="13.7109375" customWidth="1"/>
    <col min="5123" max="5123" width="11.5703125" customWidth="1"/>
    <col min="5125" max="5125" width="7.140625" customWidth="1"/>
    <col min="5126" max="5126" width="13.7109375" customWidth="1"/>
    <col min="5127" max="5127" width="10" customWidth="1"/>
    <col min="5128" max="5128" width="13.5703125" customWidth="1"/>
    <col min="5377" max="5377" width="6.42578125" customWidth="1"/>
    <col min="5378" max="5378" width="13.7109375" customWidth="1"/>
    <col min="5379" max="5379" width="11.5703125" customWidth="1"/>
    <col min="5381" max="5381" width="7.140625" customWidth="1"/>
    <col min="5382" max="5382" width="13.7109375" customWidth="1"/>
    <col min="5383" max="5383" width="10" customWidth="1"/>
    <col min="5384" max="5384" width="13.5703125" customWidth="1"/>
    <col min="5633" max="5633" width="6.42578125" customWidth="1"/>
    <col min="5634" max="5634" width="13.7109375" customWidth="1"/>
    <col min="5635" max="5635" width="11.5703125" customWidth="1"/>
    <col min="5637" max="5637" width="7.140625" customWidth="1"/>
    <col min="5638" max="5638" width="13.7109375" customWidth="1"/>
    <col min="5639" max="5639" width="10" customWidth="1"/>
    <col min="5640" max="5640" width="13.5703125" customWidth="1"/>
    <col min="5889" max="5889" width="6.42578125" customWidth="1"/>
    <col min="5890" max="5890" width="13.7109375" customWidth="1"/>
    <col min="5891" max="5891" width="11.5703125" customWidth="1"/>
    <col min="5893" max="5893" width="7.140625" customWidth="1"/>
    <col min="5894" max="5894" width="13.7109375" customWidth="1"/>
    <col min="5895" max="5895" width="10" customWidth="1"/>
    <col min="5896" max="5896" width="13.5703125" customWidth="1"/>
    <col min="6145" max="6145" width="6.42578125" customWidth="1"/>
    <col min="6146" max="6146" width="13.7109375" customWidth="1"/>
    <col min="6147" max="6147" width="11.5703125" customWidth="1"/>
    <col min="6149" max="6149" width="7.140625" customWidth="1"/>
    <col min="6150" max="6150" width="13.7109375" customWidth="1"/>
    <col min="6151" max="6151" width="10" customWidth="1"/>
    <col min="6152" max="6152" width="13.5703125" customWidth="1"/>
    <col min="6401" max="6401" width="6.42578125" customWidth="1"/>
    <col min="6402" max="6402" width="13.7109375" customWidth="1"/>
    <col min="6403" max="6403" width="11.5703125" customWidth="1"/>
    <col min="6405" max="6405" width="7.140625" customWidth="1"/>
    <col min="6406" max="6406" width="13.7109375" customWidth="1"/>
    <col min="6407" max="6407" width="10" customWidth="1"/>
    <col min="6408" max="6408" width="13.5703125" customWidth="1"/>
    <col min="6657" max="6657" width="6.42578125" customWidth="1"/>
    <col min="6658" max="6658" width="13.7109375" customWidth="1"/>
    <col min="6659" max="6659" width="11.5703125" customWidth="1"/>
    <col min="6661" max="6661" width="7.140625" customWidth="1"/>
    <col min="6662" max="6662" width="13.7109375" customWidth="1"/>
    <col min="6663" max="6663" width="10" customWidth="1"/>
    <col min="6664" max="6664" width="13.5703125" customWidth="1"/>
    <col min="6913" max="6913" width="6.42578125" customWidth="1"/>
    <col min="6914" max="6914" width="13.7109375" customWidth="1"/>
    <col min="6915" max="6915" width="11.5703125" customWidth="1"/>
    <col min="6917" max="6917" width="7.140625" customWidth="1"/>
    <col min="6918" max="6918" width="13.7109375" customWidth="1"/>
    <col min="6919" max="6919" width="10" customWidth="1"/>
    <col min="6920" max="6920" width="13.5703125" customWidth="1"/>
    <col min="7169" max="7169" width="6.42578125" customWidth="1"/>
    <col min="7170" max="7170" width="13.7109375" customWidth="1"/>
    <col min="7171" max="7171" width="11.5703125" customWidth="1"/>
    <col min="7173" max="7173" width="7.140625" customWidth="1"/>
    <col min="7174" max="7174" width="13.7109375" customWidth="1"/>
    <col min="7175" max="7175" width="10" customWidth="1"/>
    <col min="7176" max="7176" width="13.5703125" customWidth="1"/>
    <col min="7425" max="7425" width="6.42578125" customWidth="1"/>
    <col min="7426" max="7426" width="13.7109375" customWidth="1"/>
    <col min="7427" max="7427" width="11.5703125" customWidth="1"/>
    <col min="7429" max="7429" width="7.140625" customWidth="1"/>
    <col min="7430" max="7430" width="13.7109375" customWidth="1"/>
    <col min="7431" max="7431" width="10" customWidth="1"/>
    <col min="7432" max="7432" width="13.5703125" customWidth="1"/>
    <col min="7681" max="7681" width="6.42578125" customWidth="1"/>
    <col min="7682" max="7682" width="13.7109375" customWidth="1"/>
    <col min="7683" max="7683" width="11.5703125" customWidth="1"/>
    <col min="7685" max="7685" width="7.140625" customWidth="1"/>
    <col min="7686" max="7686" width="13.7109375" customWidth="1"/>
    <col min="7687" max="7687" width="10" customWidth="1"/>
    <col min="7688" max="7688" width="13.5703125" customWidth="1"/>
    <col min="7937" max="7937" width="6.42578125" customWidth="1"/>
    <col min="7938" max="7938" width="13.7109375" customWidth="1"/>
    <col min="7939" max="7939" width="11.5703125" customWidth="1"/>
    <col min="7941" max="7941" width="7.140625" customWidth="1"/>
    <col min="7942" max="7942" width="13.7109375" customWidth="1"/>
    <col min="7943" max="7943" width="10" customWidth="1"/>
    <col min="7944" max="7944" width="13.5703125" customWidth="1"/>
    <col min="8193" max="8193" width="6.42578125" customWidth="1"/>
    <col min="8194" max="8194" width="13.7109375" customWidth="1"/>
    <col min="8195" max="8195" width="11.5703125" customWidth="1"/>
    <col min="8197" max="8197" width="7.140625" customWidth="1"/>
    <col min="8198" max="8198" width="13.7109375" customWidth="1"/>
    <col min="8199" max="8199" width="10" customWidth="1"/>
    <col min="8200" max="8200" width="13.5703125" customWidth="1"/>
    <col min="8449" max="8449" width="6.42578125" customWidth="1"/>
    <col min="8450" max="8450" width="13.7109375" customWidth="1"/>
    <col min="8451" max="8451" width="11.5703125" customWidth="1"/>
    <col min="8453" max="8453" width="7.140625" customWidth="1"/>
    <col min="8454" max="8454" width="13.7109375" customWidth="1"/>
    <col min="8455" max="8455" width="10" customWidth="1"/>
    <col min="8456" max="8456" width="13.5703125" customWidth="1"/>
    <col min="8705" max="8705" width="6.42578125" customWidth="1"/>
    <col min="8706" max="8706" width="13.7109375" customWidth="1"/>
    <col min="8707" max="8707" width="11.5703125" customWidth="1"/>
    <col min="8709" max="8709" width="7.140625" customWidth="1"/>
    <col min="8710" max="8710" width="13.7109375" customWidth="1"/>
    <col min="8711" max="8711" width="10" customWidth="1"/>
    <col min="8712" max="8712" width="13.5703125" customWidth="1"/>
    <col min="8961" max="8961" width="6.42578125" customWidth="1"/>
    <col min="8962" max="8962" width="13.7109375" customWidth="1"/>
    <col min="8963" max="8963" width="11.5703125" customWidth="1"/>
    <col min="8965" max="8965" width="7.140625" customWidth="1"/>
    <col min="8966" max="8966" width="13.7109375" customWidth="1"/>
    <col min="8967" max="8967" width="10" customWidth="1"/>
    <col min="8968" max="8968" width="13.5703125" customWidth="1"/>
    <col min="9217" max="9217" width="6.42578125" customWidth="1"/>
    <col min="9218" max="9218" width="13.7109375" customWidth="1"/>
    <col min="9219" max="9219" width="11.5703125" customWidth="1"/>
    <col min="9221" max="9221" width="7.140625" customWidth="1"/>
    <col min="9222" max="9222" width="13.7109375" customWidth="1"/>
    <col min="9223" max="9223" width="10" customWidth="1"/>
    <col min="9224" max="9224" width="13.5703125" customWidth="1"/>
    <col min="9473" max="9473" width="6.42578125" customWidth="1"/>
    <col min="9474" max="9474" width="13.7109375" customWidth="1"/>
    <col min="9475" max="9475" width="11.5703125" customWidth="1"/>
    <col min="9477" max="9477" width="7.140625" customWidth="1"/>
    <col min="9478" max="9478" width="13.7109375" customWidth="1"/>
    <col min="9479" max="9479" width="10" customWidth="1"/>
    <col min="9480" max="9480" width="13.5703125" customWidth="1"/>
    <col min="9729" max="9729" width="6.42578125" customWidth="1"/>
    <col min="9730" max="9730" width="13.7109375" customWidth="1"/>
    <col min="9731" max="9731" width="11.5703125" customWidth="1"/>
    <col min="9733" max="9733" width="7.140625" customWidth="1"/>
    <col min="9734" max="9734" width="13.7109375" customWidth="1"/>
    <col min="9735" max="9735" width="10" customWidth="1"/>
    <col min="9736" max="9736" width="13.5703125" customWidth="1"/>
    <col min="9985" max="9985" width="6.42578125" customWidth="1"/>
    <col min="9986" max="9986" width="13.7109375" customWidth="1"/>
    <col min="9987" max="9987" width="11.5703125" customWidth="1"/>
    <col min="9989" max="9989" width="7.140625" customWidth="1"/>
    <col min="9990" max="9990" width="13.7109375" customWidth="1"/>
    <col min="9991" max="9991" width="10" customWidth="1"/>
    <col min="9992" max="9992" width="13.5703125" customWidth="1"/>
    <col min="10241" max="10241" width="6.42578125" customWidth="1"/>
    <col min="10242" max="10242" width="13.7109375" customWidth="1"/>
    <col min="10243" max="10243" width="11.5703125" customWidth="1"/>
    <col min="10245" max="10245" width="7.140625" customWidth="1"/>
    <col min="10246" max="10246" width="13.7109375" customWidth="1"/>
    <col min="10247" max="10247" width="10" customWidth="1"/>
    <col min="10248" max="10248" width="13.5703125" customWidth="1"/>
    <col min="10497" max="10497" width="6.42578125" customWidth="1"/>
    <col min="10498" max="10498" width="13.7109375" customWidth="1"/>
    <col min="10499" max="10499" width="11.5703125" customWidth="1"/>
    <col min="10501" max="10501" width="7.140625" customWidth="1"/>
    <col min="10502" max="10502" width="13.7109375" customWidth="1"/>
    <col min="10503" max="10503" width="10" customWidth="1"/>
    <col min="10504" max="10504" width="13.5703125" customWidth="1"/>
    <col min="10753" max="10753" width="6.42578125" customWidth="1"/>
    <col min="10754" max="10754" width="13.7109375" customWidth="1"/>
    <col min="10755" max="10755" width="11.5703125" customWidth="1"/>
    <col min="10757" max="10757" width="7.140625" customWidth="1"/>
    <col min="10758" max="10758" width="13.7109375" customWidth="1"/>
    <col min="10759" max="10759" width="10" customWidth="1"/>
    <col min="10760" max="10760" width="13.5703125" customWidth="1"/>
    <col min="11009" max="11009" width="6.42578125" customWidth="1"/>
    <col min="11010" max="11010" width="13.7109375" customWidth="1"/>
    <col min="11011" max="11011" width="11.5703125" customWidth="1"/>
    <col min="11013" max="11013" width="7.140625" customWidth="1"/>
    <col min="11014" max="11014" width="13.7109375" customWidth="1"/>
    <col min="11015" max="11015" width="10" customWidth="1"/>
    <col min="11016" max="11016" width="13.5703125" customWidth="1"/>
    <col min="11265" max="11265" width="6.42578125" customWidth="1"/>
    <col min="11266" max="11266" width="13.7109375" customWidth="1"/>
    <col min="11267" max="11267" width="11.5703125" customWidth="1"/>
    <col min="11269" max="11269" width="7.140625" customWidth="1"/>
    <col min="11270" max="11270" width="13.7109375" customWidth="1"/>
    <col min="11271" max="11271" width="10" customWidth="1"/>
    <col min="11272" max="11272" width="13.5703125" customWidth="1"/>
    <col min="11521" max="11521" width="6.42578125" customWidth="1"/>
    <col min="11522" max="11522" width="13.7109375" customWidth="1"/>
    <col min="11523" max="11523" width="11.5703125" customWidth="1"/>
    <col min="11525" max="11525" width="7.140625" customWidth="1"/>
    <col min="11526" max="11526" width="13.7109375" customWidth="1"/>
    <col min="11527" max="11527" width="10" customWidth="1"/>
    <col min="11528" max="11528" width="13.5703125" customWidth="1"/>
    <col min="11777" max="11777" width="6.42578125" customWidth="1"/>
    <col min="11778" max="11778" width="13.7109375" customWidth="1"/>
    <col min="11779" max="11779" width="11.5703125" customWidth="1"/>
    <col min="11781" max="11781" width="7.140625" customWidth="1"/>
    <col min="11782" max="11782" width="13.7109375" customWidth="1"/>
    <col min="11783" max="11783" width="10" customWidth="1"/>
    <col min="11784" max="11784" width="13.5703125" customWidth="1"/>
    <col min="12033" max="12033" width="6.42578125" customWidth="1"/>
    <col min="12034" max="12034" width="13.7109375" customWidth="1"/>
    <col min="12035" max="12035" width="11.5703125" customWidth="1"/>
    <col min="12037" max="12037" width="7.140625" customWidth="1"/>
    <col min="12038" max="12038" width="13.7109375" customWidth="1"/>
    <col min="12039" max="12039" width="10" customWidth="1"/>
    <col min="12040" max="12040" width="13.5703125" customWidth="1"/>
    <col min="12289" max="12289" width="6.42578125" customWidth="1"/>
    <col min="12290" max="12290" width="13.7109375" customWidth="1"/>
    <col min="12291" max="12291" width="11.5703125" customWidth="1"/>
    <col min="12293" max="12293" width="7.140625" customWidth="1"/>
    <col min="12294" max="12294" width="13.7109375" customWidth="1"/>
    <col min="12295" max="12295" width="10" customWidth="1"/>
    <col min="12296" max="12296" width="13.5703125" customWidth="1"/>
    <col min="12545" max="12545" width="6.42578125" customWidth="1"/>
    <col min="12546" max="12546" width="13.7109375" customWidth="1"/>
    <col min="12547" max="12547" width="11.5703125" customWidth="1"/>
    <col min="12549" max="12549" width="7.140625" customWidth="1"/>
    <col min="12550" max="12550" width="13.7109375" customWidth="1"/>
    <col min="12551" max="12551" width="10" customWidth="1"/>
    <col min="12552" max="12552" width="13.5703125" customWidth="1"/>
    <col min="12801" max="12801" width="6.42578125" customWidth="1"/>
    <col min="12802" max="12802" width="13.7109375" customWidth="1"/>
    <col min="12803" max="12803" width="11.5703125" customWidth="1"/>
    <col min="12805" max="12805" width="7.140625" customWidth="1"/>
    <col min="12806" max="12806" width="13.7109375" customWidth="1"/>
    <col min="12807" max="12807" width="10" customWidth="1"/>
    <col min="12808" max="12808" width="13.5703125" customWidth="1"/>
    <col min="13057" max="13057" width="6.42578125" customWidth="1"/>
    <col min="13058" max="13058" width="13.7109375" customWidth="1"/>
    <col min="13059" max="13059" width="11.5703125" customWidth="1"/>
    <col min="13061" max="13061" width="7.140625" customWidth="1"/>
    <col min="13062" max="13062" width="13.7109375" customWidth="1"/>
    <col min="13063" max="13063" width="10" customWidth="1"/>
    <col min="13064" max="13064" width="13.5703125" customWidth="1"/>
    <col min="13313" max="13313" width="6.42578125" customWidth="1"/>
    <col min="13314" max="13314" width="13.7109375" customWidth="1"/>
    <col min="13315" max="13315" width="11.5703125" customWidth="1"/>
    <col min="13317" max="13317" width="7.140625" customWidth="1"/>
    <col min="13318" max="13318" width="13.7109375" customWidth="1"/>
    <col min="13319" max="13319" width="10" customWidth="1"/>
    <col min="13320" max="13320" width="13.5703125" customWidth="1"/>
    <col min="13569" max="13569" width="6.42578125" customWidth="1"/>
    <col min="13570" max="13570" width="13.7109375" customWidth="1"/>
    <col min="13571" max="13571" width="11.5703125" customWidth="1"/>
    <col min="13573" max="13573" width="7.140625" customWidth="1"/>
    <col min="13574" max="13574" width="13.7109375" customWidth="1"/>
    <col min="13575" max="13575" width="10" customWidth="1"/>
    <col min="13576" max="13576" width="13.5703125" customWidth="1"/>
    <col min="13825" max="13825" width="6.42578125" customWidth="1"/>
    <col min="13826" max="13826" width="13.7109375" customWidth="1"/>
    <col min="13827" max="13827" width="11.5703125" customWidth="1"/>
    <col min="13829" max="13829" width="7.140625" customWidth="1"/>
    <col min="13830" max="13830" width="13.7109375" customWidth="1"/>
    <col min="13831" max="13831" width="10" customWidth="1"/>
    <col min="13832" max="13832" width="13.5703125" customWidth="1"/>
    <col min="14081" max="14081" width="6.42578125" customWidth="1"/>
    <col min="14082" max="14082" width="13.7109375" customWidth="1"/>
    <col min="14083" max="14083" width="11.5703125" customWidth="1"/>
    <col min="14085" max="14085" width="7.140625" customWidth="1"/>
    <col min="14086" max="14086" width="13.7109375" customWidth="1"/>
    <col min="14087" max="14087" width="10" customWidth="1"/>
    <col min="14088" max="14088" width="13.5703125" customWidth="1"/>
    <col min="14337" max="14337" width="6.42578125" customWidth="1"/>
    <col min="14338" max="14338" width="13.7109375" customWidth="1"/>
    <col min="14339" max="14339" width="11.5703125" customWidth="1"/>
    <col min="14341" max="14341" width="7.140625" customWidth="1"/>
    <col min="14342" max="14342" width="13.7109375" customWidth="1"/>
    <col min="14343" max="14343" width="10" customWidth="1"/>
    <col min="14344" max="14344" width="13.5703125" customWidth="1"/>
    <col min="14593" max="14593" width="6.42578125" customWidth="1"/>
    <col min="14594" max="14594" width="13.7109375" customWidth="1"/>
    <col min="14595" max="14595" width="11.5703125" customWidth="1"/>
    <col min="14597" max="14597" width="7.140625" customWidth="1"/>
    <col min="14598" max="14598" width="13.7109375" customWidth="1"/>
    <col min="14599" max="14599" width="10" customWidth="1"/>
    <col min="14600" max="14600" width="13.5703125" customWidth="1"/>
    <col min="14849" max="14849" width="6.42578125" customWidth="1"/>
    <col min="14850" max="14850" width="13.7109375" customWidth="1"/>
    <col min="14851" max="14851" width="11.5703125" customWidth="1"/>
    <col min="14853" max="14853" width="7.140625" customWidth="1"/>
    <col min="14854" max="14854" width="13.7109375" customWidth="1"/>
    <col min="14855" max="14855" width="10" customWidth="1"/>
    <col min="14856" max="14856" width="13.5703125" customWidth="1"/>
    <col min="15105" max="15105" width="6.42578125" customWidth="1"/>
    <col min="15106" max="15106" width="13.7109375" customWidth="1"/>
    <col min="15107" max="15107" width="11.5703125" customWidth="1"/>
    <col min="15109" max="15109" width="7.140625" customWidth="1"/>
    <col min="15110" max="15110" width="13.7109375" customWidth="1"/>
    <col min="15111" max="15111" width="10" customWidth="1"/>
    <col min="15112" max="15112" width="13.5703125" customWidth="1"/>
    <col min="15361" max="15361" width="6.42578125" customWidth="1"/>
    <col min="15362" max="15362" width="13.7109375" customWidth="1"/>
    <col min="15363" max="15363" width="11.5703125" customWidth="1"/>
    <col min="15365" max="15365" width="7.140625" customWidth="1"/>
    <col min="15366" max="15366" width="13.7109375" customWidth="1"/>
    <col min="15367" max="15367" width="10" customWidth="1"/>
    <col min="15368" max="15368" width="13.5703125" customWidth="1"/>
    <col min="15617" max="15617" width="6.42578125" customWidth="1"/>
    <col min="15618" max="15618" width="13.7109375" customWidth="1"/>
    <col min="15619" max="15619" width="11.5703125" customWidth="1"/>
    <col min="15621" max="15621" width="7.140625" customWidth="1"/>
    <col min="15622" max="15622" width="13.7109375" customWidth="1"/>
    <col min="15623" max="15623" width="10" customWidth="1"/>
    <col min="15624" max="15624" width="13.5703125" customWidth="1"/>
    <col min="15873" max="15873" width="6.42578125" customWidth="1"/>
    <col min="15874" max="15874" width="13.7109375" customWidth="1"/>
    <col min="15875" max="15875" width="11.5703125" customWidth="1"/>
    <col min="15877" max="15877" width="7.140625" customWidth="1"/>
    <col min="15878" max="15878" width="13.7109375" customWidth="1"/>
    <col min="15879" max="15879" width="10" customWidth="1"/>
    <col min="15880" max="15880" width="13.5703125" customWidth="1"/>
    <col min="16129" max="16129" width="6.42578125" customWidth="1"/>
    <col min="16130" max="16130" width="13.7109375" customWidth="1"/>
    <col min="16131" max="16131" width="11.5703125" customWidth="1"/>
    <col min="16133" max="16133" width="7.140625" customWidth="1"/>
    <col min="16134" max="16134" width="13.7109375" customWidth="1"/>
    <col min="16135" max="16135" width="10" customWidth="1"/>
    <col min="16136" max="16136" width="13.5703125" customWidth="1"/>
  </cols>
  <sheetData>
    <row r="2" spans="1:9">
      <c r="A2" s="729" t="s">
        <v>248</v>
      </c>
      <c r="B2" s="729"/>
      <c r="C2" s="729"/>
      <c r="D2" s="729"/>
      <c r="E2" s="729"/>
      <c r="F2" s="729"/>
      <c r="G2" s="729"/>
      <c r="H2" s="729"/>
    </row>
    <row r="3" spans="1:9">
      <c r="A3" s="730" t="s">
        <v>207</v>
      </c>
      <c r="B3" s="730"/>
      <c r="C3" s="730"/>
      <c r="D3" s="730"/>
      <c r="E3" s="730"/>
      <c r="F3" s="730"/>
      <c r="G3" s="730"/>
      <c r="H3" s="730"/>
    </row>
    <row r="6" spans="1:9">
      <c r="A6" s="731" t="s">
        <v>209</v>
      </c>
      <c r="B6" s="731"/>
      <c r="C6" s="731"/>
      <c r="D6" s="731"/>
      <c r="E6" s="731"/>
      <c r="F6" s="731"/>
      <c r="G6" s="731"/>
      <c r="H6" s="731"/>
    </row>
    <row r="9" spans="1:9" ht="15" customHeight="1">
      <c r="A9" s="732" t="s">
        <v>289</v>
      </c>
      <c r="B9" s="732"/>
      <c r="C9" s="732"/>
      <c r="D9" s="732"/>
      <c r="E9" s="732"/>
      <c r="F9" s="732"/>
      <c r="G9" s="732"/>
      <c r="H9" s="732"/>
      <c r="I9"/>
    </row>
    <row r="10" spans="1:9">
      <c r="D10" s="419"/>
    </row>
    <row r="11" spans="1:9">
      <c r="C11" s="743" t="s">
        <v>510</v>
      </c>
      <c r="D11" s="731"/>
      <c r="E11" s="731"/>
      <c r="F11" s="731"/>
    </row>
    <row r="12" spans="1:9">
      <c r="B12" s="733" t="s">
        <v>211</v>
      </c>
      <c r="C12" s="733"/>
      <c r="D12" s="733"/>
      <c r="E12" s="733"/>
      <c r="F12" s="733"/>
      <c r="G12" s="733"/>
    </row>
    <row r="14" spans="1:9" ht="15" customHeight="1">
      <c r="A14" s="721" t="s">
        <v>212</v>
      </c>
      <c r="B14" s="721"/>
      <c r="C14" s="420" t="s">
        <v>421</v>
      </c>
      <c r="D14" s="421"/>
      <c r="E14" s="421"/>
      <c r="F14" s="421"/>
      <c r="G14" s="421"/>
      <c r="H14" s="421"/>
      <c r="I14"/>
    </row>
    <row r="15" spans="1:9">
      <c r="A15" s="734" t="s">
        <v>290</v>
      </c>
      <c r="B15" s="734"/>
      <c r="C15" s="734"/>
      <c r="D15" s="734"/>
      <c r="E15" s="734"/>
      <c r="F15" s="734"/>
      <c r="G15" s="734"/>
      <c r="H15" s="734"/>
    </row>
    <row r="16" spans="1:9" ht="27.95" customHeight="1">
      <c r="A16" s="430" t="s">
        <v>214</v>
      </c>
      <c r="B16" s="430" t="s">
        <v>215</v>
      </c>
      <c r="C16" s="749" t="s">
        <v>216</v>
      </c>
      <c r="D16" s="750"/>
      <c r="E16" s="751"/>
      <c r="F16" s="430" t="s">
        <v>217</v>
      </c>
      <c r="G16" s="431" t="s">
        <v>218</v>
      </c>
      <c r="H16" s="431" t="s">
        <v>219</v>
      </c>
      <c r="I16"/>
    </row>
    <row r="17" spans="1:8">
      <c r="A17" s="422">
        <v>1</v>
      </c>
      <c r="B17" s="423" t="s">
        <v>202</v>
      </c>
      <c r="C17" s="746" t="s">
        <v>291</v>
      </c>
      <c r="D17" s="746"/>
      <c r="E17" s="746"/>
      <c r="F17" s="37" t="s">
        <v>10</v>
      </c>
      <c r="G17" s="424" t="s">
        <v>10</v>
      </c>
      <c r="H17" s="425">
        <v>15105.17</v>
      </c>
    </row>
    <row r="18" spans="1:8">
      <c r="A18" s="422">
        <v>2</v>
      </c>
      <c r="B18" s="423" t="s">
        <v>202</v>
      </c>
      <c r="C18" s="746" t="s">
        <v>292</v>
      </c>
      <c r="D18" s="746"/>
      <c r="E18" s="746"/>
      <c r="F18" s="37" t="s">
        <v>10</v>
      </c>
      <c r="G18" s="424" t="s">
        <v>10</v>
      </c>
      <c r="H18" s="425">
        <v>197129.82</v>
      </c>
    </row>
    <row r="19" spans="1:8">
      <c r="A19" s="422">
        <v>3</v>
      </c>
      <c r="B19" s="423" t="s">
        <v>202</v>
      </c>
      <c r="C19" s="746" t="s">
        <v>293</v>
      </c>
      <c r="D19" s="746"/>
      <c r="E19" s="746"/>
      <c r="F19" s="37" t="s">
        <v>10</v>
      </c>
      <c r="G19" s="424" t="s">
        <v>10</v>
      </c>
      <c r="H19" s="425">
        <v>2965.41</v>
      </c>
    </row>
    <row r="20" spans="1:8">
      <c r="A20" s="422"/>
      <c r="B20" s="747" t="s">
        <v>222</v>
      </c>
      <c r="C20" s="747"/>
      <c r="D20" s="747"/>
      <c r="E20" s="747"/>
      <c r="F20" s="426" t="s">
        <v>10</v>
      </c>
      <c r="G20" s="427" t="s">
        <v>10</v>
      </c>
      <c r="H20" s="428">
        <f>0+H17+H18</f>
        <v>212234.99000000002</v>
      </c>
    </row>
    <row r="21" spans="1:8">
      <c r="A21" s="422">
        <v>4</v>
      </c>
      <c r="B21" s="423" t="s">
        <v>198</v>
      </c>
      <c r="C21" s="746" t="s">
        <v>221</v>
      </c>
      <c r="D21" s="746"/>
      <c r="E21" s="746"/>
      <c r="F21" s="37" t="s">
        <v>10</v>
      </c>
      <c r="G21" s="424" t="s">
        <v>10</v>
      </c>
      <c r="H21" s="425">
        <v>1826.07</v>
      </c>
    </row>
    <row r="22" spans="1:8">
      <c r="A22" s="422">
        <v>5</v>
      </c>
      <c r="B22" s="423" t="s">
        <v>198</v>
      </c>
      <c r="C22" s="746" t="s">
        <v>291</v>
      </c>
      <c r="D22" s="746"/>
      <c r="E22" s="746"/>
      <c r="F22" s="37" t="s">
        <v>10</v>
      </c>
      <c r="G22" s="424" t="s">
        <v>10</v>
      </c>
      <c r="H22" s="425">
        <v>7921.02</v>
      </c>
    </row>
    <row r="23" spans="1:8">
      <c r="A23" s="422">
        <v>6</v>
      </c>
      <c r="B23" s="423" t="s">
        <v>198</v>
      </c>
      <c r="C23" s="746" t="s">
        <v>292</v>
      </c>
      <c r="D23" s="746"/>
      <c r="E23" s="746"/>
      <c r="F23" s="37" t="s">
        <v>10</v>
      </c>
      <c r="G23" s="424" t="s">
        <v>10</v>
      </c>
      <c r="H23" s="425">
        <v>20514.650000000001</v>
      </c>
    </row>
    <row r="24" spans="1:8">
      <c r="A24" s="422">
        <v>7</v>
      </c>
      <c r="B24" s="423" t="s">
        <v>198</v>
      </c>
      <c r="C24" s="746" t="s">
        <v>293</v>
      </c>
      <c r="D24" s="746"/>
      <c r="E24" s="746"/>
      <c r="F24" s="37" t="s">
        <v>10</v>
      </c>
      <c r="G24" s="424" t="s">
        <v>10</v>
      </c>
      <c r="H24" s="425">
        <v>294.64999999999998</v>
      </c>
    </row>
    <row r="25" spans="1:8">
      <c r="A25" s="422"/>
      <c r="B25" s="747" t="s">
        <v>222</v>
      </c>
      <c r="C25" s="747"/>
      <c r="D25" s="747"/>
      <c r="E25" s="747"/>
      <c r="F25" s="426" t="s">
        <v>10</v>
      </c>
      <c r="G25" s="427" t="s">
        <v>10</v>
      </c>
      <c r="H25" s="428">
        <f>0+H21+H22+H23</f>
        <v>30261.74</v>
      </c>
    </row>
    <row r="26" spans="1:8">
      <c r="A26" s="422"/>
      <c r="B26" s="747" t="s">
        <v>241</v>
      </c>
      <c r="C26" s="747"/>
      <c r="D26" s="747"/>
      <c r="E26" s="747"/>
      <c r="F26" s="724"/>
      <c r="G26" s="748"/>
      <c r="H26" s="428">
        <f>+H20+H25</f>
        <v>242496.73</v>
      </c>
    </row>
    <row r="29" spans="1:8" ht="33" customHeight="1">
      <c r="A29" s="721" t="s">
        <v>410</v>
      </c>
      <c r="B29" s="721"/>
      <c r="C29" s="721"/>
      <c r="D29" s="721"/>
      <c r="E29" s="727" t="s">
        <v>511</v>
      </c>
      <c r="F29" s="722"/>
      <c r="G29" s="722"/>
      <c r="H29" s="722"/>
    </row>
    <row r="30" spans="1:8">
      <c r="E30" s="719" t="s">
        <v>223</v>
      </c>
      <c r="F30" s="719"/>
      <c r="G30" s="719"/>
      <c r="H30" s="719"/>
    </row>
    <row r="34" spans="1:8" ht="32.25" customHeight="1">
      <c r="A34" s="721" t="s">
        <v>196</v>
      </c>
      <c r="B34" s="721"/>
      <c r="C34" s="721"/>
      <c r="D34" s="721"/>
      <c r="E34" s="722" t="s">
        <v>197</v>
      </c>
      <c r="F34" s="722"/>
      <c r="G34" s="722"/>
      <c r="H34" s="722"/>
    </row>
    <row r="35" spans="1:8">
      <c r="E35" s="719" t="s">
        <v>223</v>
      </c>
      <c r="F35" s="719"/>
      <c r="G35" s="719"/>
      <c r="H35" s="719"/>
    </row>
  </sheetData>
  <mergeCells count="25">
    <mergeCell ref="A14:B14"/>
    <mergeCell ref="A15:H15"/>
    <mergeCell ref="C16:E16"/>
    <mergeCell ref="B12:G12"/>
    <mergeCell ref="A2:H2"/>
    <mergeCell ref="A3:H3"/>
    <mergeCell ref="A6:H6"/>
    <mergeCell ref="A9:H9"/>
    <mergeCell ref="C11:F11"/>
    <mergeCell ref="C17:E17"/>
    <mergeCell ref="C18:E18"/>
    <mergeCell ref="A34:D34"/>
    <mergeCell ref="E34:H34"/>
    <mergeCell ref="E35:H35"/>
    <mergeCell ref="E30:H30"/>
    <mergeCell ref="B26:G26"/>
    <mergeCell ref="A29:D29"/>
    <mergeCell ref="E29:H29"/>
    <mergeCell ref="B25:E25"/>
    <mergeCell ref="C19:E19"/>
    <mergeCell ref="C22:E22"/>
    <mergeCell ref="C23:E23"/>
    <mergeCell ref="C24:E24"/>
    <mergeCell ref="B20:E20"/>
    <mergeCell ref="C21:E21"/>
  </mergeCells>
  <pageMargins left="0.23622047244094491" right="0.2362204724409449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99B1F-88BE-4B42-A10D-2A484690EF2A}">
  <sheetPr>
    <pageSetUpPr fitToPage="1"/>
  </sheetPr>
  <dimension ref="A2:I35"/>
  <sheetViews>
    <sheetView topLeftCell="A15" zoomScaleNormal="100" workbookViewId="0">
      <selection activeCell="E29" sqref="E29:H29"/>
    </sheetView>
  </sheetViews>
  <sheetFormatPr defaultRowHeight="15"/>
  <cols>
    <col min="1" max="1" width="6.42578125" style="44" customWidth="1"/>
    <col min="2" max="2" width="13.7109375" style="44" customWidth="1"/>
    <col min="3" max="3" width="11.5703125" style="44" customWidth="1"/>
    <col min="4" max="4" width="9.140625" style="44"/>
    <col min="5" max="5" width="7.140625" style="44" customWidth="1"/>
    <col min="6" max="6" width="13.7109375" style="44" customWidth="1"/>
    <col min="7" max="7" width="10" style="44" customWidth="1"/>
    <col min="8" max="8" width="13.5703125" style="44" customWidth="1"/>
    <col min="9" max="9" width="9.140625" style="44"/>
    <col min="257" max="257" width="6.42578125" customWidth="1"/>
    <col min="258" max="258" width="13.7109375" customWidth="1"/>
    <col min="259" max="259" width="11.5703125" customWidth="1"/>
    <col min="261" max="261" width="7.140625" customWidth="1"/>
    <col min="262" max="262" width="13.7109375" customWidth="1"/>
    <col min="263" max="263" width="10" customWidth="1"/>
    <col min="264" max="264" width="13.5703125" customWidth="1"/>
    <col min="513" max="513" width="6.42578125" customWidth="1"/>
    <col min="514" max="514" width="13.7109375" customWidth="1"/>
    <col min="515" max="515" width="11.5703125" customWidth="1"/>
    <col min="517" max="517" width="7.140625" customWidth="1"/>
    <col min="518" max="518" width="13.7109375" customWidth="1"/>
    <col min="519" max="519" width="10" customWidth="1"/>
    <col min="520" max="520" width="13.5703125" customWidth="1"/>
    <col min="769" max="769" width="6.42578125" customWidth="1"/>
    <col min="770" max="770" width="13.7109375" customWidth="1"/>
    <col min="771" max="771" width="11.5703125" customWidth="1"/>
    <col min="773" max="773" width="7.140625" customWidth="1"/>
    <col min="774" max="774" width="13.7109375" customWidth="1"/>
    <col min="775" max="775" width="10" customWidth="1"/>
    <col min="776" max="776" width="13.5703125" customWidth="1"/>
    <col min="1025" max="1025" width="6.42578125" customWidth="1"/>
    <col min="1026" max="1026" width="13.7109375" customWidth="1"/>
    <col min="1027" max="1027" width="11.5703125" customWidth="1"/>
    <col min="1029" max="1029" width="7.140625" customWidth="1"/>
    <col min="1030" max="1030" width="13.7109375" customWidth="1"/>
    <col min="1031" max="1031" width="10" customWidth="1"/>
    <col min="1032" max="1032" width="13.5703125" customWidth="1"/>
    <col min="1281" max="1281" width="6.42578125" customWidth="1"/>
    <col min="1282" max="1282" width="13.7109375" customWidth="1"/>
    <col min="1283" max="1283" width="11.5703125" customWidth="1"/>
    <col min="1285" max="1285" width="7.140625" customWidth="1"/>
    <col min="1286" max="1286" width="13.7109375" customWidth="1"/>
    <col min="1287" max="1287" width="10" customWidth="1"/>
    <col min="1288" max="1288" width="13.5703125" customWidth="1"/>
    <col min="1537" max="1537" width="6.42578125" customWidth="1"/>
    <col min="1538" max="1538" width="13.7109375" customWidth="1"/>
    <col min="1539" max="1539" width="11.5703125" customWidth="1"/>
    <col min="1541" max="1541" width="7.140625" customWidth="1"/>
    <col min="1542" max="1542" width="13.7109375" customWidth="1"/>
    <col min="1543" max="1543" width="10" customWidth="1"/>
    <col min="1544" max="1544" width="13.5703125" customWidth="1"/>
    <col min="1793" max="1793" width="6.42578125" customWidth="1"/>
    <col min="1794" max="1794" width="13.7109375" customWidth="1"/>
    <col min="1795" max="1795" width="11.5703125" customWidth="1"/>
    <col min="1797" max="1797" width="7.140625" customWidth="1"/>
    <col min="1798" max="1798" width="13.7109375" customWidth="1"/>
    <col min="1799" max="1799" width="10" customWidth="1"/>
    <col min="1800" max="1800" width="13.5703125" customWidth="1"/>
    <col min="2049" max="2049" width="6.42578125" customWidth="1"/>
    <col min="2050" max="2050" width="13.7109375" customWidth="1"/>
    <col min="2051" max="2051" width="11.5703125" customWidth="1"/>
    <col min="2053" max="2053" width="7.140625" customWidth="1"/>
    <col min="2054" max="2054" width="13.7109375" customWidth="1"/>
    <col min="2055" max="2055" width="10" customWidth="1"/>
    <col min="2056" max="2056" width="13.5703125" customWidth="1"/>
    <col min="2305" max="2305" width="6.42578125" customWidth="1"/>
    <col min="2306" max="2306" width="13.7109375" customWidth="1"/>
    <col min="2307" max="2307" width="11.5703125" customWidth="1"/>
    <col min="2309" max="2309" width="7.140625" customWidth="1"/>
    <col min="2310" max="2310" width="13.7109375" customWidth="1"/>
    <col min="2311" max="2311" width="10" customWidth="1"/>
    <col min="2312" max="2312" width="13.5703125" customWidth="1"/>
    <col min="2561" max="2561" width="6.42578125" customWidth="1"/>
    <col min="2562" max="2562" width="13.7109375" customWidth="1"/>
    <col min="2563" max="2563" width="11.5703125" customWidth="1"/>
    <col min="2565" max="2565" width="7.140625" customWidth="1"/>
    <col min="2566" max="2566" width="13.7109375" customWidth="1"/>
    <col min="2567" max="2567" width="10" customWidth="1"/>
    <col min="2568" max="2568" width="13.5703125" customWidth="1"/>
    <col min="2817" max="2817" width="6.42578125" customWidth="1"/>
    <col min="2818" max="2818" width="13.7109375" customWidth="1"/>
    <col min="2819" max="2819" width="11.5703125" customWidth="1"/>
    <col min="2821" max="2821" width="7.140625" customWidth="1"/>
    <col min="2822" max="2822" width="13.7109375" customWidth="1"/>
    <col min="2823" max="2823" width="10" customWidth="1"/>
    <col min="2824" max="2824" width="13.5703125" customWidth="1"/>
    <col min="3073" max="3073" width="6.42578125" customWidth="1"/>
    <col min="3074" max="3074" width="13.7109375" customWidth="1"/>
    <col min="3075" max="3075" width="11.5703125" customWidth="1"/>
    <col min="3077" max="3077" width="7.140625" customWidth="1"/>
    <col min="3078" max="3078" width="13.7109375" customWidth="1"/>
    <col min="3079" max="3079" width="10" customWidth="1"/>
    <col min="3080" max="3080" width="13.5703125" customWidth="1"/>
    <col min="3329" max="3329" width="6.42578125" customWidth="1"/>
    <col min="3330" max="3330" width="13.7109375" customWidth="1"/>
    <col min="3331" max="3331" width="11.5703125" customWidth="1"/>
    <col min="3333" max="3333" width="7.140625" customWidth="1"/>
    <col min="3334" max="3334" width="13.7109375" customWidth="1"/>
    <col min="3335" max="3335" width="10" customWidth="1"/>
    <col min="3336" max="3336" width="13.5703125" customWidth="1"/>
    <col min="3585" max="3585" width="6.42578125" customWidth="1"/>
    <col min="3586" max="3586" width="13.7109375" customWidth="1"/>
    <col min="3587" max="3587" width="11.5703125" customWidth="1"/>
    <col min="3589" max="3589" width="7.140625" customWidth="1"/>
    <col min="3590" max="3590" width="13.7109375" customWidth="1"/>
    <col min="3591" max="3591" width="10" customWidth="1"/>
    <col min="3592" max="3592" width="13.5703125" customWidth="1"/>
    <col min="3841" max="3841" width="6.42578125" customWidth="1"/>
    <col min="3842" max="3842" width="13.7109375" customWidth="1"/>
    <col min="3843" max="3843" width="11.5703125" customWidth="1"/>
    <col min="3845" max="3845" width="7.140625" customWidth="1"/>
    <col min="3846" max="3846" width="13.7109375" customWidth="1"/>
    <col min="3847" max="3847" width="10" customWidth="1"/>
    <col min="3848" max="3848" width="13.5703125" customWidth="1"/>
    <col min="4097" max="4097" width="6.42578125" customWidth="1"/>
    <col min="4098" max="4098" width="13.7109375" customWidth="1"/>
    <col min="4099" max="4099" width="11.5703125" customWidth="1"/>
    <col min="4101" max="4101" width="7.140625" customWidth="1"/>
    <col min="4102" max="4102" width="13.7109375" customWidth="1"/>
    <col min="4103" max="4103" width="10" customWidth="1"/>
    <col min="4104" max="4104" width="13.5703125" customWidth="1"/>
    <col min="4353" max="4353" width="6.42578125" customWidth="1"/>
    <col min="4354" max="4354" width="13.7109375" customWidth="1"/>
    <col min="4355" max="4355" width="11.5703125" customWidth="1"/>
    <col min="4357" max="4357" width="7.140625" customWidth="1"/>
    <col min="4358" max="4358" width="13.7109375" customWidth="1"/>
    <col min="4359" max="4359" width="10" customWidth="1"/>
    <col min="4360" max="4360" width="13.5703125" customWidth="1"/>
    <col min="4609" max="4609" width="6.42578125" customWidth="1"/>
    <col min="4610" max="4610" width="13.7109375" customWidth="1"/>
    <col min="4611" max="4611" width="11.5703125" customWidth="1"/>
    <col min="4613" max="4613" width="7.140625" customWidth="1"/>
    <col min="4614" max="4614" width="13.7109375" customWidth="1"/>
    <col min="4615" max="4615" width="10" customWidth="1"/>
    <col min="4616" max="4616" width="13.5703125" customWidth="1"/>
    <col min="4865" max="4865" width="6.42578125" customWidth="1"/>
    <col min="4866" max="4866" width="13.7109375" customWidth="1"/>
    <col min="4867" max="4867" width="11.5703125" customWidth="1"/>
    <col min="4869" max="4869" width="7.140625" customWidth="1"/>
    <col min="4870" max="4870" width="13.7109375" customWidth="1"/>
    <col min="4871" max="4871" width="10" customWidth="1"/>
    <col min="4872" max="4872" width="13.5703125" customWidth="1"/>
    <col min="5121" max="5121" width="6.42578125" customWidth="1"/>
    <col min="5122" max="5122" width="13.7109375" customWidth="1"/>
    <col min="5123" max="5123" width="11.5703125" customWidth="1"/>
    <col min="5125" max="5125" width="7.140625" customWidth="1"/>
    <col min="5126" max="5126" width="13.7109375" customWidth="1"/>
    <col min="5127" max="5127" width="10" customWidth="1"/>
    <col min="5128" max="5128" width="13.5703125" customWidth="1"/>
    <col min="5377" max="5377" width="6.42578125" customWidth="1"/>
    <col min="5378" max="5378" width="13.7109375" customWidth="1"/>
    <col min="5379" max="5379" width="11.5703125" customWidth="1"/>
    <col min="5381" max="5381" width="7.140625" customWidth="1"/>
    <col min="5382" max="5382" width="13.7109375" customWidth="1"/>
    <col min="5383" max="5383" width="10" customWidth="1"/>
    <col min="5384" max="5384" width="13.5703125" customWidth="1"/>
    <col min="5633" max="5633" width="6.42578125" customWidth="1"/>
    <col min="5634" max="5634" width="13.7109375" customWidth="1"/>
    <col min="5635" max="5635" width="11.5703125" customWidth="1"/>
    <col min="5637" max="5637" width="7.140625" customWidth="1"/>
    <col min="5638" max="5638" width="13.7109375" customWidth="1"/>
    <col min="5639" max="5639" width="10" customWidth="1"/>
    <col min="5640" max="5640" width="13.5703125" customWidth="1"/>
    <col min="5889" max="5889" width="6.42578125" customWidth="1"/>
    <col min="5890" max="5890" width="13.7109375" customWidth="1"/>
    <col min="5891" max="5891" width="11.5703125" customWidth="1"/>
    <col min="5893" max="5893" width="7.140625" customWidth="1"/>
    <col min="5894" max="5894" width="13.7109375" customWidth="1"/>
    <col min="5895" max="5895" width="10" customWidth="1"/>
    <col min="5896" max="5896" width="13.5703125" customWidth="1"/>
    <col min="6145" max="6145" width="6.42578125" customWidth="1"/>
    <col min="6146" max="6146" width="13.7109375" customWidth="1"/>
    <col min="6147" max="6147" width="11.5703125" customWidth="1"/>
    <col min="6149" max="6149" width="7.140625" customWidth="1"/>
    <col min="6150" max="6150" width="13.7109375" customWidth="1"/>
    <col min="6151" max="6151" width="10" customWidth="1"/>
    <col min="6152" max="6152" width="13.5703125" customWidth="1"/>
    <col min="6401" max="6401" width="6.42578125" customWidth="1"/>
    <col min="6402" max="6402" width="13.7109375" customWidth="1"/>
    <col min="6403" max="6403" width="11.5703125" customWidth="1"/>
    <col min="6405" max="6405" width="7.140625" customWidth="1"/>
    <col min="6406" max="6406" width="13.7109375" customWidth="1"/>
    <col min="6407" max="6407" width="10" customWidth="1"/>
    <col min="6408" max="6408" width="13.5703125" customWidth="1"/>
    <col min="6657" max="6657" width="6.42578125" customWidth="1"/>
    <col min="6658" max="6658" width="13.7109375" customWidth="1"/>
    <col min="6659" max="6659" width="11.5703125" customWidth="1"/>
    <col min="6661" max="6661" width="7.140625" customWidth="1"/>
    <col min="6662" max="6662" width="13.7109375" customWidth="1"/>
    <col min="6663" max="6663" width="10" customWidth="1"/>
    <col min="6664" max="6664" width="13.5703125" customWidth="1"/>
    <col min="6913" max="6913" width="6.42578125" customWidth="1"/>
    <col min="6914" max="6914" width="13.7109375" customWidth="1"/>
    <col min="6915" max="6915" width="11.5703125" customWidth="1"/>
    <col min="6917" max="6917" width="7.140625" customWidth="1"/>
    <col min="6918" max="6918" width="13.7109375" customWidth="1"/>
    <col min="6919" max="6919" width="10" customWidth="1"/>
    <col min="6920" max="6920" width="13.5703125" customWidth="1"/>
    <col min="7169" max="7169" width="6.42578125" customWidth="1"/>
    <col min="7170" max="7170" width="13.7109375" customWidth="1"/>
    <col min="7171" max="7171" width="11.5703125" customWidth="1"/>
    <col min="7173" max="7173" width="7.140625" customWidth="1"/>
    <col min="7174" max="7174" width="13.7109375" customWidth="1"/>
    <col min="7175" max="7175" width="10" customWidth="1"/>
    <col min="7176" max="7176" width="13.5703125" customWidth="1"/>
    <col min="7425" max="7425" width="6.42578125" customWidth="1"/>
    <col min="7426" max="7426" width="13.7109375" customWidth="1"/>
    <col min="7427" max="7427" width="11.5703125" customWidth="1"/>
    <col min="7429" max="7429" width="7.140625" customWidth="1"/>
    <col min="7430" max="7430" width="13.7109375" customWidth="1"/>
    <col min="7431" max="7431" width="10" customWidth="1"/>
    <col min="7432" max="7432" width="13.5703125" customWidth="1"/>
    <col min="7681" max="7681" width="6.42578125" customWidth="1"/>
    <col min="7682" max="7682" width="13.7109375" customWidth="1"/>
    <col min="7683" max="7683" width="11.5703125" customWidth="1"/>
    <col min="7685" max="7685" width="7.140625" customWidth="1"/>
    <col min="7686" max="7686" width="13.7109375" customWidth="1"/>
    <col min="7687" max="7687" width="10" customWidth="1"/>
    <col min="7688" max="7688" width="13.5703125" customWidth="1"/>
    <col min="7937" max="7937" width="6.42578125" customWidth="1"/>
    <col min="7938" max="7938" width="13.7109375" customWidth="1"/>
    <col min="7939" max="7939" width="11.5703125" customWidth="1"/>
    <col min="7941" max="7941" width="7.140625" customWidth="1"/>
    <col min="7942" max="7942" width="13.7109375" customWidth="1"/>
    <col min="7943" max="7943" width="10" customWidth="1"/>
    <col min="7944" max="7944" width="13.5703125" customWidth="1"/>
    <col min="8193" max="8193" width="6.42578125" customWidth="1"/>
    <col min="8194" max="8194" width="13.7109375" customWidth="1"/>
    <col min="8195" max="8195" width="11.5703125" customWidth="1"/>
    <col min="8197" max="8197" width="7.140625" customWidth="1"/>
    <col min="8198" max="8198" width="13.7109375" customWidth="1"/>
    <col min="8199" max="8199" width="10" customWidth="1"/>
    <col min="8200" max="8200" width="13.5703125" customWidth="1"/>
    <col min="8449" max="8449" width="6.42578125" customWidth="1"/>
    <col min="8450" max="8450" width="13.7109375" customWidth="1"/>
    <col min="8451" max="8451" width="11.5703125" customWidth="1"/>
    <col min="8453" max="8453" width="7.140625" customWidth="1"/>
    <col min="8454" max="8454" width="13.7109375" customWidth="1"/>
    <col min="8455" max="8455" width="10" customWidth="1"/>
    <col min="8456" max="8456" width="13.5703125" customWidth="1"/>
    <col min="8705" max="8705" width="6.42578125" customWidth="1"/>
    <col min="8706" max="8706" width="13.7109375" customWidth="1"/>
    <col min="8707" max="8707" width="11.5703125" customWidth="1"/>
    <col min="8709" max="8709" width="7.140625" customWidth="1"/>
    <col min="8710" max="8710" width="13.7109375" customWidth="1"/>
    <col min="8711" max="8711" width="10" customWidth="1"/>
    <col min="8712" max="8712" width="13.5703125" customWidth="1"/>
    <col min="8961" max="8961" width="6.42578125" customWidth="1"/>
    <col min="8962" max="8962" width="13.7109375" customWidth="1"/>
    <col min="8963" max="8963" width="11.5703125" customWidth="1"/>
    <col min="8965" max="8965" width="7.140625" customWidth="1"/>
    <col min="8966" max="8966" width="13.7109375" customWidth="1"/>
    <col min="8967" max="8967" width="10" customWidth="1"/>
    <col min="8968" max="8968" width="13.5703125" customWidth="1"/>
    <col min="9217" max="9217" width="6.42578125" customWidth="1"/>
    <col min="9218" max="9218" width="13.7109375" customWidth="1"/>
    <col min="9219" max="9219" width="11.5703125" customWidth="1"/>
    <col min="9221" max="9221" width="7.140625" customWidth="1"/>
    <col min="9222" max="9222" width="13.7109375" customWidth="1"/>
    <col min="9223" max="9223" width="10" customWidth="1"/>
    <col min="9224" max="9224" width="13.5703125" customWidth="1"/>
    <col min="9473" max="9473" width="6.42578125" customWidth="1"/>
    <col min="9474" max="9474" width="13.7109375" customWidth="1"/>
    <col min="9475" max="9475" width="11.5703125" customWidth="1"/>
    <col min="9477" max="9477" width="7.140625" customWidth="1"/>
    <col min="9478" max="9478" width="13.7109375" customWidth="1"/>
    <col min="9479" max="9479" width="10" customWidth="1"/>
    <col min="9480" max="9480" width="13.5703125" customWidth="1"/>
    <col min="9729" max="9729" width="6.42578125" customWidth="1"/>
    <col min="9730" max="9730" width="13.7109375" customWidth="1"/>
    <col min="9731" max="9731" width="11.5703125" customWidth="1"/>
    <col min="9733" max="9733" width="7.140625" customWidth="1"/>
    <col min="9734" max="9734" width="13.7109375" customWidth="1"/>
    <col min="9735" max="9735" width="10" customWidth="1"/>
    <col min="9736" max="9736" width="13.5703125" customWidth="1"/>
    <col min="9985" max="9985" width="6.42578125" customWidth="1"/>
    <col min="9986" max="9986" width="13.7109375" customWidth="1"/>
    <col min="9987" max="9987" width="11.5703125" customWidth="1"/>
    <col min="9989" max="9989" width="7.140625" customWidth="1"/>
    <col min="9990" max="9990" width="13.7109375" customWidth="1"/>
    <col min="9991" max="9991" width="10" customWidth="1"/>
    <col min="9992" max="9992" width="13.5703125" customWidth="1"/>
    <col min="10241" max="10241" width="6.42578125" customWidth="1"/>
    <col min="10242" max="10242" width="13.7109375" customWidth="1"/>
    <col min="10243" max="10243" width="11.5703125" customWidth="1"/>
    <col min="10245" max="10245" width="7.140625" customWidth="1"/>
    <col min="10246" max="10246" width="13.7109375" customWidth="1"/>
    <col min="10247" max="10247" width="10" customWidth="1"/>
    <col min="10248" max="10248" width="13.5703125" customWidth="1"/>
    <col min="10497" max="10497" width="6.42578125" customWidth="1"/>
    <col min="10498" max="10498" width="13.7109375" customWidth="1"/>
    <col min="10499" max="10499" width="11.5703125" customWidth="1"/>
    <col min="10501" max="10501" width="7.140625" customWidth="1"/>
    <col min="10502" max="10502" width="13.7109375" customWidth="1"/>
    <col min="10503" max="10503" width="10" customWidth="1"/>
    <col min="10504" max="10504" width="13.5703125" customWidth="1"/>
    <col min="10753" max="10753" width="6.42578125" customWidth="1"/>
    <col min="10754" max="10754" width="13.7109375" customWidth="1"/>
    <col min="10755" max="10755" width="11.5703125" customWidth="1"/>
    <col min="10757" max="10757" width="7.140625" customWidth="1"/>
    <col min="10758" max="10758" width="13.7109375" customWidth="1"/>
    <col min="10759" max="10759" width="10" customWidth="1"/>
    <col min="10760" max="10760" width="13.5703125" customWidth="1"/>
    <col min="11009" max="11009" width="6.42578125" customWidth="1"/>
    <col min="11010" max="11010" width="13.7109375" customWidth="1"/>
    <col min="11011" max="11011" width="11.5703125" customWidth="1"/>
    <col min="11013" max="11013" width="7.140625" customWidth="1"/>
    <col min="11014" max="11014" width="13.7109375" customWidth="1"/>
    <col min="11015" max="11015" width="10" customWidth="1"/>
    <col min="11016" max="11016" width="13.5703125" customWidth="1"/>
    <col min="11265" max="11265" width="6.42578125" customWidth="1"/>
    <col min="11266" max="11266" width="13.7109375" customWidth="1"/>
    <col min="11267" max="11267" width="11.5703125" customWidth="1"/>
    <col min="11269" max="11269" width="7.140625" customWidth="1"/>
    <col min="11270" max="11270" width="13.7109375" customWidth="1"/>
    <col min="11271" max="11271" width="10" customWidth="1"/>
    <col min="11272" max="11272" width="13.5703125" customWidth="1"/>
    <col min="11521" max="11521" width="6.42578125" customWidth="1"/>
    <col min="11522" max="11522" width="13.7109375" customWidth="1"/>
    <col min="11523" max="11523" width="11.5703125" customWidth="1"/>
    <col min="11525" max="11525" width="7.140625" customWidth="1"/>
    <col min="11526" max="11526" width="13.7109375" customWidth="1"/>
    <col min="11527" max="11527" width="10" customWidth="1"/>
    <col min="11528" max="11528" width="13.5703125" customWidth="1"/>
    <col min="11777" max="11777" width="6.42578125" customWidth="1"/>
    <col min="11778" max="11778" width="13.7109375" customWidth="1"/>
    <col min="11779" max="11779" width="11.5703125" customWidth="1"/>
    <col min="11781" max="11781" width="7.140625" customWidth="1"/>
    <col min="11782" max="11782" width="13.7109375" customWidth="1"/>
    <col min="11783" max="11783" width="10" customWidth="1"/>
    <col min="11784" max="11784" width="13.5703125" customWidth="1"/>
    <col min="12033" max="12033" width="6.42578125" customWidth="1"/>
    <col min="12034" max="12034" width="13.7109375" customWidth="1"/>
    <col min="12035" max="12035" width="11.5703125" customWidth="1"/>
    <col min="12037" max="12037" width="7.140625" customWidth="1"/>
    <col min="12038" max="12038" width="13.7109375" customWidth="1"/>
    <col min="12039" max="12039" width="10" customWidth="1"/>
    <col min="12040" max="12040" width="13.5703125" customWidth="1"/>
    <col min="12289" max="12289" width="6.42578125" customWidth="1"/>
    <col min="12290" max="12290" width="13.7109375" customWidth="1"/>
    <col min="12291" max="12291" width="11.5703125" customWidth="1"/>
    <col min="12293" max="12293" width="7.140625" customWidth="1"/>
    <col min="12294" max="12294" width="13.7109375" customWidth="1"/>
    <col min="12295" max="12295" width="10" customWidth="1"/>
    <col min="12296" max="12296" width="13.5703125" customWidth="1"/>
    <col min="12545" max="12545" width="6.42578125" customWidth="1"/>
    <col min="12546" max="12546" width="13.7109375" customWidth="1"/>
    <col min="12547" max="12547" width="11.5703125" customWidth="1"/>
    <col min="12549" max="12549" width="7.140625" customWidth="1"/>
    <col min="12550" max="12550" width="13.7109375" customWidth="1"/>
    <col min="12551" max="12551" width="10" customWidth="1"/>
    <col min="12552" max="12552" width="13.5703125" customWidth="1"/>
    <col min="12801" max="12801" width="6.42578125" customWidth="1"/>
    <col min="12802" max="12802" width="13.7109375" customWidth="1"/>
    <col min="12803" max="12803" width="11.5703125" customWidth="1"/>
    <col min="12805" max="12805" width="7.140625" customWidth="1"/>
    <col min="12806" max="12806" width="13.7109375" customWidth="1"/>
    <col min="12807" max="12807" width="10" customWidth="1"/>
    <col min="12808" max="12808" width="13.5703125" customWidth="1"/>
    <col min="13057" max="13057" width="6.42578125" customWidth="1"/>
    <col min="13058" max="13058" width="13.7109375" customWidth="1"/>
    <col min="13059" max="13059" width="11.5703125" customWidth="1"/>
    <col min="13061" max="13061" width="7.140625" customWidth="1"/>
    <col min="13062" max="13062" width="13.7109375" customWidth="1"/>
    <col min="13063" max="13063" width="10" customWidth="1"/>
    <col min="13064" max="13064" width="13.5703125" customWidth="1"/>
    <col min="13313" max="13313" width="6.42578125" customWidth="1"/>
    <col min="13314" max="13314" width="13.7109375" customWidth="1"/>
    <col min="13315" max="13315" width="11.5703125" customWidth="1"/>
    <col min="13317" max="13317" width="7.140625" customWidth="1"/>
    <col min="13318" max="13318" width="13.7109375" customWidth="1"/>
    <col min="13319" max="13319" width="10" customWidth="1"/>
    <col min="13320" max="13320" width="13.5703125" customWidth="1"/>
    <col min="13569" max="13569" width="6.42578125" customWidth="1"/>
    <col min="13570" max="13570" width="13.7109375" customWidth="1"/>
    <col min="13571" max="13571" width="11.5703125" customWidth="1"/>
    <col min="13573" max="13573" width="7.140625" customWidth="1"/>
    <col min="13574" max="13574" width="13.7109375" customWidth="1"/>
    <col min="13575" max="13575" width="10" customWidth="1"/>
    <col min="13576" max="13576" width="13.5703125" customWidth="1"/>
    <col min="13825" max="13825" width="6.42578125" customWidth="1"/>
    <col min="13826" max="13826" width="13.7109375" customWidth="1"/>
    <col min="13827" max="13827" width="11.5703125" customWidth="1"/>
    <col min="13829" max="13829" width="7.140625" customWidth="1"/>
    <col min="13830" max="13830" width="13.7109375" customWidth="1"/>
    <col min="13831" max="13831" width="10" customWidth="1"/>
    <col min="13832" max="13832" width="13.5703125" customWidth="1"/>
    <col min="14081" max="14081" width="6.42578125" customWidth="1"/>
    <col min="14082" max="14082" width="13.7109375" customWidth="1"/>
    <col min="14083" max="14083" width="11.5703125" customWidth="1"/>
    <col min="14085" max="14085" width="7.140625" customWidth="1"/>
    <col min="14086" max="14086" width="13.7109375" customWidth="1"/>
    <col min="14087" max="14087" width="10" customWidth="1"/>
    <col min="14088" max="14088" width="13.5703125" customWidth="1"/>
    <col min="14337" max="14337" width="6.42578125" customWidth="1"/>
    <col min="14338" max="14338" width="13.7109375" customWidth="1"/>
    <col min="14339" max="14339" width="11.5703125" customWidth="1"/>
    <col min="14341" max="14341" width="7.140625" customWidth="1"/>
    <col min="14342" max="14342" width="13.7109375" customWidth="1"/>
    <col min="14343" max="14343" width="10" customWidth="1"/>
    <col min="14344" max="14344" width="13.5703125" customWidth="1"/>
    <col min="14593" max="14593" width="6.42578125" customWidth="1"/>
    <col min="14594" max="14594" width="13.7109375" customWidth="1"/>
    <col min="14595" max="14595" width="11.5703125" customWidth="1"/>
    <col min="14597" max="14597" width="7.140625" customWidth="1"/>
    <col min="14598" max="14598" width="13.7109375" customWidth="1"/>
    <col min="14599" max="14599" width="10" customWidth="1"/>
    <col min="14600" max="14600" width="13.5703125" customWidth="1"/>
    <col min="14849" max="14849" width="6.42578125" customWidth="1"/>
    <col min="14850" max="14850" width="13.7109375" customWidth="1"/>
    <col min="14851" max="14851" width="11.5703125" customWidth="1"/>
    <col min="14853" max="14853" width="7.140625" customWidth="1"/>
    <col min="14854" max="14854" width="13.7109375" customWidth="1"/>
    <col min="14855" max="14855" width="10" customWidth="1"/>
    <col min="14856" max="14856" width="13.5703125" customWidth="1"/>
    <col min="15105" max="15105" width="6.42578125" customWidth="1"/>
    <col min="15106" max="15106" width="13.7109375" customWidth="1"/>
    <col min="15107" max="15107" width="11.5703125" customWidth="1"/>
    <col min="15109" max="15109" width="7.140625" customWidth="1"/>
    <col min="15110" max="15110" width="13.7109375" customWidth="1"/>
    <col min="15111" max="15111" width="10" customWidth="1"/>
    <col min="15112" max="15112" width="13.5703125" customWidth="1"/>
    <col min="15361" max="15361" width="6.42578125" customWidth="1"/>
    <col min="15362" max="15362" width="13.7109375" customWidth="1"/>
    <col min="15363" max="15363" width="11.5703125" customWidth="1"/>
    <col min="15365" max="15365" width="7.140625" customWidth="1"/>
    <col min="15366" max="15366" width="13.7109375" customWidth="1"/>
    <col min="15367" max="15367" width="10" customWidth="1"/>
    <col min="15368" max="15368" width="13.5703125" customWidth="1"/>
    <col min="15617" max="15617" width="6.42578125" customWidth="1"/>
    <col min="15618" max="15618" width="13.7109375" customWidth="1"/>
    <col min="15619" max="15619" width="11.5703125" customWidth="1"/>
    <col min="15621" max="15621" width="7.140625" customWidth="1"/>
    <col min="15622" max="15622" width="13.7109375" customWidth="1"/>
    <col min="15623" max="15623" width="10" customWidth="1"/>
    <col min="15624" max="15624" width="13.5703125" customWidth="1"/>
    <col min="15873" max="15873" width="6.42578125" customWidth="1"/>
    <col min="15874" max="15874" width="13.7109375" customWidth="1"/>
    <col min="15875" max="15875" width="11.5703125" customWidth="1"/>
    <col min="15877" max="15877" width="7.140625" customWidth="1"/>
    <col min="15878" max="15878" width="13.7109375" customWidth="1"/>
    <col min="15879" max="15879" width="10" customWidth="1"/>
    <col min="15880" max="15880" width="13.5703125" customWidth="1"/>
    <col min="16129" max="16129" width="6.42578125" customWidth="1"/>
    <col min="16130" max="16130" width="13.7109375" customWidth="1"/>
    <col min="16131" max="16131" width="11.5703125" customWidth="1"/>
    <col min="16133" max="16133" width="7.140625" customWidth="1"/>
    <col min="16134" max="16134" width="13.7109375" customWidth="1"/>
    <col min="16135" max="16135" width="10" customWidth="1"/>
    <col min="16136" max="16136" width="13.5703125" customWidth="1"/>
  </cols>
  <sheetData>
    <row r="2" spans="1:9">
      <c r="A2" s="741" t="s">
        <v>208</v>
      </c>
      <c r="B2" s="741"/>
      <c r="C2" s="741"/>
      <c r="D2" s="741"/>
      <c r="E2" s="741"/>
      <c r="F2" s="741"/>
      <c r="G2" s="741"/>
      <c r="H2" s="741"/>
    </row>
    <row r="3" spans="1:9">
      <c r="A3" s="742" t="s">
        <v>207</v>
      </c>
      <c r="B3" s="742"/>
      <c r="C3" s="742"/>
      <c r="D3" s="742"/>
      <c r="E3" s="742"/>
      <c r="F3" s="742"/>
      <c r="G3" s="742"/>
      <c r="H3" s="742"/>
    </row>
    <row r="6" spans="1:9">
      <c r="A6" s="743" t="s">
        <v>209</v>
      </c>
      <c r="B6" s="743"/>
      <c r="C6" s="743"/>
      <c r="D6" s="743"/>
      <c r="E6" s="743"/>
      <c r="F6" s="743"/>
      <c r="G6" s="743"/>
      <c r="H6" s="743"/>
    </row>
    <row r="9" spans="1:9" ht="15" customHeight="1">
      <c r="A9" s="732" t="s">
        <v>289</v>
      </c>
      <c r="B9" s="732"/>
      <c r="C9" s="732"/>
      <c r="D9" s="732"/>
      <c r="E9" s="732"/>
      <c r="F9" s="732"/>
      <c r="G9" s="732"/>
      <c r="H9" s="732"/>
      <c r="I9"/>
    </row>
    <row r="10" spans="1:9">
      <c r="A10" s="418"/>
      <c r="B10" s="418"/>
      <c r="C10" s="418"/>
      <c r="D10" s="419"/>
      <c r="E10" s="418"/>
      <c r="F10" s="418"/>
      <c r="G10" s="418"/>
      <c r="H10" s="418"/>
      <c r="I10" s="418"/>
    </row>
    <row r="11" spans="1:9">
      <c r="A11" s="418"/>
      <c r="B11" s="418"/>
      <c r="C11" s="743" t="s">
        <v>510</v>
      </c>
      <c r="D11" s="731"/>
      <c r="E11" s="731"/>
      <c r="F11" s="731"/>
      <c r="G11" s="418"/>
      <c r="H11" s="418"/>
      <c r="I11" s="418"/>
    </row>
    <row r="12" spans="1:9">
      <c r="A12" s="418"/>
      <c r="B12" s="733" t="s">
        <v>211</v>
      </c>
      <c r="C12" s="733"/>
      <c r="D12" s="733"/>
      <c r="E12" s="733"/>
      <c r="F12" s="733"/>
      <c r="G12" s="733"/>
      <c r="H12" s="418"/>
      <c r="I12" s="418"/>
    </row>
    <row r="13" spans="1:9">
      <c r="A13" s="418"/>
      <c r="B13" s="418"/>
      <c r="C13" s="418"/>
      <c r="D13" s="418"/>
      <c r="E13" s="418"/>
      <c r="F13" s="418"/>
      <c r="G13" s="418"/>
      <c r="H13" s="418"/>
      <c r="I13" s="418"/>
    </row>
    <row r="14" spans="1:9" ht="15" customHeight="1">
      <c r="A14" s="721" t="s">
        <v>212</v>
      </c>
      <c r="B14" s="721"/>
      <c r="C14" s="420" t="s">
        <v>421</v>
      </c>
      <c r="D14" s="421"/>
      <c r="E14" s="421"/>
      <c r="F14" s="421"/>
      <c r="G14" s="421"/>
      <c r="H14" s="421"/>
      <c r="I14"/>
    </row>
    <row r="15" spans="1:9">
      <c r="A15" s="734" t="s">
        <v>290</v>
      </c>
      <c r="B15" s="734"/>
      <c r="C15" s="734"/>
      <c r="D15" s="734"/>
      <c r="E15" s="734"/>
      <c r="F15" s="734"/>
      <c r="G15" s="734"/>
      <c r="H15" s="734"/>
      <c r="I15" s="418"/>
    </row>
    <row r="16" spans="1:9" ht="27.95" customHeight="1">
      <c r="A16" s="430" t="s">
        <v>214</v>
      </c>
      <c r="B16" s="430" t="s">
        <v>215</v>
      </c>
      <c r="C16" s="749" t="s">
        <v>216</v>
      </c>
      <c r="D16" s="750"/>
      <c r="E16" s="751"/>
      <c r="F16" s="430" t="s">
        <v>217</v>
      </c>
      <c r="G16" s="431" t="s">
        <v>218</v>
      </c>
      <c r="H16" s="431" t="s">
        <v>219</v>
      </c>
      <c r="I16"/>
    </row>
    <row r="17" spans="1:9">
      <c r="A17" s="422">
        <v>1</v>
      </c>
      <c r="B17" s="423" t="s">
        <v>202</v>
      </c>
      <c r="C17" s="746" t="s">
        <v>291</v>
      </c>
      <c r="D17" s="746"/>
      <c r="E17" s="746"/>
      <c r="F17" s="37" t="s">
        <v>224</v>
      </c>
      <c r="G17" s="424">
        <v>1</v>
      </c>
      <c r="H17" s="425">
        <v>15105.17</v>
      </c>
      <c r="I17" s="418"/>
    </row>
    <row r="18" spans="1:9">
      <c r="A18" s="422">
        <v>2</v>
      </c>
      <c r="B18" s="423" t="s">
        <v>202</v>
      </c>
      <c r="C18" s="746" t="s">
        <v>292</v>
      </c>
      <c r="D18" s="746"/>
      <c r="E18" s="746"/>
      <c r="F18" s="37" t="s">
        <v>224</v>
      </c>
      <c r="G18" s="424">
        <v>1</v>
      </c>
      <c r="H18" s="425">
        <v>197129.82</v>
      </c>
      <c r="I18" s="418"/>
    </row>
    <row r="19" spans="1:9">
      <c r="A19" s="422">
        <v>3</v>
      </c>
      <c r="B19" s="423" t="s">
        <v>202</v>
      </c>
      <c r="C19" s="746" t="s">
        <v>293</v>
      </c>
      <c r="D19" s="746"/>
      <c r="E19" s="746"/>
      <c r="F19" s="37" t="s">
        <v>224</v>
      </c>
      <c r="G19" s="424">
        <v>1</v>
      </c>
      <c r="H19" s="425">
        <v>2965.41</v>
      </c>
      <c r="I19" s="418"/>
    </row>
    <row r="20" spans="1:9">
      <c r="A20" s="422"/>
      <c r="B20" s="747" t="s">
        <v>222</v>
      </c>
      <c r="C20" s="747"/>
      <c r="D20" s="747"/>
      <c r="E20" s="747"/>
      <c r="F20" s="426" t="s">
        <v>224</v>
      </c>
      <c r="G20" s="427">
        <v>1</v>
      </c>
      <c r="H20" s="428">
        <f>0+H17+H18</f>
        <v>212234.99000000002</v>
      </c>
      <c r="I20" s="418"/>
    </row>
    <row r="21" spans="1:9">
      <c r="A21" s="422">
        <v>4</v>
      </c>
      <c r="B21" s="423" t="s">
        <v>198</v>
      </c>
      <c r="C21" s="746" t="s">
        <v>221</v>
      </c>
      <c r="D21" s="746"/>
      <c r="E21" s="746"/>
      <c r="F21" s="37" t="s">
        <v>224</v>
      </c>
      <c r="G21" s="424">
        <v>1</v>
      </c>
      <c r="H21" s="425">
        <v>1826.07</v>
      </c>
      <c r="I21" s="418"/>
    </row>
    <row r="22" spans="1:9">
      <c r="A22" s="422">
        <v>5</v>
      </c>
      <c r="B22" s="423" t="s">
        <v>198</v>
      </c>
      <c r="C22" s="746" t="s">
        <v>291</v>
      </c>
      <c r="D22" s="746"/>
      <c r="E22" s="746"/>
      <c r="F22" s="37" t="s">
        <v>224</v>
      </c>
      <c r="G22" s="424">
        <v>1</v>
      </c>
      <c r="H22" s="425">
        <v>7921.02</v>
      </c>
      <c r="I22" s="418"/>
    </row>
    <row r="23" spans="1:9">
      <c r="A23" s="422">
        <v>6</v>
      </c>
      <c r="B23" s="423" t="s">
        <v>198</v>
      </c>
      <c r="C23" s="746" t="s">
        <v>292</v>
      </c>
      <c r="D23" s="746"/>
      <c r="E23" s="746"/>
      <c r="F23" s="37" t="s">
        <v>224</v>
      </c>
      <c r="G23" s="424">
        <v>1</v>
      </c>
      <c r="H23" s="425">
        <v>20514.650000000001</v>
      </c>
      <c r="I23" s="418"/>
    </row>
    <row r="24" spans="1:9">
      <c r="A24" s="422">
        <v>7</v>
      </c>
      <c r="B24" s="423" t="s">
        <v>198</v>
      </c>
      <c r="C24" s="746" t="s">
        <v>293</v>
      </c>
      <c r="D24" s="746"/>
      <c r="E24" s="746"/>
      <c r="F24" s="37" t="s">
        <v>224</v>
      </c>
      <c r="G24" s="424">
        <v>1</v>
      </c>
      <c r="H24" s="425">
        <v>294.64999999999998</v>
      </c>
      <c r="I24" s="418"/>
    </row>
    <row r="25" spans="1:9">
      <c r="A25" s="422"/>
      <c r="B25" s="747" t="s">
        <v>222</v>
      </c>
      <c r="C25" s="747"/>
      <c r="D25" s="747"/>
      <c r="E25" s="747"/>
      <c r="F25" s="426" t="s">
        <v>224</v>
      </c>
      <c r="G25" s="427">
        <v>1</v>
      </c>
      <c r="H25" s="428">
        <f>0+H21+H22+H23</f>
        <v>30261.74</v>
      </c>
      <c r="I25" s="418"/>
    </row>
    <row r="26" spans="1:9">
      <c r="A26" s="422"/>
      <c r="B26" s="747" t="s">
        <v>241</v>
      </c>
      <c r="C26" s="747"/>
      <c r="D26" s="747"/>
      <c r="E26" s="747"/>
      <c r="F26" s="724"/>
      <c r="G26" s="748"/>
      <c r="H26" s="428">
        <f>+H20+H25</f>
        <v>242496.73</v>
      </c>
      <c r="I26" s="418"/>
    </row>
    <row r="27" spans="1:9">
      <c r="A27" s="418"/>
      <c r="B27" s="418"/>
      <c r="C27" s="418"/>
      <c r="D27" s="418"/>
      <c r="E27" s="418"/>
      <c r="F27" s="418"/>
      <c r="G27" s="418"/>
      <c r="H27" s="418"/>
      <c r="I27" s="418"/>
    </row>
    <row r="28" spans="1:9">
      <c r="A28" s="418"/>
      <c r="B28" s="418"/>
      <c r="C28" s="418"/>
      <c r="D28" s="418"/>
      <c r="E28" s="418"/>
      <c r="F28" s="418"/>
      <c r="G28" s="418"/>
      <c r="H28" s="418"/>
      <c r="I28" s="418"/>
    </row>
    <row r="29" spans="1:9" ht="33.75" customHeight="1">
      <c r="A29" s="721" t="s">
        <v>410</v>
      </c>
      <c r="B29" s="721"/>
      <c r="C29" s="721"/>
      <c r="D29" s="721"/>
      <c r="E29" s="722" t="s">
        <v>511</v>
      </c>
      <c r="F29" s="722"/>
      <c r="G29" s="722"/>
      <c r="H29" s="722"/>
      <c r="I29" s="418"/>
    </row>
    <row r="30" spans="1:9">
      <c r="A30" s="418"/>
      <c r="B30" s="418"/>
      <c r="C30" s="418"/>
      <c r="D30" s="418"/>
      <c r="E30" s="719" t="s">
        <v>223</v>
      </c>
      <c r="F30" s="719"/>
      <c r="G30" s="719"/>
      <c r="H30" s="719"/>
      <c r="I30" s="418"/>
    </row>
    <row r="33" spans="1:8" ht="38.25" customHeight="1">
      <c r="A33" s="726" t="s">
        <v>196</v>
      </c>
      <c r="B33" s="726"/>
      <c r="C33" s="726"/>
      <c r="D33" s="726"/>
      <c r="E33" s="727" t="s">
        <v>197</v>
      </c>
      <c r="F33" s="727"/>
      <c r="G33" s="727"/>
      <c r="H33" s="727"/>
    </row>
    <row r="34" spans="1:8">
      <c r="E34" s="728" t="s">
        <v>223</v>
      </c>
      <c r="F34" s="728"/>
      <c r="G34" s="728"/>
      <c r="H34" s="728"/>
    </row>
    <row r="35" spans="1:8">
      <c r="E35" s="728"/>
      <c r="F35" s="728"/>
      <c r="G35" s="728"/>
      <c r="H35" s="728"/>
    </row>
  </sheetData>
  <mergeCells count="26">
    <mergeCell ref="C18:E18"/>
    <mergeCell ref="A14:B14"/>
    <mergeCell ref="A15:H15"/>
    <mergeCell ref="C16:E16"/>
    <mergeCell ref="B12:G12"/>
    <mergeCell ref="C17:E17"/>
    <mergeCell ref="A2:H2"/>
    <mergeCell ref="A3:H3"/>
    <mergeCell ref="A6:H6"/>
    <mergeCell ref="A9:H9"/>
    <mergeCell ref="C11:F11"/>
    <mergeCell ref="E34:H34"/>
    <mergeCell ref="E35:H35"/>
    <mergeCell ref="A33:D33"/>
    <mergeCell ref="E33:H33"/>
    <mergeCell ref="B26:G26"/>
    <mergeCell ref="A29:D29"/>
    <mergeCell ref="E29:H29"/>
    <mergeCell ref="E30:H30"/>
    <mergeCell ref="B25:E25"/>
    <mergeCell ref="C19:E19"/>
    <mergeCell ref="C22:E22"/>
    <mergeCell ref="C23:E23"/>
    <mergeCell ref="C24:E24"/>
    <mergeCell ref="B20:E20"/>
    <mergeCell ref="C21:E21"/>
  </mergeCells>
  <pageMargins left="0.23622047244094491" right="0.2362204724409449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1F1BE-F2E6-4881-B759-9890464AA74E}">
  <sheetPr>
    <pageSetUpPr fitToPage="1"/>
  </sheetPr>
  <dimension ref="A1:L98"/>
  <sheetViews>
    <sheetView topLeftCell="A22" zoomScale="115" zoomScaleNormal="115" workbookViewId="0">
      <selection activeCell="J94" sqref="J94:K94"/>
    </sheetView>
  </sheetViews>
  <sheetFormatPr defaultRowHeight="15"/>
  <cols>
    <col min="1" max="2" width="1.85546875" style="22" customWidth="1"/>
    <col min="3" max="3" width="1.5703125" style="22" customWidth="1"/>
    <col min="4" max="4" width="2.28515625" style="22" customWidth="1"/>
    <col min="5" max="5" width="2" style="22" customWidth="1"/>
    <col min="6" max="6" width="2.42578125" style="22" customWidth="1"/>
    <col min="7" max="7" width="35.85546875" style="160" customWidth="1"/>
    <col min="8" max="8" width="3.42578125" style="146" customWidth="1"/>
    <col min="9" max="10" width="10.7109375" style="160" customWidth="1"/>
    <col min="11" max="11" width="13.28515625" style="160" customWidth="1"/>
    <col min="12" max="12" width="9.140625" style="144"/>
  </cols>
  <sheetData>
    <row r="1" spans="1:12">
      <c r="A1" s="153"/>
      <c r="B1" s="153"/>
      <c r="C1" s="153"/>
      <c r="D1" s="153"/>
      <c r="E1" s="153"/>
      <c r="F1" s="153"/>
      <c r="G1" s="153"/>
      <c r="H1" s="135" t="s">
        <v>351</v>
      </c>
      <c r="I1" s="143"/>
      <c r="J1" s="144"/>
      <c r="K1" s="153"/>
    </row>
    <row r="2" spans="1:12">
      <c r="A2" s="153"/>
      <c r="B2" s="153"/>
      <c r="C2" s="153"/>
      <c r="D2" s="153"/>
      <c r="E2" s="153"/>
      <c r="F2" s="153"/>
      <c r="G2" s="153"/>
      <c r="H2" s="135" t="s">
        <v>352</v>
      </c>
      <c r="I2" s="143"/>
      <c r="J2" s="144"/>
      <c r="K2" s="153"/>
    </row>
    <row r="3" spans="1:12" ht="15.75" customHeight="1">
      <c r="A3" s="153"/>
      <c r="B3" s="153"/>
      <c r="C3" s="153"/>
      <c r="D3" s="153"/>
      <c r="E3" s="153"/>
      <c r="F3" s="153"/>
      <c r="G3" s="153"/>
      <c r="H3" s="135" t="s">
        <v>353</v>
      </c>
      <c r="I3" s="143"/>
      <c r="J3" s="145"/>
      <c r="K3" s="153"/>
    </row>
    <row r="4" spans="1:12" ht="6.75" customHeight="1">
      <c r="A4" s="153"/>
      <c r="B4" s="153"/>
      <c r="C4" s="153"/>
      <c r="D4" s="153"/>
      <c r="E4" s="153"/>
      <c r="F4" s="153"/>
      <c r="G4" s="153"/>
      <c r="I4" s="144"/>
      <c r="J4" s="145"/>
      <c r="K4" s="153"/>
    </row>
    <row r="5" spans="1:12">
      <c r="A5" s="772" t="s">
        <v>354</v>
      </c>
      <c r="B5" s="772"/>
      <c r="C5" s="772"/>
      <c r="D5" s="772"/>
      <c r="E5" s="772"/>
      <c r="F5" s="772"/>
      <c r="G5" s="772"/>
      <c r="H5" s="772"/>
      <c r="I5" s="772"/>
      <c r="J5" s="772"/>
      <c r="K5" s="772"/>
    </row>
    <row r="6" spans="1:12" ht="30" customHeight="1">
      <c r="A6" s="773" t="s">
        <v>1</v>
      </c>
      <c r="B6" s="773"/>
      <c r="C6" s="773"/>
      <c r="D6" s="773"/>
      <c r="E6" s="773"/>
      <c r="F6" s="773"/>
      <c r="G6" s="773"/>
      <c r="H6" s="773"/>
      <c r="I6" s="773"/>
      <c r="J6" s="773"/>
      <c r="K6" s="773"/>
    </row>
    <row r="7" spans="1:12">
      <c r="A7" s="773" t="s">
        <v>2</v>
      </c>
      <c r="B7" s="773"/>
      <c r="C7" s="773"/>
      <c r="D7" s="773"/>
      <c r="E7" s="773"/>
      <c r="F7" s="773"/>
      <c r="G7" s="773"/>
      <c r="H7" s="773"/>
      <c r="I7" s="773"/>
      <c r="J7" s="773"/>
      <c r="K7" s="773"/>
    </row>
    <row r="8" spans="1:12" ht="7.5" customHeight="1">
      <c r="A8" s="148"/>
      <c r="B8" s="148"/>
      <c r="C8" s="148"/>
      <c r="D8" s="148"/>
      <c r="E8" s="148"/>
      <c r="F8" s="147"/>
      <c r="G8" s="774"/>
      <c r="H8" s="774"/>
      <c r="I8" s="773"/>
      <c r="J8" s="773"/>
      <c r="K8" s="773"/>
    </row>
    <row r="9" spans="1:12" ht="15" customHeight="1">
      <c r="A9" s="775" t="s">
        <v>355</v>
      </c>
      <c r="B9" s="776"/>
      <c r="C9" s="776"/>
      <c r="D9" s="776"/>
      <c r="E9" s="776"/>
      <c r="F9" s="776"/>
      <c r="G9" s="776"/>
      <c r="H9" s="776"/>
      <c r="I9" s="776"/>
      <c r="J9" s="776"/>
      <c r="K9" s="776"/>
    </row>
    <row r="10" spans="1:12" ht="7.5" customHeight="1">
      <c r="A10" s="149"/>
      <c r="B10" s="150"/>
      <c r="C10" s="150"/>
      <c r="D10" s="150"/>
      <c r="E10" s="150"/>
      <c r="F10" s="150"/>
      <c r="G10" s="150"/>
      <c r="H10" s="150"/>
      <c r="I10" s="150"/>
      <c r="J10" s="150"/>
      <c r="K10" s="150"/>
    </row>
    <row r="11" spans="1:12">
      <c r="A11" s="771" t="s">
        <v>427</v>
      </c>
      <c r="B11" s="770"/>
      <c r="C11" s="770"/>
      <c r="D11" s="770"/>
      <c r="E11" s="770"/>
      <c r="F11" s="770"/>
      <c r="G11" s="770"/>
      <c r="H11" s="770"/>
      <c r="I11" s="770"/>
      <c r="J11" s="770"/>
      <c r="K11" s="770"/>
      <c r="L11" s="432"/>
    </row>
    <row r="12" spans="1:12">
      <c r="A12" s="770" t="s">
        <v>392</v>
      </c>
      <c r="B12" s="770"/>
      <c r="C12" s="770"/>
      <c r="D12" s="770"/>
      <c r="E12" s="770"/>
      <c r="F12" s="770"/>
      <c r="G12" s="770"/>
      <c r="H12" s="770"/>
      <c r="I12" s="770"/>
      <c r="J12" s="770"/>
      <c r="K12" s="770"/>
      <c r="L12" s="432"/>
    </row>
    <row r="13" spans="1:12">
      <c r="A13" s="770" t="s">
        <v>356</v>
      </c>
      <c r="B13" s="770"/>
      <c r="C13" s="770"/>
      <c r="D13" s="770"/>
      <c r="E13" s="770"/>
      <c r="F13" s="770"/>
      <c r="G13" s="770"/>
      <c r="H13" s="770"/>
      <c r="I13" s="770"/>
      <c r="J13" s="770"/>
      <c r="K13" s="770"/>
      <c r="L13" s="432"/>
    </row>
    <row r="14" spans="1:12" ht="11.25" customHeight="1">
      <c r="A14" s="433"/>
      <c r="B14" s="434"/>
      <c r="C14" s="434"/>
      <c r="D14" s="434"/>
      <c r="E14" s="434"/>
      <c r="F14" s="434"/>
      <c r="G14" s="180"/>
      <c r="H14" s="180"/>
      <c r="I14" s="180"/>
      <c r="J14" s="180"/>
      <c r="K14" s="180"/>
      <c r="L14" s="432"/>
    </row>
    <row r="15" spans="1:12">
      <c r="A15" s="771" t="s">
        <v>3</v>
      </c>
      <c r="B15" s="770"/>
      <c r="C15" s="770"/>
      <c r="D15" s="770"/>
      <c r="E15" s="770"/>
      <c r="F15" s="770"/>
      <c r="G15" s="770"/>
      <c r="H15" s="770"/>
      <c r="I15" s="770"/>
      <c r="J15" s="770"/>
      <c r="K15" s="770"/>
      <c r="L15" s="432"/>
    </row>
    <row r="16" spans="1:12" ht="15" customHeight="1">
      <c r="A16" s="770" t="s">
        <v>507</v>
      </c>
      <c r="B16" s="770"/>
      <c r="C16" s="770"/>
      <c r="D16" s="770"/>
      <c r="E16" s="770"/>
      <c r="F16" s="770"/>
      <c r="G16" s="770"/>
      <c r="H16" s="770"/>
      <c r="I16" s="770"/>
      <c r="J16" s="770"/>
      <c r="K16" s="770"/>
      <c r="L16" s="432"/>
    </row>
    <row r="17" spans="1:12">
      <c r="A17" s="435"/>
      <c r="B17" s="180"/>
      <c r="C17" s="180"/>
      <c r="D17" s="180"/>
      <c r="E17" s="180"/>
      <c r="F17" s="180"/>
      <c r="G17" s="180" t="s">
        <v>357</v>
      </c>
      <c r="H17" s="180"/>
      <c r="I17" s="436"/>
      <c r="J17" s="436"/>
      <c r="K17" s="437"/>
      <c r="L17" s="432"/>
    </row>
    <row r="18" spans="1:12" ht="9" customHeight="1">
      <c r="A18" s="770"/>
      <c r="B18" s="770"/>
      <c r="C18" s="770"/>
      <c r="D18" s="770"/>
      <c r="E18" s="770"/>
      <c r="F18" s="770"/>
      <c r="G18" s="770"/>
      <c r="H18" s="770"/>
      <c r="I18" s="770"/>
      <c r="J18" s="770"/>
      <c r="K18" s="770"/>
      <c r="L18" s="432"/>
    </row>
    <row r="19" spans="1:12">
      <c r="A19" s="435"/>
      <c r="B19" s="180"/>
      <c r="C19" s="180"/>
      <c r="D19" s="180"/>
      <c r="E19" s="180"/>
      <c r="F19" s="180"/>
      <c r="G19" s="180"/>
      <c r="H19" s="180"/>
      <c r="I19" s="438"/>
      <c r="J19" s="439"/>
      <c r="K19" s="440" t="s">
        <v>6</v>
      </c>
      <c r="L19" s="432"/>
    </row>
    <row r="20" spans="1:12">
      <c r="A20" s="435"/>
      <c r="B20" s="180"/>
      <c r="C20" s="180"/>
      <c r="D20" s="180"/>
      <c r="E20" s="180"/>
      <c r="F20" s="180"/>
      <c r="G20" s="180"/>
      <c r="H20" s="180"/>
      <c r="I20" s="441"/>
      <c r="J20" s="441" t="s">
        <v>358</v>
      </c>
      <c r="K20" s="442"/>
      <c r="L20" s="432"/>
    </row>
    <row r="21" spans="1:12">
      <c r="A21" s="435"/>
      <c r="B21" s="180"/>
      <c r="C21" s="180"/>
      <c r="D21" s="180"/>
      <c r="E21" s="180"/>
      <c r="F21" s="180"/>
      <c r="G21" s="180"/>
      <c r="H21" s="180"/>
      <c r="I21" s="441"/>
      <c r="J21" s="441" t="s">
        <v>7</v>
      </c>
      <c r="K21" s="442"/>
      <c r="L21" s="432"/>
    </row>
    <row r="22" spans="1:12">
      <c r="A22" s="435"/>
      <c r="B22" s="180"/>
      <c r="C22" s="180"/>
      <c r="D22" s="180"/>
      <c r="E22" s="180"/>
      <c r="F22" s="180"/>
      <c r="G22" s="180"/>
      <c r="H22" s="180"/>
      <c r="I22" s="443"/>
      <c r="J22" s="441" t="s">
        <v>8</v>
      </c>
      <c r="K22" s="442" t="s">
        <v>9</v>
      </c>
      <c r="L22" s="432"/>
    </row>
    <row r="23" spans="1:12" ht="8.25" customHeight="1">
      <c r="A23" s="444"/>
      <c r="B23" s="444"/>
      <c r="C23" s="444"/>
      <c r="D23" s="444"/>
      <c r="E23" s="444"/>
      <c r="F23" s="444"/>
      <c r="G23" s="180"/>
      <c r="H23" s="180"/>
      <c r="I23" s="445"/>
      <c r="J23" s="445"/>
      <c r="K23" s="446"/>
      <c r="L23" s="432"/>
    </row>
    <row r="24" spans="1:12">
      <c r="A24" s="444"/>
      <c r="B24" s="444"/>
      <c r="C24" s="444"/>
      <c r="D24" s="444"/>
      <c r="E24" s="444"/>
      <c r="F24" s="444"/>
      <c r="G24" s="447"/>
      <c r="H24" s="180"/>
      <c r="I24" s="445"/>
      <c r="J24" s="445"/>
      <c r="K24" s="443" t="s">
        <v>359</v>
      </c>
      <c r="L24" s="432"/>
    </row>
    <row r="25" spans="1:12" ht="15" customHeight="1">
      <c r="A25" s="758" t="s">
        <v>15</v>
      </c>
      <c r="B25" s="765"/>
      <c r="C25" s="765"/>
      <c r="D25" s="765"/>
      <c r="E25" s="765"/>
      <c r="F25" s="765"/>
      <c r="G25" s="758" t="s">
        <v>16</v>
      </c>
      <c r="H25" s="758" t="s">
        <v>360</v>
      </c>
      <c r="I25" s="766" t="s">
        <v>361</v>
      </c>
      <c r="J25" s="767"/>
      <c r="K25" s="767"/>
      <c r="L25" s="432"/>
    </row>
    <row r="26" spans="1:12">
      <c r="A26" s="765"/>
      <c r="B26" s="765"/>
      <c r="C26" s="765"/>
      <c r="D26" s="765"/>
      <c r="E26" s="765"/>
      <c r="F26" s="765"/>
      <c r="G26" s="758"/>
      <c r="H26" s="758"/>
      <c r="I26" s="768" t="s">
        <v>302</v>
      </c>
      <c r="J26" s="768"/>
      <c r="K26" s="769"/>
      <c r="L26" s="432"/>
    </row>
    <row r="27" spans="1:12" ht="25.5" customHeight="1">
      <c r="A27" s="765"/>
      <c r="B27" s="765"/>
      <c r="C27" s="765"/>
      <c r="D27" s="765"/>
      <c r="E27" s="765"/>
      <c r="F27" s="765"/>
      <c r="G27" s="758"/>
      <c r="H27" s="758"/>
      <c r="I27" s="758" t="s">
        <v>362</v>
      </c>
      <c r="J27" s="758" t="s">
        <v>363</v>
      </c>
      <c r="K27" s="759"/>
      <c r="L27" s="432"/>
    </row>
    <row r="28" spans="1:12" ht="36" customHeight="1">
      <c r="A28" s="765"/>
      <c r="B28" s="765"/>
      <c r="C28" s="765"/>
      <c r="D28" s="765"/>
      <c r="E28" s="765"/>
      <c r="F28" s="765"/>
      <c r="G28" s="758"/>
      <c r="H28" s="758"/>
      <c r="I28" s="758"/>
      <c r="J28" s="448" t="s">
        <v>364</v>
      </c>
      <c r="K28" s="448" t="s">
        <v>365</v>
      </c>
      <c r="L28" s="432"/>
    </row>
    <row r="29" spans="1:12">
      <c r="A29" s="760">
        <v>1</v>
      </c>
      <c r="B29" s="760"/>
      <c r="C29" s="760"/>
      <c r="D29" s="760"/>
      <c r="E29" s="760"/>
      <c r="F29" s="760"/>
      <c r="G29" s="449">
        <v>2</v>
      </c>
      <c r="H29" s="449">
        <v>3</v>
      </c>
      <c r="I29" s="449">
        <v>4</v>
      </c>
      <c r="J29" s="449">
        <v>5</v>
      </c>
      <c r="K29" s="449">
        <v>6</v>
      </c>
      <c r="L29" s="432"/>
    </row>
    <row r="30" spans="1:12">
      <c r="A30" s="450">
        <v>2</v>
      </c>
      <c r="B30" s="450"/>
      <c r="C30" s="451"/>
      <c r="D30" s="451"/>
      <c r="E30" s="451"/>
      <c r="F30" s="451"/>
      <c r="G30" s="452" t="s">
        <v>366</v>
      </c>
      <c r="H30" s="453">
        <v>1</v>
      </c>
      <c r="I30" s="454">
        <f>I31+I37+I39+I42+I47+I59+I66+I75+I81</f>
        <v>3096.43</v>
      </c>
      <c r="J30" s="454">
        <f>J31+J37+J39+J42+J47+J59+J66+J75+J81</f>
        <v>3953.88</v>
      </c>
      <c r="K30" s="454">
        <f>K31+K37+K39+K42+K47+K59+K66+K75+K81</f>
        <v>0</v>
      </c>
      <c r="L30" s="432"/>
    </row>
    <row r="31" spans="1:12" hidden="1">
      <c r="A31" s="450">
        <v>2</v>
      </c>
      <c r="B31" s="450">
        <v>1</v>
      </c>
      <c r="C31" s="450"/>
      <c r="D31" s="450"/>
      <c r="E31" s="450"/>
      <c r="F31" s="450"/>
      <c r="G31" s="455" t="s">
        <v>27</v>
      </c>
      <c r="H31" s="453">
        <v>2</v>
      </c>
      <c r="I31" s="454">
        <f>I32+I36</f>
        <v>0</v>
      </c>
      <c r="J31" s="454">
        <f>J32+J36</f>
        <v>0</v>
      </c>
      <c r="K31" s="454">
        <f>K32+K36</f>
        <v>0</v>
      </c>
      <c r="L31" s="432"/>
    </row>
    <row r="32" spans="1:12" hidden="1">
      <c r="A32" s="451">
        <v>2</v>
      </c>
      <c r="B32" s="451">
        <v>1</v>
      </c>
      <c r="C32" s="451">
        <v>1</v>
      </c>
      <c r="D32" s="451"/>
      <c r="E32" s="451"/>
      <c r="F32" s="451"/>
      <c r="G32" s="456" t="s">
        <v>367</v>
      </c>
      <c r="H32" s="449">
        <v>3</v>
      </c>
      <c r="I32" s="457">
        <f>I33+I35</f>
        <v>0</v>
      </c>
      <c r="J32" s="457">
        <f>J33+J35</f>
        <v>0</v>
      </c>
      <c r="K32" s="457">
        <f>K33+K35</f>
        <v>0</v>
      </c>
      <c r="L32" s="432"/>
    </row>
    <row r="33" spans="1:12" hidden="1">
      <c r="A33" s="451">
        <v>2</v>
      </c>
      <c r="B33" s="451">
        <v>1</v>
      </c>
      <c r="C33" s="451">
        <v>1</v>
      </c>
      <c r="D33" s="451">
        <v>1</v>
      </c>
      <c r="E33" s="451">
        <v>1</v>
      </c>
      <c r="F33" s="451">
        <v>1</v>
      </c>
      <c r="G33" s="456" t="s">
        <v>368</v>
      </c>
      <c r="H33" s="449">
        <v>4</v>
      </c>
      <c r="I33" s="457"/>
      <c r="J33" s="457"/>
      <c r="K33" s="457"/>
      <c r="L33" s="432"/>
    </row>
    <row r="34" spans="1:12" hidden="1">
      <c r="A34" s="451"/>
      <c r="B34" s="451"/>
      <c r="C34" s="451"/>
      <c r="D34" s="451"/>
      <c r="E34" s="451"/>
      <c r="F34" s="451"/>
      <c r="G34" s="456" t="s">
        <v>369</v>
      </c>
      <c r="H34" s="449">
        <v>5</v>
      </c>
      <c r="I34" s="457"/>
      <c r="J34" s="457"/>
      <c r="K34" s="457"/>
      <c r="L34" s="432"/>
    </row>
    <row r="35" spans="1:12" hidden="1">
      <c r="A35" s="451">
        <v>2</v>
      </c>
      <c r="B35" s="451">
        <v>1</v>
      </c>
      <c r="C35" s="451">
        <v>1</v>
      </c>
      <c r="D35" s="451">
        <v>1</v>
      </c>
      <c r="E35" s="451">
        <v>2</v>
      </c>
      <c r="F35" s="451">
        <v>1</v>
      </c>
      <c r="G35" s="456" t="s">
        <v>30</v>
      </c>
      <c r="H35" s="449">
        <v>6</v>
      </c>
      <c r="I35" s="457"/>
      <c r="J35" s="457"/>
      <c r="K35" s="457"/>
      <c r="L35" s="432"/>
    </row>
    <row r="36" spans="1:12" hidden="1">
      <c r="A36" s="451">
        <v>2</v>
      </c>
      <c r="B36" s="451">
        <v>1</v>
      </c>
      <c r="C36" s="451">
        <v>2</v>
      </c>
      <c r="D36" s="451"/>
      <c r="E36" s="451"/>
      <c r="F36" s="451"/>
      <c r="G36" s="456" t="s">
        <v>31</v>
      </c>
      <c r="H36" s="449">
        <v>7</v>
      </c>
      <c r="I36" s="457"/>
      <c r="J36" s="457"/>
      <c r="K36" s="457"/>
      <c r="L36" s="432"/>
    </row>
    <row r="37" spans="1:12">
      <c r="A37" s="450">
        <v>2</v>
      </c>
      <c r="B37" s="450">
        <v>2</v>
      </c>
      <c r="C37" s="450"/>
      <c r="D37" s="450"/>
      <c r="E37" s="450"/>
      <c r="F37" s="450"/>
      <c r="G37" s="455" t="s">
        <v>370</v>
      </c>
      <c r="H37" s="453">
        <v>8</v>
      </c>
      <c r="I37" s="458">
        <f>I38</f>
        <v>3096.43</v>
      </c>
      <c r="J37" s="458">
        <f>J38</f>
        <v>3953.88</v>
      </c>
      <c r="K37" s="458">
        <f>K38</f>
        <v>0</v>
      </c>
      <c r="L37" s="432"/>
    </row>
    <row r="38" spans="1:12">
      <c r="A38" s="451">
        <v>2</v>
      </c>
      <c r="B38" s="451">
        <v>2</v>
      </c>
      <c r="C38" s="451">
        <v>1</v>
      </c>
      <c r="D38" s="451"/>
      <c r="E38" s="451"/>
      <c r="F38" s="451"/>
      <c r="G38" s="456" t="s">
        <v>370</v>
      </c>
      <c r="H38" s="449">
        <v>9</v>
      </c>
      <c r="I38" s="457">
        <v>3096.43</v>
      </c>
      <c r="J38" s="457">
        <v>3953.88</v>
      </c>
      <c r="K38" s="457"/>
      <c r="L38" s="432"/>
    </row>
    <row r="39" spans="1:12" hidden="1">
      <c r="A39" s="450">
        <v>2</v>
      </c>
      <c r="B39" s="450">
        <v>3</v>
      </c>
      <c r="C39" s="450"/>
      <c r="D39" s="450"/>
      <c r="E39" s="450"/>
      <c r="F39" s="450"/>
      <c r="G39" s="455" t="s">
        <v>48</v>
      </c>
      <c r="H39" s="453">
        <v>10</v>
      </c>
      <c r="I39" s="454">
        <f>I40+I41</f>
        <v>0</v>
      </c>
      <c r="J39" s="454">
        <f>J40+J41</f>
        <v>0</v>
      </c>
      <c r="K39" s="454">
        <f>K40+K41</f>
        <v>0</v>
      </c>
      <c r="L39" s="432"/>
    </row>
    <row r="40" spans="1:12" hidden="1">
      <c r="A40" s="451">
        <v>2</v>
      </c>
      <c r="B40" s="451">
        <v>3</v>
      </c>
      <c r="C40" s="451">
        <v>1</v>
      </c>
      <c r="D40" s="451"/>
      <c r="E40" s="451"/>
      <c r="F40" s="451"/>
      <c r="G40" s="456" t="s">
        <v>49</v>
      </c>
      <c r="H40" s="449">
        <v>11</v>
      </c>
      <c r="I40" s="457"/>
      <c r="J40" s="457"/>
      <c r="K40" s="457"/>
      <c r="L40" s="432"/>
    </row>
    <row r="41" spans="1:12" hidden="1">
      <c r="A41" s="451">
        <v>2</v>
      </c>
      <c r="B41" s="451">
        <v>3</v>
      </c>
      <c r="C41" s="451">
        <v>2</v>
      </c>
      <c r="D41" s="451"/>
      <c r="E41" s="451"/>
      <c r="F41" s="451"/>
      <c r="G41" s="456" t="s">
        <v>58</v>
      </c>
      <c r="H41" s="449">
        <v>12</v>
      </c>
      <c r="I41" s="457"/>
      <c r="J41" s="457"/>
      <c r="K41" s="457"/>
      <c r="L41" s="432"/>
    </row>
    <row r="42" spans="1:12" hidden="1">
      <c r="A42" s="450">
        <v>2</v>
      </c>
      <c r="B42" s="450">
        <v>4</v>
      </c>
      <c r="C42" s="450"/>
      <c r="D42" s="450"/>
      <c r="E42" s="450"/>
      <c r="F42" s="450"/>
      <c r="G42" s="455" t="s">
        <v>59</v>
      </c>
      <c r="H42" s="453">
        <v>13</v>
      </c>
      <c r="I42" s="454">
        <f>I43</f>
        <v>0</v>
      </c>
      <c r="J42" s="454">
        <f>J43</f>
        <v>0</v>
      </c>
      <c r="K42" s="454">
        <f>K43</f>
        <v>0</v>
      </c>
      <c r="L42" s="432"/>
    </row>
    <row r="43" spans="1:12" hidden="1">
      <c r="A43" s="451">
        <v>2</v>
      </c>
      <c r="B43" s="451">
        <v>4</v>
      </c>
      <c r="C43" s="451">
        <v>1</v>
      </c>
      <c r="D43" s="451"/>
      <c r="E43" s="451"/>
      <c r="F43" s="451"/>
      <c r="G43" s="456" t="s">
        <v>371</v>
      </c>
      <c r="H43" s="449">
        <v>14</v>
      </c>
      <c r="I43" s="457">
        <f>I44+I45+I46</f>
        <v>0</v>
      </c>
      <c r="J43" s="457">
        <f>J44+J45+J46</f>
        <v>0</v>
      </c>
      <c r="K43" s="457">
        <f>K44+K45+K46</f>
        <v>0</v>
      </c>
      <c r="L43" s="432"/>
    </row>
    <row r="44" spans="1:12" hidden="1">
      <c r="A44" s="451">
        <v>2</v>
      </c>
      <c r="B44" s="451">
        <v>4</v>
      </c>
      <c r="C44" s="451">
        <v>1</v>
      </c>
      <c r="D44" s="451">
        <v>1</v>
      </c>
      <c r="E44" s="451">
        <v>1</v>
      </c>
      <c r="F44" s="451">
        <v>1</v>
      </c>
      <c r="G44" s="456" t="s">
        <v>61</v>
      </c>
      <c r="H44" s="449">
        <v>15</v>
      </c>
      <c r="I44" s="457"/>
      <c r="J44" s="457"/>
      <c r="K44" s="457"/>
      <c r="L44" s="432"/>
    </row>
    <row r="45" spans="1:12" hidden="1">
      <c r="A45" s="451">
        <v>2</v>
      </c>
      <c r="B45" s="451">
        <v>4</v>
      </c>
      <c r="C45" s="451">
        <v>1</v>
      </c>
      <c r="D45" s="451">
        <v>1</v>
      </c>
      <c r="E45" s="451">
        <v>1</v>
      </c>
      <c r="F45" s="451">
        <v>2</v>
      </c>
      <c r="G45" s="456" t="s">
        <v>62</v>
      </c>
      <c r="H45" s="449">
        <v>16</v>
      </c>
      <c r="I45" s="457"/>
      <c r="J45" s="457"/>
      <c r="K45" s="457"/>
      <c r="L45" s="432"/>
    </row>
    <row r="46" spans="1:12" hidden="1">
      <c r="A46" s="451">
        <v>2</v>
      </c>
      <c r="B46" s="451">
        <v>4</v>
      </c>
      <c r="C46" s="451">
        <v>1</v>
      </c>
      <c r="D46" s="451">
        <v>1</v>
      </c>
      <c r="E46" s="451">
        <v>1</v>
      </c>
      <c r="F46" s="451">
        <v>3</v>
      </c>
      <c r="G46" s="456" t="s">
        <v>63</v>
      </c>
      <c r="H46" s="449">
        <v>17</v>
      </c>
      <c r="I46" s="457"/>
      <c r="J46" s="457"/>
      <c r="K46" s="457"/>
      <c r="L46" s="432"/>
    </row>
    <row r="47" spans="1:12" hidden="1">
      <c r="A47" s="450">
        <v>2</v>
      </c>
      <c r="B47" s="450">
        <v>5</v>
      </c>
      <c r="C47" s="450"/>
      <c r="D47" s="450"/>
      <c r="E47" s="450"/>
      <c r="F47" s="450"/>
      <c r="G47" s="455" t="s">
        <v>64</v>
      </c>
      <c r="H47" s="453">
        <v>18</v>
      </c>
      <c r="I47" s="454">
        <f>I48+I51+I54</f>
        <v>0</v>
      </c>
      <c r="J47" s="454">
        <f>J48+J51+J54</f>
        <v>0</v>
      </c>
      <c r="K47" s="454">
        <f>K48+K51+K54</f>
        <v>0</v>
      </c>
      <c r="L47" s="432"/>
    </row>
    <row r="48" spans="1:12" hidden="1">
      <c r="A48" s="451">
        <v>2</v>
      </c>
      <c r="B48" s="451">
        <v>5</v>
      </c>
      <c r="C48" s="451">
        <v>1</v>
      </c>
      <c r="D48" s="451"/>
      <c r="E48" s="451"/>
      <c r="F48" s="451"/>
      <c r="G48" s="456" t="s">
        <v>65</v>
      </c>
      <c r="H48" s="449">
        <v>19</v>
      </c>
      <c r="I48" s="457">
        <f>I49+I50</f>
        <v>0</v>
      </c>
      <c r="J48" s="457">
        <f>J49+J50</f>
        <v>0</v>
      </c>
      <c r="K48" s="457">
        <f>K49+K50</f>
        <v>0</v>
      </c>
      <c r="L48" s="432"/>
    </row>
    <row r="49" spans="1:12" ht="24" hidden="1" customHeight="1">
      <c r="A49" s="451">
        <v>2</v>
      </c>
      <c r="B49" s="451">
        <v>5</v>
      </c>
      <c r="C49" s="451">
        <v>1</v>
      </c>
      <c r="D49" s="451">
        <v>1</v>
      </c>
      <c r="E49" s="451">
        <v>1</v>
      </c>
      <c r="F49" s="451">
        <v>1</v>
      </c>
      <c r="G49" s="456" t="s">
        <v>66</v>
      </c>
      <c r="H49" s="449">
        <v>20</v>
      </c>
      <c r="I49" s="457"/>
      <c r="J49" s="457"/>
      <c r="K49" s="457"/>
      <c r="L49"/>
    </row>
    <row r="50" spans="1:12" hidden="1">
      <c r="A50" s="451">
        <v>2</v>
      </c>
      <c r="B50" s="451">
        <v>5</v>
      </c>
      <c r="C50" s="451">
        <v>1</v>
      </c>
      <c r="D50" s="451">
        <v>1</v>
      </c>
      <c r="E50" s="451">
        <v>1</v>
      </c>
      <c r="F50" s="451">
        <v>2</v>
      </c>
      <c r="G50" s="456" t="s">
        <v>67</v>
      </c>
      <c r="H50" s="449">
        <v>21</v>
      </c>
      <c r="I50" s="457"/>
      <c r="J50" s="457"/>
      <c r="K50" s="457"/>
      <c r="L50" s="432"/>
    </row>
    <row r="51" spans="1:12" hidden="1">
      <c r="A51" s="451">
        <v>2</v>
      </c>
      <c r="B51" s="451">
        <v>5</v>
      </c>
      <c r="C51" s="451">
        <v>2</v>
      </c>
      <c r="D51" s="451"/>
      <c r="E51" s="451"/>
      <c r="F51" s="451"/>
      <c r="G51" s="456" t="s">
        <v>68</v>
      </c>
      <c r="H51" s="449">
        <v>22</v>
      </c>
      <c r="I51" s="457">
        <f>I52+I53</f>
        <v>0</v>
      </c>
      <c r="J51" s="457">
        <f>J52+J53</f>
        <v>0</v>
      </c>
      <c r="K51" s="457">
        <f>K52+K53</f>
        <v>0</v>
      </c>
      <c r="L51" s="432"/>
    </row>
    <row r="52" spans="1:12" ht="24" hidden="1" customHeight="1">
      <c r="A52" s="451">
        <v>2</v>
      </c>
      <c r="B52" s="451">
        <v>5</v>
      </c>
      <c r="C52" s="451">
        <v>2</v>
      </c>
      <c r="D52" s="451">
        <v>1</v>
      </c>
      <c r="E52" s="451">
        <v>1</v>
      </c>
      <c r="F52" s="451">
        <v>1</v>
      </c>
      <c r="G52" s="456" t="s">
        <v>69</v>
      </c>
      <c r="H52" s="449">
        <v>23</v>
      </c>
      <c r="I52" s="457"/>
      <c r="J52" s="457"/>
      <c r="K52" s="457"/>
      <c r="L52"/>
    </row>
    <row r="53" spans="1:12" ht="24" hidden="1" customHeight="1">
      <c r="A53" s="451">
        <v>2</v>
      </c>
      <c r="B53" s="451">
        <v>5</v>
      </c>
      <c r="C53" s="451">
        <v>2</v>
      </c>
      <c r="D53" s="451">
        <v>1</v>
      </c>
      <c r="E53" s="451">
        <v>1</v>
      </c>
      <c r="F53" s="451">
        <v>2</v>
      </c>
      <c r="G53" s="456" t="s">
        <v>372</v>
      </c>
      <c r="H53" s="449">
        <v>24</v>
      </c>
      <c r="I53" s="457"/>
      <c r="J53" s="457"/>
      <c r="K53" s="457"/>
      <c r="L53"/>
    </row>
    <row r="54" spans="1:12" hidden="1">
      <c r="A54" s="451">
        <v>2</v>
      </c>
      <c r="B54" s="451">
        <v>5</v>
      </c>
      <c r="C54" s="451">
        <v>3</v>
      </c>
      <c r="D54" s="451"/>
      <c r="E54" s="451"/>
      <c r="F54" s="451"/>
      <c r="G54" s="456" t="s">
        <v>71</v>
      </c>
      <c r="H54" s="449">
        <v>25</v>
      </c>
      <c r="I54" s="457">
        <f>I55+I56+I57+I58</f>
        <v>0</v>
      </c>
      <c r="J54" s="457">
        <f>J55+J56+J57+J58</f>
        <v>0</v>
      </c>
      <c r="K54" s="457">
        <f>K55+K56+K57+K58</f>
        <v>0</v>
      </c>
      <c r="L54" s="432"/>
    </row>
    <row r="55" spans="1:12" ht="24" hidden="1" customHeight="1">
      <c r="A55" s="451">
        <v>2</v>
      </c>
      <c r="B55" s="451">
        <v>5</v>
      </c>
      <c r="C55" s="451">
        <v>3</v>
      </c>
      <c r="D55" s="451">
        <v>1</v>
      </c>
      <c r="E55" s="451">
        <v>1</v>
      </c>
      <c r="F55" s="451">
        <v>1</v>
      </c>
      <c r="G55" s="456" t="s">
        <v>72</v>
      </c>
      <c r="H55" s="449">
        <v>26</v>
      </c>
      <c r="I55" s="457"/>
      <c r="J55" s="457"/>
      <c r="K55" s="457"/>
      <c r="L55"/>
    </row>
    <row r="56" spans="1:12" hidden="1">
      <c r="A56" s="451">
        <v>2</v>
      </c>
      <c r="B56" s="451">
        <v>5</v>
      </c>
      <c r="C56" s="451">
        <v>3</v>
      </c>
      <c r="D56" s="451">
        <v>1</v>
      </c>
      <c r="E56" s="451">
        <v>1</v>
      </c>
      <c r="F56" s="451">
        <v>2</v>
      </c>
      <c r="G56" s="456" t="s">
        <v>73</v>
      </c>
      <c r="H56" s="449">
        <v>27</v>
      </c>
      <c r="I56" s="457"/>
      <c r="J56" s="457"/>
      <c r="K56" s="457"/>
      <c r="L56" s="432"/>
    </row>
    <row r="57" spans="1:12" ht="24" hidden="1" customHeight="1">
      <c r="A57" s="451">
        <v>2</v>
      </c>
      <c r="B57" s="451">
        <v>5</v>
      </c>
      <c r="C57" s="451">
        <v>3</v>
      </c>
      <c r="D57" s="451">
        <v>2</v>
      </c>
      <c r="E57" s="451">
        <v>1</v>
      </c>
      <c r="F57" s="451">
        <v>1</v>
      </c>
      <c r="G57" s="459" t="s">
        <v>74</v>
      </c>
      <c r="H57" s="449">
        <v>28</v>
      </c>
      <c r="I57" s="457"/>
      <c r="J57" s="457"/>
      <c r="K57" s="457"/>
      <c r="L57"/>
    </row>
    <row r="58" spans="1:12" hidden="1">
      <c r="A58" s="451">
        <v>2</v>
      </c>
      <c r="B58" s="451">
        <v>5</v>
      </c>
      <c r="C58" s="451">
        <v>3</v>
      </c>
      <c r="D58" s="451">
        <v>2</v>
      </c>
      <c r="E58" s="451">
        <v>1</v>
      </c>
      <c r="F58" s="451">
        <v>2</v>
      </c>
      <c r="G58" s="459" t="s">
        <v>75</v>
      </c>
      <c r="H58" s="449">
        <v>29</v>
      </c>
      <c r="I58" s="457"/>
      <c r="J58" s="457"/>
      <c r="K58" s="457"/>
      <c r="L58" s="432"/>
    </row>
    <row r="59" spans="1:12" hidden="1">
      <c r="A59" s="450">
        <v>2</v>
      </c>
      <c r="B59" s="450">
        <v>6</v>
      </c>
      <c r="C59" s="450"/>
      <c r="D59" s="450"/>
      <c r="E59" s="450"/>
      <c r="F59" s="450"/>
      <c r="G59" s="455" t="s">
        <v>76</v>
      </c>
      <c r="H59" s="453">
        <v>30</v>
      </c>
      <c r="I59" s="454">
        <f>I60+I61+I62+I63+I64+I65</f>
        <v>0</v>
      </c>
      <c r="J59" s="454">
        <f>J60+J61+J62+J63+J64+J65</f>
        <v>0</v>
      </c>
      <c r="K59" s="454">
        <f>K60+K61+K62+K63+K64+K65</f>
        <v>0</v>
      </c>
      <c r="L59" s="432"/>
    </row>
    <row r="60" spans="1:12" hidden="1">
      <c r="A60" s="451">
        <v>2</v>
      </c>
      <c r="B60" s="451">
        <v>6</v>
      </c>
      <c r="C60" s="451">
        <v>1</v>
      </c>
      <c r="D60" s="451"/>
      <c r="E60" s="451"/>
      <c r="F60" s="451"/>
      <c r="G60" s="456" t="s">
        <v>373</v>
      </c>
      <c r="H60" s="449">
        <v>31</v>
      </c>
      <c r="I60" s="457"/>
      <c r="J60" s="457"/>
      <c r="K60" s="457"/>
      <c r="L60" s="432"/>
    </row>
    <row r="61" spans="1:12" hidden="1">
      <c r="A61" s="451">
        <v>2</v>
      </c>
      <c r="B61" s="451">
        <v>6</v>
      </c>
      <c r="C61" s="451">
        <v>2</v>
      </c>
      <c r="D61" s="451"/>
      <c r="E61" s="451"/>
      <c r="F61" s="451"/>
      <c r="G61" s="456" t="s">
        <v>374</v>
      </c>
      <c r="H61" s="449">
        <v>32</v>
      </c>
      <c r="I61" s="457"/>
      <c r="J61" s="457"/>
      <c r="K61" s="457"/>
      <c r="L61" s="432"/>
    </row>
    <row r="62" spans="1:12" hidden="1">
      <c r="A62" s="451">
        <v>2</v>
      </c>
      <c r="B62" s="451">
        <v>6</v>
      </c>
      <c r="C62" s="451">
        <v>3</v>
      </c>
      <c r="D62" s="451"/>
      <c r="E62" s="451"/>
      <c r="F62" s="451"/>
      <c r="G62" s="456" t="s">
        <v>375</v>
      </c>
      <c r="H62" s="449">
        <v>33</v>
      </c>
      <c r="I62" s="457"/>
      <c r="J62" s="457"/>
      <c r="K62" s="457"/>
      <c r="L62" s="432"/>
    </row>
    <row r="63" spans="1:12" ht="24" hidden="1" customHeight="1">
      <c r="A63" s="451">
        <v>2</v>
      </c>
      <c r="B63" s="451">
        <v>6</v>
      </c>
      <c r="C63" s="451">
        <v>4</v>
      </c>
      <c r="D63" s="451"/>
      <c r="E63" s="451"/>
      <c r="F63" s="451"/>
      <c r="G63" s="456" t="s">
        <v>82</v>
      </c>
      <c r="H63" s="449">
        <v>34</v>
      </c>
      <c r="I63" s="457"/>
      <c r="J63" s="457"/>
      <c r="K63" s="457"/>
      <c r="L63"/>
    </row>
    <row r="64" spans="1:12" ht="24" hidden="1" customHeight="1">
      <c r="A64" s="451">
        <v>2</v>
      </c>
      <c r="B64" s="451">
        <v>6</v>
      </c>
      <c r="C64" s="451">
        <v>5</v>
      </c>
      <c r="D64" s="451"/>
      <c r="E64" s="451"/>
      <c r="F64" s="451"/>
      <c r="G64" s="456" t="s">
        <v>84</v>
      </c>
      <c r="H64" s="449">
        <v>35</v>
      </c>
      <c r="I64" s="457"/>
      <c r="J64" s="457"/>
      <c r="K64" s="457"/>
      <c r="L64"/>
    </row>
    <row r="65" spans="1:12" hidden="1">
      <c r="A65" s="451">
        <v>2</v>
      </c>
      <c r="B65" s="451">
        <v>6</v>
      </c>
      <c r="C65" s="451">
        <v>6</v>
      </c>
      <c r="D65" s="451"/>
      <c r="E65" s="451"/>
      <c r="F65" s="451"/>
      <c r="G65" s="456" t="s">
        <v>85</v>
      </c>
      <c r="H65" s="449">
        <v>36</v>
      </c>
      <c r="I65" s="457"/>
      <c r="J65" s="457"/>
      <c r="K65" s="457"/>
      <c r="L65" s="432"/>
    </row>
    <row r="66" spans="1:12" hidden="1">
      <c r="A66" s="450">
        <v>2</v>
      </c>
      <c r="B66" s="450">
        <v>7</v>
      </c>
      <c r="C66" s="451"/>
      <c r="D66" s="451"/>
      <c r="E66" s="451"/>
      <c r="F66" s="451"/>
      <c r="G66" s="455" t="s">
        <v>86</v>
      </c>
      <c r="H66" s="453">
        <v>37</v>
      </c>
      <c r="I66" s="454">
        <f>I67+I70+I74</f>
        <v>0</v>
      </c>
      <c r="J66" s="454">
        <f>J67+J70+J74</f>
        <v>0</v>
      </c>
      <c r="K66" s="454">
        <f>K67+K70+K74</f>
        <v>0</v>
      </c>
      <c r="L66" s="432"/>
    </row>
    <row r="67" spans="1:12" hidden="1">
      <c r="A67" s="451">
        <v>2</v>
      </c>
      <c r="B67" s="451">
        <v>7</v>
      </c>
      <c r="C67" s="451">
        <v>1</v>
      </c>
      <c r="D67" s="451"/>
      <c r="E67" s="451"/>
      <c r="F67" s="451"/>
      <c r="G67" s="460" t="s">
        <v>376</v>
      </c>
      <c r="H67" s="449">
        <v>38</v>
      </c>
      <c r="I67" s="457">
        <f>I68+I69</f>
        <v>0</v>
      </c>
      <c r="J67" s="457">
        <f>J68+J69</f>
        <v>0</v>
      </c>
      <c r="K67" s="457">
        <f>K68+K69</f>
        <v>0</v>
      </c>
      <c r="L67" s="432"/>
    </row>
    <row r="68" spans="1:12" hidden="1">
      <c r="A68" s="451">
        <v>2</v>
      </c>
      <c r="B68" s="451">
        <v>7</v>
      </c>
      <c r="C68" s="451">
        <v>1</v>
      </c>
      <c r="D68" s="451">
        <v>1</v>
      </c>
      <c r="E68" s="451">
        <v>1</v>
      </c>
      <c r="F68" s="451">
        <v>1</v>
      </c>
      <c r="G68" s="460" t="s">
        <v>88</v>
      </c>
      <c r="H68" s="449">
        <v>39</v>
      </c>
      <c r="I68" s="457"/>
      <c r="J68" s="457"/>
      <c r="K68" s="457"/>
      <c r="L68" s="432"/>
    </row>
    <row r="69" spans="1:12" hidden="1">
      <c r="A69" s="451">
        <v>2</v>
      </c>
      <c r="B69" s="451">
        <v>7</v>
      </c>
      <c r="C69" s="451">
        <v>1</v>
      </c>
      <c r="D69" s="451">
        <v>1</v>
      </c>
      <c r="E69" s="451">
        <v>1</v>
      </c>
      <c r="F69" s="451">
        <v>2</v>
      </c>
      <c r="G69" s="460" t="s">
        <v>89</v>
      </c>
      <c r="H69" s="449">
        <v>40</v>
      </c>
      <c r="I69" s="457"/>
      <c r="J69" s="457"/>
      <c r="K69" s="457"/>
      <c r="L69" s="432"/>
    </row>
    <row r="70" spans="1:12" ht="24" hidden="1" customHeight="1">
      <c r="A70" s="451">
        <v>2</v>
      </c>
      <c r="B70" s="451">
        <v>7</v>
      </c>
      <c r="C70" s="451">
        <v>2</v>
      </c>
      <c r="D70" s="451"/>
      <c r="E70" s="451"/>
      <c r="F70" s="451"/>
      <c r="G70" s="456" t="s">
        <v>377</v>
      </c>
      <c r="H70" s="449">
        <v>41</v>
      </c>
      <c r="I70" s="457">
        <f>I71+I72+I73</f>
        <v>0</v>
      </c>
      <c r="J70" s="457">
        <f>J71+J72+J73</f>
        <v>0</v>
      </c>
      <c r="K70" s="457">
        <f>K71+K72+K73</f>
        <v>0</v>
      </c>
      <c r="L70"/>
    </row>
    <row r="71" spans="1:12" hidden="1">
      <c r="A71" s="451">
        <v>2</v>
      </c>
      <c r="B71" s="451">
        <v>7</v>
      </c>
      <c r="C71" s="451">
        <v>2</v>
      </c>
      <c r="D71" s="451">
        <v>1</v>
      </c>
      <c r="E71" s="451">
        <v>1</v>
      </c>
      <c r="F71" s="451">
        <v>1</v>
      </c>
      <c r="G71" s="456" t="s">
        <v>341</v>
      </c>
      <c r="H71" s="449">
        <v>42</v>
      </c>
      <c r="I71" s="457"/>
      <c r="J71" s="457"/>
      <c r="K71" s="457"/>
      <c r="L71" s="432"/>
    </row>
    <row r="72" spans="1:12" hidden="1">
      <c r="A72" s="451">
        <v>2</v>
      </c>
      <c r="B72" s="451">
        <v>7</v>
      </c>
      <c r="C72" s="451">
        <v>2</v>
      </c>
      <c r="D72" s="451">
        <v>1</v>
      </c>
      <c r="E72" s="451">
        <v>1</v>
      </c>
      <c r="F72" s="451">
        <v>2</v>
      </c>
      <c r="G72" s="456" t="s">
        <v>378</v>
      </c>
      <c r="H72" s="449">
        <v>43</v>
      </c>
      <c r="I72" s="457"/>
      <c r="J72" s="457"/>
      <c r="K72" s="457"/>
      <c r="L72" s="432"/>
    </row>
    <row r="73" spans="1:12" hidden="1">
      <c r="A73" s="451">
        <v>2</v>
      </c>
      <c r="B73" s="451">
        <v>7</v>
      </c>
      <c r="C73" s="451">
        <v>2</v>
      </c>
      <c r="D73" s="451">
        <v>2</v>
      </c>
      <c r="E73" s="451">
        <v>1</v>
      </c>
      <c r="F73" s="451">
        <v>1</v>
      </c>
      <c r="G73" s="456" t="s">
        <v>94</v>
      </c>
      <c r="H73" s="449">
        <v>44</v>
      </c>
      <c r="I73" s="457"/>
      <c r="J73" s="457"/>
      <c r="K73" s="457"/>
      <c r="L73" s="432"/>
    </row>
    <row r="74" spans="1:12" hidden="1">
      <c r="A74" s="451">
        <v>2</v>
      </c>
      <c r="B74" s="451">
        <v>7</v>
      </c>
      <c r="C74" s="451">
        <v>3</v>
      </c>
      <c r="D74" s="451"/>
      <c r="E74" s="451"/>
      <c r="F74" s="451"/>
      <c r="G74" s="456" t="s">
        <v>95</v>
      </c>
      <c r="H74" s="449">
        <v>45</v>
      </c>
      <c r="I74" s="457"/>
      <c r="J74" s="457"/>
      <c r="K74" s="457"/>
      <c r="L74" s="432"/>
    </row>
    <row r="75" spans="1:12" hidden="1">
      <c r="A75" s="450">
        <v>2</v>
      </c>
      <c r="B75" s="450">
        <v>8</v>
      </c>
      <c r="C75" s="450"/>
      <c r="D75" s="450"/>
      <c r="E75" s="450"/>
      <c r="F75" s="450"/>
      <c r="G75" s="455" t="s">
        <v>379</v>
      </c>
      <c r="H75" s="453">
        <v>46</v>
      </c>
      <c r="I75" s="454">
        <f>I76+I80</f>
        <v>0</v>
      </c>
      <c r="J75" s="454">
        <f>J76+J80</f>
        <v>0</v>
      </c>
      <c r="K75" s="454">
        <f>K76+K80</f>
        <v>0</v>
      </c>
      <c r="L75" s="432"/>
    </row>
    <row r="76" spans="1:12" hidden="1">
      <c r="A76" s="451">
        <v>2</v>
      </c>
      <c r="B76" s="451">
        <v>8</v>
      </c>
      <c r="C76" s="451">
        <v>1</v>
      </c>
      <c r="D76" s="451">
        <v>1</v>
      </c>
      <c r="E76" s="451"/>
      <c r="F76" s="451"/>
      <c r="G76" s="456" t="s">
        <v>99</v>
      </c>
      <c r="H76" s="449">
        <v>47</v>
      </c>
      <c r="I76" s="457">
        <f>I77+I78+I79</f>
        <v>0</v>
      </c>
      <c r="J76" s="457">
        <f>J77+J78+J79</f>
        <v>0</v>
      </c>
      <c r="K76" s="457">
        <f>K77+K78+K79</f>
        <v>0</v>
      </c>
      <c r="L76" s="432"/>
    </row>
    <row r="77" spans="1:12" hidden="1">
      <c r="A77" s="451">
        <v>2</v>
      </c>
      <c r="B77" s="451">
        <v>8</v>
      </c>
      <c r="C77" s="451">
        <v>1</v>
      </c>
      <c r="D77" s="451">
        <v>1</v>
      </c>
      <c r="E77" s="451">
        <v>1</v>
      </c>
      <c r="F77" s="451">
        <v>1</v>
      </c>
      <c r="G77" s="456" t="s">
        <v>380</v>
      </c>
      <c r="H77" s="449">
        <v>48</v>
      </c>
      <c r="I77" s="457"/>
      <c r="J77" s="457"/>
      <c r="K77" s="457"/>
      <c r="L77" s="432"/>
    </row>
    <row r="78" spans="1:12" hidden="1">
      <c r="A78" s="451">
        <v>2</v>
      </c>
      <c r="B78" s="451">
        <v>8</v>
      </c>
      <c r="C78" s="451">
        <v>1</v>
      </c>
      <c r="D78" s="451">
        <v>1</v>
      </c>
      <c r="E78" s="451">
        <v>1</v>
      </c>
      <c r="F78" s="451">
        <v>2</v>
      </c>
      <c r="G78" s="456" t="s">
        <v>381</v>
      </c>
      <c r="H78" s="449">
        <v>49</v>
      </c>
      <c r="I78" s="457"/>
      <c r="J78" s="457"/>
      <c r="K78" s="457"/>
      <c r="L78" s="432"/>
    </row>
    <row r="79" spans="1:12" hidden="1">
      <c r="A79" s="451">
        <v>2</v>
      </c>
      <c r="B79" s="451">
        <v>8</v>
      </c>
      <c r="C79" s="451">
        <v>1</v>
      </c>
      <c r="D79" s="451">
        <v>1</v>
      </c>
      <c r="E79" s="451">
        <v>1</v>
      </c>
      <c r="F79" s="451">
        <v>3</v>
      </c>
      <c r="G79" s="459" t="s">
        <v>102</v>
      </c>
      <c r="H79" s="449">
        <v>50</v>
      </c>
      <c r="I79" s="457"/>
      <c r="J79" s="457"/>
      <c r="K79" s="457"/>
      <c r="L79" s="432"/>
    </row>
    <row r="80" spans="1:12" hidden="1">
      <c r="A80" s="451">
        <v>2</v>
      </c>
      <c r="B80" s="451">
        <v>8</v>
      </c>
      <c r="C80" s="451">
        <v>1</v>
      </c>
      <c r="D80" s="451">
        <v>2</v>
      </c>
      <c r="E80" s="451"/>
      <c r="F80" s="451"/>
      <c r="G80" s="456" t="s">
        <v>103</v>
      </c>
      <c r="H80" s="449">
        <v>51</v>
      </c>
      <c r="I80" s="457"/>
      <c r="J80" s="457"/>
      <c r="K80" s="457"/>
      <c r="L80" s="432"/>
    </row>
    <row r="81" spans="1:12" ht="36" hidden="1" customHeight="1">
      <c r="A81" s="461">
        <v>2</v>
      </c>
      <c r="B81" s="461">
        <v>9</v>
      </c>
      <c r="C81" s="461"/>
      <c r="D81" s="461"/>
      <c r="E81" s="461"/>
      <c r="F81" s="461"/>
      <c r="G81" s="455" t="s">
        <v>382</v>
      </c>
      <c r="H81" s="453">
        <v>52</v>
      </c>
      <c r="I81" s="454"/>
      <c r="J81" s="454"/>
      <c r="K81" s="454"/>
      <c r="L81"/>
    </row>
    <row r="82" spans="1:12" ht="48" hidden="1" customHeight="1">
      <c r="A82" s="450">
        <v>3</v>
      </c>
      <c r="B82" s="450"/>
      <c r="C82" s="450"/>
      <c r="D82" s="450"/>
      <c r="E82" s="450"/>
      <c r="F82" s="450"/>
      <c r="G82" s="455" t="s">
        <v>383</v>
      </c>
      <c r="H82" s="453">
        <v>53</v>
      </c>
      <c r="I82" s="454">
        <f>I83+I89+I90</f>
        <v>0</v>
      </c>
      <c r="J82" s="454">
        <f>J83+J89+J90</f>
        <v>0</v>
      </c>
      <c r="K82" s="454">
        <f>K83+K89+K90</f>
        <v>0</v>
      </c>
      <c r="L82"/>
    </row>
    <row r="83" spans="1:12" ht="24" hidden="1" customHeight="1">
      <c r="A83" s="450">
        <v>3</v>
      </c>
      <c r="B83" s="450">
        <v>1</v>
      </c>
      <c r="C83" s="450"/>
      <c r="D83" s="450"/>
      <c r="E83" s="450"/>
      <c r="F83" s="450"/>
      <c r="G83" s="455" t="s">
        <v>106</v>
      </c>
      <c r="H83" s="453">
        <v>54</v>
      </c>
      <c r="I83" s="454">
        <f>I84+I85+I86+I87+I88</f>
        <v>0</v>
      </c>
      <c r="J83" s="454">
        <f>J84+J85+J86+J87+J88</f>
        <v>0</v>
      </c>
      <c r="K83" s="454">
        <f>K84+K85+K86+K87+K88</f>
        <v>0</v>
      </c>
      <c r="L83"/>
    </row>
    <row r="84" spans="1:12" ht="24" hidden="1" customHeight="1">
      <c r="A84" s="462">
        <v>3</v>
      </c>
      <c r="B84" s="462">
        <v>1</v>
      </c>
      <c r="C84" s="462">
        <v>1</v>
      </c>
      <c r="D84" s="463"/>
      <c r="E84" s="463"/>
      <c r="F84" s="463"/>
      <c r="G84" s="456" t="s">
        <v>384</v>
      </c>
      <c r="H84" s="449">
        <v>55</v>
      </c>
      <c r="I84" s="457"/>
      <c r="J84" s="457"/>
      <c r="K84" s="457"/>
      <c r="L84"/>
    </row>
    <row r="85" spans="1:12" hidden="1">
      <c r="A85" s="462">
        <v>3</v>
      </c>
      <c r="B85" s="462">
        <v>1</v>
      </c>
      <c r="C85" s="462">
        <v>2</v>
      </c>
      <c r="D85" s="462"/>
      <c r="E85" s="463"/>
      <c r="F85" s="463"/>
      <c r="G85" s="459" t="s">
        <v>122</v>
      </c>
      <c r="H85" s="449">
        <v>56</v>
      </c>
      <c r="I85" s="457"/>
      <c r="J85" s="457"/>
      <c r="K85" s="457"/>
      <c r="L85" s="432"/>
    </row>
    <row r="86" spans="1:12" hidden="1">
      <c r="A86" s="462">
        <v>3</v>
      </c>
      <c r="B86" s="462">
        <v>1</v>
      </c>
      <c r="C86" s="462">
        <v>3</v>
      </c>
      <c r="D86" s="462"/>
      <c r="E86" s="462"/>
      <c r="F86" s="462"/>
      <c r="G86" s="459" t="s">
        <v>126</v>
      </c>
      <c r="H86" s="449">
        <v>57</v>
      </c>
      <c r="I86" s="457"/>
      <c r="J86" s="457"/>
      <c r="K86" s="457"/>
      <c r="L86" s="432"/>
    </row>
    <row r="87" spans="1:12" ht="24" hidden="1" customHeight="1">
      <c r="A87" s="462">
        <v>3</v>
      </c>
      <c r="B87" s="462">
        <v>1</v>
      </c>
      <c r="C87" s="462">
        <v>4</v>
      </c>
      <c r="D87" s="462"/>
      <c r="E87" s="462"/>
      <c r="F87" s="462"/>
      <c r="G87" s="459" t="s">
        <v>134</v>
      </c>
      <c r="H87" s="449">
        <v>58</v>
      </c>
      <c r="I87" s="457"/>
      <c r="J87" s="457"/>
      <c r="K87" s="457"/>
      <c r="L87"/>
    </row>
    <row r="88" spans="1:12" ht="24" hidden="1" customHeight="1">
      <c r="A88" s="462">
        <v>3</v>
      </c>
      <c r="B88" s="462">
        <v>1</v>
      </c>
      <c r="C88" s="462">
        <v>5</v>
      </c>
      <c r="D88" s="462"/>
      <c r="E88" s="462"/>
      <c r="F88" s="462"/>
      <c r="G88" s="459" t="s">
        <v>385</v>
      </c>
      <c r="H88" s="449">
        <v>59</v>
      </c>
      <c r="I88" s="457"/>
      <c r="J88" s="457"/>
      <c r="K88" s="457"/>
      <c r="L88"/>
    </row>
    <row r="89" spans="1:12" ht="36" hidden="1" customHeight="1">
      <c r="A89" s="463">
        <v>3</v>
      </c>
      <c r="B89" s="463">
        <v>2</v>
      </c>
      <c r="C89" s="463"/>
      <c r="D89" s="463"/>
      <c r="E89" s="463"/>
      <c r="F89" s="463"/>
      <c r="G89" s="464" t="s">
        <v>386</v>
      </c>
      <c r="H89" s="453">
        <v>60</v>
      </c>
      <c r="I89" s="454"/>
      <c r="J89" s="454"/>
      <c r="K89" s="454"/>
      <c r="L89"/>
    </row>
    <row r="90" spans="1:12" ht="24" hidden="1" customHeight="1">
      <c r="A90" s="463">
        <v>3</v>
      </c>
      <c r="B90" s="463">
        <v>3</v>
      </c>
      <c r="C90" s="463"/>
      <c r="D90" s="463"/>
      <c r="E90" s="463"/>
      <c r="F90" s="463"/>
      <c r="G90" s="464" t="s">
        <v>175</v>
      </c>
      <c r="H90" s="453">
        <v>61</v>
      </c>
      <c r="I90" s="454"/>
      <c r="J90" s="454"/>
      <c r="K90" s="454"/>
      <c r="L90"/>
    </row>
    <row r="91" spans="1:12">
      <c r="A91" s="450"/>
      <c r="B91" s="450"/>
      <c r="C91" s="450"/>
      <c r="D91" s="450"/>
      <c r="E91" s="450"/>
      <c r="F91" s="450"/>
      <c r="G91" s="455" t="s">
        <v>387</v>
      </c>
      <c r="H91" s="453">
        <v>62</v>
      </c>
      <c r="I91" s="454">
        <f>I30+I82</f>
        <v>3096.43</v>
      </c>
      <c r="J91" s="454">
        <f>J30+J82</f>
        <v>3953.88</v>
      </c>
      <c r="K91" s="454">
        <f>K30+K82</f>
        <v>0</v>
      </c>
      <c r="L91" s="432"/>
    </row>
    <row r="92" spans="1:12">
      <c r="A92" s="465"/>
      <c r="B92" s="465"/>
      <c r="C92" s="465"/>
      <c r="D92" s="466"/>
      <c r="E92" s="466"/>
      <c r="F92" s="466"/>
      <c r="G92" s="466"/>
      <c r="H92" s="444"/>
      <c r="I92" s="467"/>
      <c r="J92" s="467"/>
      <c r="K92" s="468"/>
      <c r="L92" s="432"/>
    </row>
    <row r="93" spans="1:12">
      <c r="A93" s="467" t="s">
        <v>388</v>
      </c>
      <c r="B93" s="436"/>
      <c r="C93" s="436"/>
      <c r="D93" s="436"/>
      <c r="E93" s="436"/>
      <c r="F93" s="436"/>
      <c r="G93" s="436"/>
      <c r="H93" s="469"/>
      <c r="I93" s="470"/>
      <c r="J93" s="436"/>
      <c r="K93" s="436"/>
      <c r="L93" s="432"/>
    </row>
    <row r="94" spans="1:12">
      <c r="A94" s="471" t="s">
        <v>410</v>
      </c>
      <c r="B94" s="472"/>
      <c r="C94" s="472"/>
      <c r="D94" s="472"/>
      <c r="E94" s="472"/>
      <c r="F94" s="472"/>
      <c r="G94" s="472"/>
      <c r="H94" s="473"/>
      <c r="I94" s="432"/>
      <c r="J94" s="754" t="s">
        <v>511</v>
      </c>
      <c r="K94" s="761"/>
      <c r="L94" s="432"/>
    </row>
    <row r="95" spans="1:12">
      <c r="A95" s="762" t="s">
        <v>389</v>
      </c>
      <c r="B95" s="763"/>
      <c r="C95" s="763"/>
      <c r="D95" s="763"/>
      <c r="E95" s="763"/>
      <c r="F95" s="763"/>
      <c r="G95" s="763"/>
      <c r="H95" s="474"/>
      <c r="I95" s="475" t="s">
        <v>194</v>
      </c>
      <c r="J95" s="764" t="s">
        <v>195</v>
      </c>
      <c r="K95" s="764"/>
      <c r="L95" s="432"/>
    </row>
    <row r="96" spans="1:12">
      <c r="A96" s="156"/>
      <c r="B96" s="156"/>
      <c r="C96" s="155"/>
      <c r="D96" s="156"/>
      <c r="E96" s="156"/>
      <c r="F96" s="752"/>
      <c r="G96" s="753"/>
      <c r="H96" s="159"/>
      <c r="I96" s="157"/>
      <c r="J96" s="158"/>
      <c r="K96" s="158"/>
    </row>
    <row r="97" spans="1:11">
      <c r="A97" s="151" t="s">
        <v>196</v>
      </c>
      <c r="B97" s="151"/>
      <c r="C97" s="151"/>
      <c r="D97" s="151"/>
      <c r="E97" s="151"/>
      <c r="F97" s="151"/>
      <c r="G97" s="151"/>
      <c r="H97" s="159"/>
      <c r="I97" s="144"/>
      <c r="J97" s="754" t="s">
        <v>197</v>
      </c>
      <c r="K97" s="754"/>
    </row>
    <row r="98" spans="1:11" ht="30.75" customHeight="1">
      <c r="A98" s="755" t="s">
        <v>390</v>
      </c>
      <c r="B98" s="756"/>
      <c r="C98" s="756"/>
      <c r="D98" s="756"/>
      <c r="E98" s="756"/>
      <c r="F98" s="756"/>
      <c r="G98" s="756"/>
      <c r="H98" s="152"/>
      <c r="I98" s="154" t="s">
        <v>194</v>
      </c>
      <c r="J98" s="757" t="s">
        <v>195</v>
      </c>
      <c r="K98" s="757"/>
    </row>
  </sheetData>
  <mergeCells count="26">
    <mergeCell ref="A11:K11"/>
    <mergeCell ref="A5:K5"/>
    <mergeCell ref="A6:K6"/>
    <mergeCell ref="A7:K7"/>
    <mergeCell ref="G8:K8"/>
    <mergeCell ref="A9:K9"/>
    <mergeCell ref="A12:K12"/>
    <mergeCell ref="A13:K13"/>
    <mergeCell ref="A15:K15"/>
    <mergeCell ref="A18:K18"/>
    <mergeCell ref="A16:K16"/>
    <mergeCell ref="F96:G96"/>
    <mergeCell ref="J97:K97"/>
    <mergeCell ref="A98:G98"/>
    <mergeCell ref="J98:K98"/>
    <mergeCell ref="I27:I28"/>
    <mergeCell ref="J27:K27"/>
    <mergeCell ref="A29:F29"/>
    <mergeCell ref="J94:K94"/>
    <mergeCell ref="A95:G95"/>
    <mergeCell ref="J95:K95"/>
    <mergeCell ref="A25:F28"/>
    <mergeCell ref="G25:G28"/>
    <mergeCell ref="H25:H28"/>
    <mergeCell ref="I25:K25"/>
    <mergeCell ref="I26:K26"/>
  </mergeCells>
  <pageMargins left="0.23622047244094491" right="0.2362204724409449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97E28-86E0-4BEC-B325-1A2E4E90FD1F}">
  <sheetPr>
    <pageSetUpPr fitToPage="1"/>
  </sheetPr>
  <dimension ref="A1:Q55"/>
  <sheetViews>
    <sheetView topLeftCell="A31" zoomScale="145" zoomScaleNormal="145" workbookViewId="0">
      <selection activeCell="E50" sqref="E50:H50"/>
    </sheetView>
  </sheetViews>
  <sheetFormatPr defaultRowHeight="15"/>
  <cols>
    <col min="1" max="1" width="9.28515625" customWidth="1"/>
    <col min="2" max="2" width="36.5703125" customWidth="1"/>
    <col min="3" max="3" width="10.42578125" customWidth="1"/>
    <col min="4" max="4" width="10" customWidth="1"/>
    <col min="5" max="5" width="8.85546875" customWidth="1"/>
    <col min="6" max="6" width="9.85546875" customWidth="1"/>
    <col min="7" max="7" width="10" customWidth="1"/>
    <col min="8" max="8" width="8.28515625" customWidth="1"/>
  </cols>
  <sheetData>
    <row r="1" spans="1:8" ht="8.25" customHeight="1"/>
    <row r="2" spans="1:8">
      <c r="E2" s="796" t="s">
        <v>294</v>
      </c>
      <c r="F2" s="796"/>
      <c r="G2" s="796"/>
      <c r="H2" s="796"/>
    </row>
    <row r="3" spans="1:8">
      <c r="A3" s="112"/>
      <c r="E3" s="796" t="s">
        <v>295</v>
      </c>
      <c r="F3" s="796"/>
      <c r="G3" s="796"/>
      <c r="H3" s="796"/>
    </row>
    <row r="4" spans="1:8">
      <c r="E4" s="796" t="s">
        <v>296</v>
      </c>
      <c r="F4" s="796"/>
      <c r="G4" s="796"/>
      <c r="H4" s="796"/>
    </row>
    <row r="5" spans="1:8">
      <c r="E5" s="796" t="s">
        <v>297</v>
      </c>
      <c r="F5" s="796"/>
      <c r="G5" s="796"/>
      <c r="H5" s="796"/>
    </row>
    <row r="6" spans="1:8">
      <c r="E6" s="796" t="s">
        <v>298</v>
      </c>
      <c r="F6" s="796"/>
      <c r="G6" s="796"/>
      <c r="H6" s="796"/>
    </row>
    <row r="7" spans="1:8" ht="8.25" customHeight="1">
      <c r="F7" s="113"/>
      <c r="G7" s="113"/>
      <c r="H7" s="113"/>
    </row>
    <row r="8" spans="1:8">
      <c r="B8" s="114" t="s">
        <v>299</v>
      </c>
      <c r="C8" s="115"/>
      <c r="D8" s="115"/>
    </row>
    <row r="9" spans="1:8">
      <c r="A9" s="781" t="s">
        <v>207</v>
      </c>
      <c r="B9" s="780"/>
      <c r="C9" s="781"/>
      <c r="D9" s="781"/>
      <c r="E9" s="116"/>
      <c r="F9" s="116"/>
      <c r="G9" s="116"/>
      <c r="H9" s="116"/>
    </row>
    <row r="10" spans="1:8" ht="9" customHeight="1"/>
    <row r="11" spans="1:8" ht="15" customHeight="1">
      <c r="A11" s="782" t="s">
        <v>426</v>
      </c>
      <c r="B11" s="782"/>
      <c r="C11" s="782"/>
      <c r="D11" s="782"/>
      <c r="E11" s="782"/>
      <c r="F11" s="782"/>
      <c r="G11" s="782"/>
      <c r="H11" s="782"/>
    </row>
    <row r="12" spans="1:8" ht="6" customHeight="1">
      <c r="B12" s="112"/>
      <c r="C12" s="112"/>
      <c r="D12" s="112"/>
      <c r="E12" s="112"/>
      <c r="F12" s="112"/>
      <c r="G12" s="112"/>
      <c r="H12" s="112"/>
    </row>
    <row r="13" spans="1:8">
      <c r="F13" s="783" t="s">
        <v>425</v>
      </c>
      <c r="G13" s="784"/>
      <c r="H13" s="784"/>
    </row>
    <row r="14" spans="1:8">
      <c r="C14" s="785"/>
      <c r="D14" s="785"/>
      <c r="E14" s="785"/>
      <c r="F14" s="112"/>
      <c r="G14" s="786" t="s">
        <v>300</v>
      </c>
      <c r="H14" s="786"/>
    </row>
    <row r="15" spans="1:8" ht="12.75" customHeight="1">
      <c r="A15" s="787" t="s">
        <v>15</v>
      </c>
      <c r="B15" s="787" t="s">
        <v>16</v>
      </c>
      <c r="C15" s="790" t="s">
        <v>301</v>
      </c>
      <c r="D15" s="793" t="s">
        <v>302</v>
      </c>
      <c r="E15" s="793"/>
      <c r="F15" s="793"/>
      <c r="G15" s="793"/>
      <c r="H15" s="793"/>
    </row>
    <row r="16" spans="1:8" ht="12.75" customHeight="1">
      <c r="A16" s="788"/>
      <c r="B16" s="788"/>
      <c r="C16" s="791"/>
      <c r="D16" s="794" t="s">
        <v>303</v>
      </c>
      <c r="E16" s="794" t="s">
        <v>304</v>
      </c>
      <c r="F16" s="794" t="s">
        <v>305</v>
      </c>
      <c r="G16" s="794" t="s">
        <v>306</v>
      </c>
      <c r="H16" s="794" t="s">
        <v>307</v>
      </c>
    </row>
    <row r="17" spans="1:17">
      <c r="A17" s="788"/>
      <c r="B17" s="788"/>
      <c r="C17" s="791"/>
      <c r="D17" s="794"/>
      <c r="E17" s="794"/>
      <c r="F17" s="794"/>
      <c r="G17" s="794"/>
      <c r="H17" s="795"/>
    </row>
    <row r="18" spans="1:17" ht="30" customHeight="1">
      <c r="A18" s="788"/>
      <c r="B18" s="788"/>
      <c r="C18" s="791"/>
      <c r="D18" s="794"/>
      <c r="E18" s="794"/>
      <c r="F18" s="794"/>
      <c r="G18" s="794"/>
      <c r="H18" s="795"/>
    </row>
    <row r="19" spans="1:17" ht="12.75" customHeight="1">
      <c r="A19" s="789"/>
      <c r="B19" s="789"/>
      <c r="C19" s="792"/>
      <c r="D19" s="117" t="s">
        <v>198</v>
      </c>
      <c r="E19" s="117" t="s">
        <v>206</v>
      </c>
      <c r="F19" s="117" t="s">
        <v>202</v>
      </c>
      <c r="G19" s="117" t="s">
        <v>204</v>
      </c>
      <c r="H19" s="118" t="s">
        <v>308</v>
      </c>
      <c r="Q19" s="119"/>
    </row>
    <row r="20" spans="1:17" ht="14.1" customHeight="1">
      <c r="A20" s="120" t="s">
        <v>309</v>
      </c>
      <c r="B20" s="121" t="s">
        <v>28</v>
      </c>
      <c r="C20" s="122">
        <f>(D20+E20+F20+G20+H20)</f>
        <v>0</v>
      </c>
      <c r="D20" s="136"/>
      <c r="E20" s="136"/>
      <c r="F20" s="137"/>
      <c r="G20" s="136"/>
      <c r="H20" s="123"/>
      <c r="J20" s="119"/>
      <c r="K20" s="119"/>
    </row>
    <row r="21" spans="1:17" ht="14.1" customHeight="1">
      <c r="A21" s="120"/>
      <c r="B21" s="121" t="s">
        <v>310</v>
      </c>
      <c r="C21" s="122">
        <f t="shared" ref="C21:C34" si="0">(D21+E21+F21+G21+H21)</f>
        <v>0</v>
      </c>
      <c r="D21" s="123"/>
      <c r="E21" s="123"/>
      <c r="F21" s="123"/>
      <c r="G21" s="123"/>
      <c r="H21" s="123"/>
    </row>
    <row r="22" spans="1:17" ht="14.1" customHeight="1">
      <c r="A22" s="120"/>
      <c r="B22" s="121" t="s">
        <v>311</v>
      </c>
      <c r="C22" s="122">
        <f>(D22+E22+F22+G22+H22)</f>
        <v>0</v>
      </c>
      <c r="D22" s="139"/>
      <c r="E22" s="138"/>
      <c r="F22" s="139"/>
      <c r="G22" s="138"/>
      <c r="H22" s="123"/>
    </row>
    <row r="23" spans="1:17" ht="14.1" customHeight="1">
      <c r="A23" s="120" t="s">
        <v>312</v>
      </c>
      <c r="B23" s="121" t="s">
        <v>313</v>
      </c>
      <c r="C23" s="122">
        <f>(D23+E23+F23+G23+H23)</f>
        <v>0</v>
      </c>
      <c r="D23" s="140"/>
      <c r="E23" s="140"/>
      <c r="F23" s="140"/>
      <c r="G23" s="140"/>
      <c r="H23" s="123"/>
      <c r="J23" s="119"/>
    </row>
    <row r="24" spans="1:17" ht="14.1" customHeight="1">
      <c r="A24" s="120" t="s">
        <v>314</v>
      </c>
      <c r="B24" s="121" t="s">
        <v>315</v>
      </c>
      <c r="C24" s="122">
        <f t="shared" si="0"/>
        <v>3953.88</v>
      </c>
      <c r="D24" s="124">
        <f>(D25+D26+D27+D28+D29+D30+D31+D32+D33+D34+D35+D41+D42+D43)</f>
        <v>1826.07</v>
      </c>
      <c r="E24" s="124">
        <f>(E25+E26+E27+E28+E29+E30+E31+E32+E33+E34+E35+E41+E42+E43)</f>
        <v>0</v>
      </c>
      <c r="F24" s="124">
        <f t="shared" ref="F24:G24" si="1">(F25+F26+F27+F28+F29+F30+F31+F32+F33+F34+F35+F41+F42+F43)</f>
        <v>0</v>
      </c>
      <c r="G24" s="124">
        <f t="shared" si="1"/>
        <v>2127.81</v>
      </c>
      <c r="H24" s="124">
        <f>(H25+H26+H27+H28+H29+H30+H31+H32+H33+H34+H35+H41+H42+H43)</f>
        <v>0</v>
      </c>
    </row>
    <row r="25" spans="1:17" ht="13.5" customHeight="1">
      <c r="A25" s="120" t="s">
        <v>316</v>
      </c>
      <c r="B25" s="125" t="s">
        <v>33</v>
      </c>
      <c r="C25" s="122">
        <f t="shared" si="0"/>
        <v>2127.81</v>
      </c>
      <c r="D25" s="126"/>
      <c r="E25" s="126"/>
      <c r="F25" s="126"/>
      <c r="G25" s="126">
        <v>2127.81</v>
      </c>
      <c r="H25" s="126"/>
    </row>
    <row r="26" spans="1:17" ht="13.5" customHeight="1">
      <c r="A26" s="120" t="s">
        <v>317</v>
      </c>
      <c r="B26" s="125" t="s">
        <v>318</v>
      </c>
      <c r="C26" s="122">
        <f t="shared" si="0"/>
        <v>0</v>
      </c>
      <c r="D26" s="126"/>
      <c r="E26" s="126"/>
      <c r="F26" s="126"/>
      <c r="G26" s="126"/>
      <c r="H26" s="126"/>
    </row>
    <row r="27" spans="1:17" ht="13.5" customHeight="1">
      <c r="A27" s="120" t="s">
        <v>319</v>
      </c>
      <c r="B27" s="125" t="s">
        <v>320</v>
      </c>
      <c r="C27" s="122">
        <f t="shared" si="0"/>
        <v>0</v>
      </c>
      <c r="D27" s="127"/>
      <c r="E27" s="126"/>
      <c r="F27" s="126"/>
      <c r="G27" s="126"/>
      <c r="H27" s="126"/>
    </row>
    <row r="28" spans="1:17" ht="13.5" customHeight="1">
      <c r="A28" s="120" t="s">
        <v>321</v>
      </c>
      <c r="B28" s="125" t="s">
        <v>322</v>
      </c>
      <c r="C28" s="122">
        <f t="shared" si="0"/>
        <v>0</v>
      </c>
      <c r="D28" s="127"/>
      <c r="E28" s="126"/>
      <c r="F28" s="126"/>
      <c r="G28" s="126"/>
      <c r="H28" s="126"/>
    </row>
    <row r="29" spans="1:17" ht="13.5" customHeight="1">
      <c r="A29" s="120" t="s">
        <v>323</v>
      </c>
      <c r="B29" s="125" t="s">
        <v>324</v>
      </c>
      <c r="C29" s="122">
        <f t="shared" si="0"/>
        <v>0</v>
      </c>
      <c r="D29" s="126"/>
      <c r="E29" s="126"/>
      <c r="F29" s="126"/>
      <c r="G29" s="126"/>
      <c r="H29" s="126"/>
    </row>
    <row r="30" spans="1:17" ht="13.5" customHeight="1">
      <c r="A30" s="120" t="s">
        <v>325</v>
      </c>
      <c r="B30" s="125" t="s">
        <v>38</v>
      </c>
      <c r="C30" s="122">
        <f t="shared" si="0"/>
        <v>0</v>
      </c>
      <c r="D30" s="126"/>
      <c r="E30" s="126"/>
      <c r="F30" s="126">
        <v>0</v>
      </c>
      <c r="G30" s="126"/>
      <c r="H30" s="126"/>
    </row>
    <row r="31" spans="1:17" ht="14.1" customHeight="1">
      <c r="A31" s="120" t="s">
        <v>326</v>
      </c>
      <c r="B31" s="125" t="s">
        <v>39</v>
      </c>
      <c r="C31" s="122">
        <f t="shared" si="0"/>
        <v>0</v>
      </c>
      <c r="D31" s="126"/>
      <c r="E31" s="126"/>
      <c r="F31" s="126"/>
      <c r="G31" s="126"/>
      <c r="H31" s="126"/>
    </row>
    <row r="32" spans="1:17" ht="14.1" customHeight="1">
      <c r="A32" s="120" t="s">
        <v>327</v>
      </c>
      <c r="B32" s="128" t="s">
        <v>328</v>
      </c>
      <c r="C32" s="122">
        <f t="shared" si="0"/>
        <v>0</v>
      </c>
      <c r="D32" s="126"/>
      <c r="E32" s="126"/>
      <c r="F32" s="126"/>
      <c r="G32" s="126"/>
      <c r="H32" s="126"/>
    </row>
    <row r="33" spans="1:12" ht="14.1" customHeight="1">
      <c r="A33" s="120" t="s">
        <v>329</v>
      </c>
      <c r="B33" s="125" t="s">
        <v>330</v>
      </c>
      <c r="C33" s="122">
        <f t="shared" si="0"/>
        <v>0</v>
      </c>
      <c r="D33" s="127"/>
      <c r="E33" s="126"/>
      <c r="F33" s="126"/>
      <c r="G33" s="126"/>
      <c r="H33" s="126"/>
    </row>
    <row r="34" spans="1:12" ht="14.1" customHeight="1">
      <c r="A34" s="120" t="s">
        <v>331</v>
      </c>
      <c r="B34" s="125" t="s">
        <v>42</v>
      </c>
      <c r="C34" s="122">
        <f t="shared" si="0"/>
        <v>0</v>
      </c>
      <c r="D34" s="126"/>
      <c r="E34" s="126"/>
      <c r="F34" s="126"/>
      <c r="G34" s="126"/>
      <c r="H34" s="126"/>
    </row>
    <row r="35" spans="1:12" ht="14.1" customHeight="1">
      <c r="A35" s="120" t="s">
        <v>332</v>
      </c>
      <c r="B35" s="125" t="s">
        <v>44</v>
      </c>
      <c r="C35" s="122">
        <f>(D35+E35+F35+G35+H35)</f>
        <v>1826.07</v>
      </c>
      <c r="D35" s="124">
        <f>D37+D38+D39+D40</f>
        <v>1826.07</v>
      </c>
      <c r="E35" s="124">
        <f t="shared" ref="E35:G35" si="2">E37+E38+E39+E40</f>
        <v>0</v>
      </c>
      <c r="F35" s="124">
        <f t="shared" si="2"/>
        <v>0</v>
      </c>
      <c r="G35" s="124">
        <f t="shared" si="2"/>
        <v>0</v>
      </c>
      <c r="H35" s="124">
        <f>(H37+H38+H39+H40)</f>
        <v>0</v>
      </c>
    </row>
    <row r="36" spans="1:12" ht="13.5" customHeight="1">
      <c r="A36" s="120"/>
      <c r="B36" s="121" t="s">
        <v>310</v>
      </c>
      <c r="C36" s="122"/>
      <c r="D36" s="124"/>
      <c r="E36" s="126"/>
      <c r="F36" s="126"/>
      <c r="G36" s="126"/>
      <c r="H36" s="126"/>
    </row>
    <row r="37" spans="1:12" ht="13.5" customHeight="1">
      <c r="A37" s="120"/>
      <c r="B37" s="125" t="s">
        <v>333</v>
      </c>
      <c r="C37" s="122">
        <f t="shared" ref="C37:C47" si="3">(D37+E37+F37+G37+H37)</f>
        <v>1826.07</v>
      </c>
      <c r="D37" s="124">
        <v>1826.07</v>
      </c>
      <c r="E37" s="126"/>
      <c r="F37" s="126"/>
      <c r="G37" s="126"/>
      <c r="H37" s="126"/>
    </row>
    <row r="38" spans="1:12" ht="13.5" customHeight="1">
      <c r="A38" s="120"/>
      <c r="B38" s="125" t="s">
        <v>334</v>
      </c>
      <c r="C38" s="122">
        <f t="shared" si="3"/>
        <v>0</v>
      </c>
      <c r="D38" s="124"/>
      <c r="E38" s="126"/>
      <c r="F38" s="126"/>
      <c r="G38" s="126"/>
      <c r="H38" s="126"/>
    </row>
    <row r="39" spans="1:12" ht="13.5" customHeight="1">
      <c r="A39" s="120"/>
      <c r="B39" s="125" t="s">
        <v>335</v>
      </c>
      <c r="C39" s="122">
        <f t="shared" si="3"/>
        <v>0</v>
      </c>
      <c r="D39" s="124"/>
      <c r="E39" s="126"/>
      <c r="F39" s="126"/>
      <c r="G39" s="126"/>
      <c r="H39" s="126"/>
    </row>
    <row r="40" spans="1:12" ht="13.5" customHeight="1">
      <c r="A40" s="120"/>
      <c r="B40" s="125" t="s">
        <v>336</v>
      </c>
      <c r="C40" s="122">
        <f t="shared" si="3"/>
        <v>0</v>
      </c>
      <c r="D40" s="124"/>
      <c r="E40" s="126"/>
      <c r="F40" s="126"/>
      <c r="G40" s="126"/>
      <c r="H40" s="126"/>
    </row>
    <row r="41" spans="1:12" ht="26.25" customHeight="1">
      <c r="A41" s="120" t="s">
        <v>337</v>
      </c>
      <c r="B41" s="125" t="s">
        <v>45</v>
      </c>
      <c r="C41" s="122">
        <f t="shared" si="3"/>
        <v>0</v>
      </c>
      <c r="D41" s="126"/>
      <c r="E41" s="126"/>
      <c r="F41" s="127"/>
      <c r="G41" s="126"/>
      <c r="H41" s="126"/>
    </row>
    <row r="42" spans="1:12" ht="14.1" customHeight="1">
      <c r="A42" s="120" t="s">
        <v>338</v>
      </c>
      <c r="B42" s="125" t="s">
        <v>46</v>
      </c>
      <c r="C42" s="122">
        <f t="shared" si="3"/>
        <v>0</v>
      </c>
      <c r="D42" s="126"/>
      <c r="E42" s="126"/>
      <c r="F42" s="126"/>
      <c r="G42" s="126"/>
      <c r="H42" s="126"/>
    </row>
    <row r="43" spans="1:12" ht="17.25" customHeight="1">
      <c r="A43" s="120" t="s">
        <v>339</v>
      </c>
      <c r="B43" s="125" t="s">
        <v>47</v>
      </c>
      <c r="C43" s="122">
        <f t="shared" si="3"/>
        <v>0</v>
      </c>
      <c r="D43" s="129"/>
      <c r="E43" s="124"/>
      <c r="F43" s="124"/>
      <c r="G43" s="124"/>
      <c r="H43" s="124"/>
    </row>
    <row r="44" spans="1:12">
      <c r="A44" s="120" t="s">
        <v>340</v>
      </c>
      <c r="B44" s="121" t="s">
        <v>341</v>
      </c>
      <c r="C44" s="122">
        <f t="shared" si="3"/>
        <v>0</v>
      </c>
      <c r="D44" s="126"/>
      <c r="E44" s="126"/>
      <c r="F44" s="126"/>
      <c r="G44" s="126"/>
      <c r="H44" s="126"/>
    </row>
    <row r="45" spans="1:12">
      <c r="A45" s="120" t="s">
        <v>342</v>
      </c>
      <c r="B45" s="121" t="s">
        <v>343</v>
      </c>
      <c r="C45" s="122">
        <f t="shared" si="3"/>
        <v>0</v>
      </c>
      <c r="D45" s="142"/>
      <c r="E45" s="141"/>
      <c r="F45" s="141"/>
      <c r="G45" s="126"/>
      <c r="H45" s="126"/>
      <c r="K45" s="130"/>
    </row>
    <row r="46" spans="1:12" hidden="1">
      <c r="A46" s="120" t="s">
        <v>344</v>
      </c>
      <c r="B46" s="121" t="s">
        <v>345</v>
      </c>
      <c r="C46" s="122">
        <f t="shared" si="3"/>
        <v>0</v>
      </c>
      <c r="D46" s="126"/>
      <c r="E46" s="126"/>
      <c r="F46" s="126"/>
      <c r="G46" s="126"/>
      <c r="H46" s="126"/>
    </row>
    <row r="47" spans="1:12">
      <c r="A47" s="120"/>
      <c r="B47" s="121"/>
      <c r="C47" s="122">
        <f t="shared" si="3"/>
        <v>0</v>
      </c>
      <c r="D47" s="126"/>
      <c r="E47" s="126"/>
      <c r="F47" s="126"/>
      <c r="G47" s="126"/>
      <c r="H47" s="126"/>
    </row>
    <row r="48" spans="1:12" ht="16.5" customHeight="1">
      <c r="A48" s="131"/>
      <c r="B48" s="132" t="s">
        <v>346</v>
      </c>
      <c r="C48" s="122">
        <f>(D48+E48+F48+G48+H48)</f>
        <v>3953.88</v>
      </c>
      <c r="D48" s="122">
        <f>(D20+D23+D24+D44+D45+D46)</f>
        <v>1826.07</v>
      </c>
      <c r="E48" s="122">
        <f>(E20+E23+E24+E44+E45+E47)</f>
        <v>0</v>
      </c>
      <c r="F48" s="122">
        <f>(F20+F23+F24+F44+F45+F47)</f>
        <v>0</v>
      </c>
      <c r="G48" s="122">
        <f>(G20+G23+G24+G44+G45+G47)</f>
        <v>2127.81</v>
      </c>
      <c r="H48" s="122">
        <f t="shared" ref="H48" si="4">(H20+H23+H24+H44+H45+H47)</f>
        <v>0</v>
      </c>
      <c r="I48" s="119"/>
      <c r="J48" s="119"/>
      <c r="K48" s="119"/>
      <c r="L48" s="119"/>
    </row>
    <row r="49" spans="1:9">
      <c r="A49" s="133"/>
      <c r="B49" s="133"/>
      <c r="C49" s="133"/>
      <c r="D49" s="133"/>
      <c r="E49" s="133"/>
      <c r="F49" s="133"/>
      <c r="G49" s="133"/>
      <c r="H49" s="133"/>
    </row>
    <row r="50" spans="1:9">
      <c r="A50" s="721" t="s">
        <v>410</v>
      </c>
      <c r="B50" s="726"/>
      <c r="C50" s="726"/>
      <c r="D50" s="726"/>
      <c r="E50" s="727" t="s">
        <v>511</v>
      </c>
      <c r="F50" s="727"/>
      <c r="G50" s="727"/>
      <c r="H50" s="727"/>
      <c r="I50" s="44"/>
    </row>
    <row r="51" spans="1:9">
      <c r="A51" s="133"/>
      <c r="B51" s="133"/>
      <c r="C51" s="780" t="s">
        <v>347</v>
      </c>
      <c r="D51" s="780"/>
      <c r="E51" s="781" t="s">
        <v>348</v>
      </c>
      <c r="F51" s="781"/>
      <c r="G51" s="781"/>
      <c r="H51" s="781"/>
    </row>
    <row r="52" spans="1:9" ht="7.5" customHeight="1">
      <c r="A52" s="133"/>
      <c r="B52" s="133"/>
      <c r="C52" s="116"/>
      <c r="D52" s="116"/>
      <c r="E52" s="116"/>
      <c r="F52" s="116"/>
      <c r="G52" s="116"/>
      <c r="H52" s="116"/>
    </row>
    <row r="53" spans="1:9" ht="26.25" customHeight="1">
      <c r="A53" s="777" t="s">
        <v>349</v>
      </c>
      <c r="B53" s="777"/>
      <c r="C53" s="778"/>
      <c r="D53" s="778"/>
      <c r="E53" s="133"/>
      <c r="F53" s="779" t="s">
        <v>350</v>
      </c>
      <c r="G53" s="779"/>
      <c r="H53" s="779"/>
      <c r="I53" s="134"/>
    </row>
    <row r="54" spans="1:9" ht="12" customHeight="1">
      <c r="A54" s="133"/>
      <c r="B54" s="133"/>
      <c r="C54" s="780" t="s">
        <v>347</v>
      </c>
      <c r="D54" s="780"/>
      <c r="E54" s="781" t="s">
        <v>348</v>
      </c>
      <c r="F54" s="781"/>
      <c r="G54" s="781"/>
      <c r="H54" s="781"/>
    </row>
    <row r="55" spans="1:9">
      <c r="B55" s="111" t="s">
        <v>428</v>
      </c>
    </row>
  </sheetData>
  <mergeCells count="28">
    <mergeCell ref="A9:D9"/>
    <mergeCell ref="E2:H2"/>
    <mergeCell ref="E3:H3"/>
    <mergeCell ref="E4:H4"/>
    <mergeCell ref="E5:H5"/>
    <mergeCell ref="E6:H6"/>
    <mergeCell ref="A11:H11"/>
    <mergeCell ref="F13:H13"/>
    <mergeCell ref="C14:E14"/>
    <mergeCell ref="G14:H14"/>
    <mergeCell ref="A15:A19"/>
    <mergeCell ref="B15:B19"/>
    <mergeCell ref="C15:C19"/>
    <mergeCell ref="D15:H15"/>
    <mergeCell ref="D16:D18"/>
    <mergeCell ref="E16:E18"/>
    <mergeCell ref="F16:F18"/>
    <mergeCell ref="G16:G18"/>
    <mergeCell ref="H16:H18"/>
    <mergeCell ref="E50:H50"/>
    <mergeCell ref="A53:B53"/>
    <mergeCell ref="C53:D53"/>
    <mergeCell ref="F53:H53"/>
    <mergeCell ref="C54:D54"/>
    <mergeCell ref="E54:H54"/>
    <mergeCell ref="C51:D51"/>
    <mergeCell ref="E51:H51"/>
    <mergeCell ref="A50:D50"/>
  </mergeCells>
  <pageMargins left="0.23622047244094491" right="0.23622047244094491" top="0.74803149606299213" bottom="0.74803149606299213" header="0.31496062992125984" footer="0.31496062992125984"/>
  <pageSetup paperSize="9" scale="9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861FA-8F6A-486F-884B-CC7FCAF27042}">
  <sheetPr>
    <pageSetUpPr fitToPage="1"/>
  </sheetPr>
  <dimension ref="A1:H37"/>
  <sheetViews>
    <sheetView topLeftCell="A10" zoomScaleNormal="100" workbookViewId="0">
      <selection activeCell="E28" sqref="E28:G28"/>
    </sheetView>
  </sheetViews>
  <sheetFormatPr defaultRowHeight="12.75"/>
  <cols>
    <col min="1" max="1" width="21.85546875" style="1" customWidth="1"/>
    <col min="2" max="2" width="41.7109375" style="1" customWidth="1"/>
    <col min="3" max="3" width="14.42578125" style="1" customWidth="1"/>
    <col min="4" max="4" width="16.85546875" style="1" customWidth="1"/>
    <col min="5" max="5" width="12.140625" style="1" customWidth="1"/>
    <col min="6" max="6" width="14.5703125" style="1" customWidth="1"/>
    <col min="7" max="7" width="13.28515625" style="1" customWidth="1"/>
    <col min="8" max="16384" width="9.140625" style="1"/>
  </cols>
  <sheetData>
    <row r="1" spans="1:7" ht="15">
      <c r="A1" s="49"/>
      <c r="B1" s="50"/>
      <c r="C1" s="50"/>
      <c r="D1" s="50"/>
      <c r="E1" s="50"/>
      <c r="F1" s="49"/>
      <c r="G1" s="51" t="s">
        <v>242</v>
      </c>
    </row>
    <row r="2" spans="1:7" ht="24.75" customHeight="1">
      <c r="A2" s="49"/>
      <c r="B2" s="50"/>
      <c r="C2" s="52"/>
      <c r="D2" s="52"/>
      <c r="E2" s="813" t="s">
        <v>243</v>
      </c>
      <c r="F2" s="813"/>
      <c r="G2" s="813"/>
    </row>
    <row r="3" spans="1:7" ht="15">
      <c r="A3" s="49"/>
      <c r="B3" s="50"/>
      <c r="C3" s="52"/>
      <c r="D3" s="52"/>
      <c r="E3" s="813" t="s">
        <v>244</v>
      </c>
      <c r="F3" s="814"/>
      <c r="G3" s="814"/>
    </row>
    <row r="4" spans="1:7" ht="15">
      <c r="A4" s="49"/>
      <c r="B4" s="50"/>
      <c r="C4" s="52"/>
      <c r="D4" s="52"/>
      <c r="E4" s="813" t="s">
        <v>245</v>
      </c>
      <c r="F4" s="814"/>
      <c r="G4" s="814"/>
    </row>
    <row r="5" spans="1:7" ht="15">
      <c r="A5" s="49"/>
      <c r="B5" s="50"/>
      <c r="C5" s="52"/>
      <c r="D5" s="52"/>
      <c r="E5" s="52" t="s">
        <v>246</v>
      </c>
      <c r="F5" s="52"/>
      <c r="G5" s="52"/>
    </row>
    <row r="6" spans="1:7">
      <c r="A6" s="49"/>
      <c r="B6" s="815" t="s">
        <v>247</v>
      </c>
      <c r="C6" s="815"/>
      <c r="D6" s="815"/>
      <c r="E6" s="815"/>
      <c r="F6" s="815"/>
      <c r="G6" s="815"/>
    </row>
    <row r="7" spans="1:7">
      <c r="A7" s="53"/>
      <c r="B7" s="54"/>
      <c r="C7" s="54"/>
      <c r="D7" s="54"/>
      <c r="E7" s="54"/>
      <c r="F7" s="54"/>
      <c r="G7" s="54"/>
    </row>
    <row r="8" spans="1:7" ht="15.75">
      <c r="A8" s="53"/>
      <c r="B8" s="55"/>
      <c r="C8" s="816" t="s">
        <v>248</v>
      </c>
      <c r="D8" s="816"/>
      <c r="E8" s="816"/>
      <c r="F8" s="816"/>
      <c r="G8" s="55"/>
    </row>
    <row r="9" spans="1:7">
      <c r="A9" s="49"/>
      <c r="B9" s="812" t="s">
        <v>249</v>
      </c>
      <c r="C9" s="812"/>
      <c r="D9" s="812"/>
      <c r="E9" s="812"/>
      <c r="F9" s="812"/>
      <c r="G9" s="812"/>
    </row>
    <row r="10" spans="1:7" ht="15.75">
      <c r="A10" s="803" t="s">
        <v>422</v>
      </c>
      <c r="B10" s="803"/>
      <c r="C10" s="803"/>
      <c r="D10" s="803"/>
      <c r="E10" s="803"/>
      <c r="F10" s="803"/>
      <c r="G10" s="803"/>
    </row>
    <row r="11" spans="1:7" ht="15.75">
      <c r="A11" s="49"/>
      <c r="B11" s="54"/>
      <c r="C11" s="54"/>
      <c r="D11" s="56"/>
      <c r="E11" s="56"/>
      <c r="F11" s="49"/>
      <c r="G11" s="49"/>
    </row>
    <row r="12" spans="1:7">
      <c r="A12" s="49"/>
      <c r="B12" s="54"/>
      <c r="C12" s="49"/>
      <c r="D12" s="57" t="s">
        <v>250</v>
      </c>
      <c r="E12" s="58"/>
      <c r="F12" s="49"/>
      <c r="G12" s="49"/>
    </row>
    <row r="13" spans="1:7">
      <c r="A13" s="49"/>
      <c r="B13" s="49"/>
      <c r="C13" s="49"/>
      <c r="D13" s="59" t="s">
        <v>251</v>
      </c>
      <c r="E13" s="60"/>
      <c r="F13" s="49"/>
      <c r="G13" s="49"/>
    </row>
    <row r="14" spans="1:7" ht="15.75" hidden="1">
      <c r="A14" s="61"/>
      <c r="B14" s="50"/>
      <c r="C14" s="50"/>
      <c r="D14" s="50"/>
      <c r="E14" s="50"/>
      <c r="F14" s="49"/>
      <c r="G14" s="49"/>
    </row>
    <row r="15" spans="1:7" ht="15">
      <c r="A15" s="62"/>
      <c r="B15" s="50"/>
      <c r="C15" s="50"/>
      <c r="D15" s="50"/>
      <c r="E15" s="50"/>
      <c r="F15" s="49"/>
      <c r="G15" s="60" t="s">
        <v>252</v>
      </c>
    </row>
    <row r="16" spans="1:7">
      <c r="A16" s="804" t="s">
        <v>253</v>
      </c>
      <c r="B16" s="804" t="s">
        <v>254</v>
      </c>
      <c r="C16" s="806" t="s">
        <v>255</v>
      </c>
      <c r="D16" s="807"/>
      <c r="E16" s="807"/>
      <c r="F16" s="807"/>
      <c r="G16" s="808"/>
    </row>
    <row r="17" spans="1:8">
      <c r="A17" s="805"/>
      <c r="B17" s="805"/>
      <c r="C17" s="63"/>
      <c r="D17" s="64"/>
      <c r="E17" s="64"/>
      <c r="F17" s="64"/>
      <c r="G17" s="65"/>
    </row>
    <row r="18" spans="1:8">
      <c r="A18" s="805"/>
      <c r="B18" s="805"/>
      <c r="C18" s="804" t="s">
        <v>256</v>
      </c>
      <c r="D18" s="804" t="s">
        <v>257</v>
      </c>
      <c r="E18" s="810" t="s">
        <v>258</v>
      </c>
      <c r="F18" s="804" t="s">
        <v>259</v>
      </c>
      <c r="G18" s="804" t="s">
        <v>260</v>
      </c>
    </row>
    <row r="19" spans="1:8" ht="20.25" customHeight="1">
      <c r="A19" s="805"/>
      <c r="B19" s="805"/>
      <c r="C19" s="809"/>
      <c r="D19" s="809"/>
      <c r="E19" s="811"/>
      <c r="F19" s="809"/>
      <c r="G19" s="809"/>
    </row>
    <row r="20" spans="1:8">
      <c r="A20" s="66">
        <v>1</v>
      </c>
      <c r="B20" s="67">
        <v>2</v>
      </c>
      <c r="C20" s="66">
        <v>3</v>
      </c>
      <c r="D20" s="66">
        <v>4</v>
      </c>
      <c r="E20" s="66">
        <v>5</v>
      </c>
      <c r="F20" s="66">
        <v>6</v>
      </c>
      <c r="G20" s="66">
        <v>7</v>
      </c>
    </row>
    <row r="21" spans="1:8">
      <c r="A21" s="68"/>
      <c r="B21" s="69"/>
      <c r="C21" s="70">
        <v>0</v>
      </c>
      <c r="D21" s="71">
        <v>0</v>
      </c>
      <c r="E21" s="71">
        <v>0</v>
      </c>
      <c r="F21" s="72">
        <v>0</v>
      </c>
      <c r="G21" s="73">
        <v>0</v>
      </c>
    </row>
    <row r="22" spans="1:8" ht="24">
      <c r="A22" s="68">
        <v>741</v>
      </c>
      <c r="B22" s="74" t="s">
        <v>261</v>
      </c>
      <c r="C22" s="75">
        <v>5546.33</v>
      </c>
      <c r="D22" s="76">
        <v>62736.959999999999</v>
      </c>
      <c r="E22" s="77">
        <v>68283.289999999994</v>
      </c>
      <c r="F22" s="78">
        <v>0</v>
      </c>
      <c r="G22" s="79">
        <f>C22+D22-E22</f>
        <v>0</v>
      </c>
    </row>
    <row r="23" spans="1:8">
      <c r="A23" s="80">
        <v>731</v>
      </c>
      <c r="B23" s="81" t="s">
        <v>262</v>
      </c>
      <c r="C23" s="82">
        <v>1096.95</v>
      </c>
      <c r="D23" s="76">
        <v>2280</v>
      </c>
      <c r="E23" s="76">
        <v>3376.95</v>
      </c>
      <c r="F23" s="68">
        <v>0</v>
      </c>
      <c r="G23" s="79">
        <f>C23+D23-E23</f>
        <v>0</v>
      </c>
    </row>
    <row r="24" spans="1:8">
      <c r="A24" s="68"/>
      <c r="B24" s="68"/>
      <c r="C24" s="83"/>
      <c r="D24" s="68"/>
      <c r="E24" s="68"/>
      <c r="F24" s="84"/>
      <c r="G24" s="84"/>
    </row>
    <row r="25" spans="1:8">
      <c r="A25" s="68"/>
      <c r="B25" s="68"/>
      <c r="C25" s="83"/>
      <c r="D25" s="68"/>
      <c r="E25" s="68"/>
      <c r="F25" s="84"/>
      <c r="G25" s="84"/>
    </row>
    <row r="26" spans="1:8" ht="15">
      <c r="A26" s="85"/>
      <c r="B26" s="86" t="s">
        <v>263</v>
      </c>
      <c r="C26" s="87">
        <f>SUM(C22:C25)</f>
        <v>6643.28</v>
      </c>
      <c r="D26" s="87">
        <f>SUM(D22:D25)</f>
        <v>65016.959999999999</v>
      </c>
      <c r="E26" s="87">
        <f>SUM(E22:E25)</f>
        <v>71660.239999999991</v>
      </c>
      <c r="F26" s="87">
        <v>0</v>
      </c>
      <c r="G26" s="87">
        <f>SUM(G22:G25)</f>
        <v>0</v>
      </c>
    </row>
    <row r="27" spans="1:8" ht="15">
      <c r="A27" s="49"/>
      <c r="B27" s="50"/>
      <c r="C27" s="50"/>
      <c r="D27" s="50"/>
      <c r="E27" s="50"/>
      <c r="F27" s="49"/>
      <c r="G27" s="49"/>
    </row>
    <row r="28" spans="1:8" customFormat="1" ht="15">
      <c r="A28" s="726" t="s">
        <v>410</v>
      </c>
      <c r="B28" s="726"/>
      <c r="C28" s="726"/>
      <c r="D28" s="726"/>
      <c r="E28" s="727" t="s">
        <v>511</v>
      </c>
      <c r="F28" s="727"/>
      <c r="G28" s="727"/>
      <c r="H28" s="44"/>
    </row>
    <row r="29" spans="1:8">
      <c r="A29" s="800" t="s">
        <v>264</v>
      </c>
      <c r="B29" s="800"/>
      <c r="C29" s="88"/>
      <c r="D29" s="89" t="s">
        <v>194</v>
      </c>
      <c r="E29" s="89"/>
      <c r="F29" s="798" t="s">
        <v>195</v>
      </c>
      <c r="G29" s="798"/>
    </row>
    <row r="30" spans="1:8">
      <c r="A30" s="49"/>
      <c r="B30" s="49"/>
      <c r="C30" s="58"/>
      <c r="D30" s="49"/>
      <c r="E30" s="49"/>
      <c r="F30" s="49"/>
      <c r="G30" s="49"/>
    </row>
    <row r="31" spans="1:8" ht="15">
      <c r="A31" s="801" t="s">
        <v>196</v>
      </c>
      <c r="B31" s="801"/>
      <c r="C31" s="90"/>
      <c r="D31" s="90"/>
      <c r="E31" s="49"/>
      <c r="F31" s="802" t="s">
        <v>197</v>
      </c>
      <c r="G31" s="802"/>
    </row>
    <row r="32" spans="1:8" ht="26.25" customHeight="1">
      <c r="A32" s="797" t="s">
        <v>265</v>
      </c>
      <c r="B32" s="797"/>
      <c r="C32" s="91"/>
      <c r="D32" s="89" t="s">
        <v>194</v>
      </c>
      <c r="E32" s="89"/>
      <c r="F32" s="798" t="s">
        <v>195</v>
      </c>
      <c r="G32" s="798"/>
    </row>
    <row r="33" spans="1:7" ht="15">
      <c r="A33" s="53"/>
      <c r="B33" s="92"/>
      <c r="C33" s="92"/>
      <c r="D33" s="92"/>
      <c r="E33" s="92"/>
      <c r="F33" s="53"/>
      <c r="G33" s="53"/>
    </row>
    <row r="34" spans="1:7" ht="15" hidden="1">
      <c r="A34" s="53"/>
      <c r="B34" s="92"/>
      <c r="C34" s="92"/>
      <c r="D34" s="92"/>
      <c r="E34" s="92"/>
      <c r="F34" s="53"/>
      <c r="G34" s="53"/>
    </row>
    <row r="35" spans="1:7" ht="15" hidden="1">
      <c r="A35" s="53"/>
      <c r="B35" s="92"/>
      <c r="C35" s="92"/>
      <c r="D35" s="92"/>
      <c r="E35" s="92"/>
      <c r="F35" s="53"/>
      <c r="G35" s="53"/>
    </row>
    <row r="36" spans="1:7" ht="15" customHeight="1">
      <c r="A36" s="799" t="s">
        <v>429</v>
      </c>
      <c r="B36" s="799"/>
      <c r="C36" s="799"/>
      <c r="D36" s="799"/>
      <c r="E36" s="799"/>
      <c r="F36" s="53"/>
      <c r="G36" s="53"/>
    </row>
    <row r="37" spans="1:7" ht="15">
      <c r="A37" s="53"/>
      <c r="B37" s="92"/>
      <c r="C37" s="92"/>
      <c r="D37" s="92"/>
      <c r="E37" s="92"/>
      <c r="F37" s="53"/>
      <c r="G37" s="53"/>
    </row>
  </sheetData>
  <protectedRanges>
    <protectedRange sqref="D22" name="Diapazonas1_1_1"/>
    <protectedRange sqref="D23" name="Diapazonas1_3_1"/>
    <protectedRange sqref="E22" name="Diapazonas1_5_1"/>
    <protectedRange sqref="E23" name="Diapazonas1_6_1"/>
  </protectedRanges>
  <mergeCells count="24">
    <mergeCell ref="B9:G9"/>
    <mergeCell ref="E2:G2"/>
    <mergeCell ref="E3:G3"/>
    <mergeCell ref="E4:G4"/>
    <mergeCell ref="B6:G6"/>
    <mergeCell ref="C8:F8"/>
    <mergeCell ref="A10:G10"/>
    <mergeCell ref="A16:A19"/>
    <mergeCell ref="B16:B19"/>
    <mergeCell ref="C16:G16"/>
    <mergeCell ref="C18:C19"/>
    <mergeCell ref="D18:D19"/>
    <mergeCell ref="E18:E19"/>
    <mergeCell ref="F18:F19"/>
    <mergeCell ref="G18:G19"/>
    <mergeCell ref="A32:B32"/>
    <mergeCell ref="F32:G32"/>
    <mergeCell ref="A36:E36"/>
    <mergeCell ref="A28:D28"/>
    <mergeCell ref="E28:G28"/>
    <mergeCell ref="A29:B29"/>
    <mergeCell ref="F29:G29"/>
    <mergeCell ref="A31:B31"/>
    <mergeCell ref="F31:G31"/>
  </mergeCells>
  <pageMargins left="0.23622047244094491" right="0.23622047244094491" top="0.74803149606299213" bottom="0.74803149606299213" header="0.31496062992125984" footer="0.31496062992125984"/>
  <pageSetup paperSize="9" scale="9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5B3DB-6EBF-4D65-873B-98B9DF451D21}">
  <sheetPr>
    <pageSetUpPr fitToPage="1"/>
  </sheetPr>
  <dimension ref="A1:N31"/>
  <sheetViews>
    <sheetView topLeftCell="A8" zoomScaleNormal="100" workbookViewId="0">
      <selection activeCell="A26" sqref="A26"/>
    </sheetView>
  </sheetViews>
  <sheetFormatPr defaultRowHeight="12.75"/>
  <cols>
    <col min="1" max="3" width="9.140625" style="16"/>
    <col min="4" max="4" width="16" style="16" customWidth="1"/>
    <col min="5" max="5" width="13.5703125" style="16" customWidth="1"/>
    <col min="6" max="6" width="11.7109375" style="16" customWidth="1"/>
    <col min="7" max="7" width="12.7109375" style="16" customWidth="1"/>
    <col min="8" max="8" width="14.7109375" style="16" customWidth="1"/>
    <col min="9" max="9" width="13.85546875" style="16" customWidth="1"/>
    <col min="10" max="10" width="12.7109375" style="16" customWidth="1"/>
    <col min="11" max="11" width="17.85546875" style="16" customWidth="1"/>
    <col min="12" max="258" width="9.140625" style="16"/>
    <col min="259" max="259" width="16" style="16" customWidth="1"/>
    <col min="260" max="260" width="13.5703125" style="16" customWidth="1"/>
    <col min="261" max="261" width="11.7109375" style="16" customWidth="1"/>
    <col min="262" max="262" width="12.7109375" style="16" customWidth="1"/>
    <col min="263" max="263" width="14.7109375" style="16" customWidth="1"/>
    <col min="264" max="264" width="13.85546875" style="16" customWidth="1"/>
    <col min="265" max="265" width="12.7109375" style="16" customWidth="1"/>
    <col min="266" max="266" width="17.85546875" style="16" customWidth="1"/>
    <col min="267" max="514" width="9.140625" style="16"/>
    <col min="515" max="515" width="16" style="16" customWidth="1"/>
    <col min="516" max="516" width="13.5703125" style="16" customWidth="1"/>
    <col min="517" max="517" width="11.7109375" style="16" customWidth="1"/>
    <col min="518" max="518" width="12.7109375" style="16" customWidth="1"/>
    <col min="519" max="519" width="14.7109375" style="16" customWidth="1"/>
    <col min="520" max="520" width="13.85546875" style="16" customWidth="1"/>
    <col min="521" max="521" width="12.7109375" style="16" customWidth="1"/>
    <col min="522" max="522" width="17.85546875" style="16" customWidth="1"/>
    <col min="523" max="770" width="9.140625" style="16"/>
    <col min="771" max="771" width="16" style="16" customWidth="1"/>
    <col min="772" max="772" width="13.5703125" style="16" customWidth="1"/>
    <col min="773" max="773" width="11.7109375" style="16" customWidth="1"/>
    <col min="774" max="774" width="12.7109375" style="16" customWidth="1"/>
    <col min="775" max="775" width="14.7109375" style="16" customWidth="1"/>
    <col min="776" max="776" width="13.85546875" style="16" customWidth="1"/>
    <col min="777" max="777" width="12.7109375" style="16" customWidth="1"/>
    <col min="778" max="778" width="17.85546875" style="16" customWidth="1"/>
    <col min="779" max="1026" width="9.140625" style="16"/>
    <col min="1027" max="1027" width="16" style="16" customWidth="1"/>
    <col min="1028" max="1028" width="13.5703125" style="16" customWidth="1"/>
    <col min="1029" max="1029" width="11.7109375" style="16" customWidth="1"/>
    <col min="1030" max="1030" width="12.7109375" style="16" customWidth="1"/>
    <col min="1031" max="1031" width="14.7109375" style="16" customWidth="1"/>
    <col min="1032" max="1032" width="13.85546875" style="16" customWidth="1"/>
    <col min="1033" max="1033" width="12.7109375" style="16" customWidth="1"/>
    <col min="1034" max="1034" width="17.85546875" style="16" customWidth="1"/>
    <col min="1035" max="1282" width="9.140625" style="16"/>
    <col min="1283" max="1283" width="16" style="16" customWidth="1"/>
    <col min="1284" max="1284" width="13.5703125" style="16" customWidth="1"/>
    <col min="1285" max="1285" width="11.7109375" style="16" customWidth="1"/>
    <col min="1286" max="1286" width="12.7109375" style="16" customWidth="1"/>
    <col min="1287" max="1287" width="14.7109375" style="16" customWidth="1"/>
    <col min="1288" max="1288" width="13.85546875" style="16" customWidth="1"/>
    <col min="1289" max="1289" width="12.7109375" style="16" customWidth="1"/>
    <col min="1290" max="1290" width="17.85546875" style="16" customWidth="1"/>
    <col min="1291" max="1538" width="9.140625" style="16"/>
    <col min="1539" max="1539" width="16" style="16" customWidth="1"/>
    <col min="1540" max="1540" width="13.5703125" style="16" customWidth="1"/>
    <col min="1541" max="1541" width="11.7109375" style="16" customWidth="1"/>
    <col min="1542" max="1542" width="12.7109375" style="16" customWidth="1"/>
    <col min="1543" max="1543" width="14.7109375" style="16" customWidth="1"/>
    <col min="1544" max="1544" width="13.85546875" style="16" customWidth="1"/>
    <col min="1545" max="1545" width="12.7109375" style="16" customWidth="1"/>
    <col min="1546" max="1546" width="17.85546875" style="16" customWidth="1"/>
    <col min="1547" max="1794" width="9.140625" style="16"/>
    <col min="1795" max="1795" width="16" style="16" customWidth="1"/>
    <col min="1796" max="1796" width="13.5703125" style="16" customWidth="1"/>
    <col min="1797" max="1797" width="11.7109375" style="16" customWidth="1"/>
    <col min="1798" max="1798" width="12.7109375" style="16" customWidth="1"/>
    <col min="1799" max="1799" width="14.7109375" style="16" customWidth="1"/>
    <col min="1800" max="1800" width="13.85546875" style="16" customWidth="1"/>
    <col min="1801" max="1801" width="12.7109375" style="16" customWidth="1"/>
    <col min="1802" max="1802" width="17.85546875" style="16" customWidth="1"/>
    <col min="1803" max="2050" width="9.140625" style="16"/>
    <col min="2051" max="2051" width="16" style="16" customWidth="1"/>
    <col min="2052" max="2052" width="13.5703125" style="16" customWidth="1"/>
    <col min="2053" max="2053" width="11.7109375" style="16" customWidth="1"/>
    <col min="2054" max="2054" width="12.7109375" style="16" customWidth="1"/>
    <col min="2055" max="2055" width="14.7109375" style="16" customWidth="1"/>
    <col min="2056" max="2056" width="13.85546875" style="16" customWidth="1"/>
    <col min="2057" max="2057" width="12.7109375" style="16" customWidth="1"/>
    <col min="2058" max="2058" width="17.85546875" style="16" customWidth="1"/>
    <col min="2059" max="2306" width="9.140625" style="16"/>
    <col min="2307" max="2307" width="16" style="16" customWidth="1"/>
    <col min="2308" max="2308" width="13.5703125" style="16" customWidth="1"/>
    <col min="2309" max="2309" width="11.7109375" style="16" customWidth="1"/>
    <col min="2310" max="2310" width="12.7109375" style="16" customWidth="1"/>
    <col min="2311" max="2311" width="14.7109375" style="16" customWidth="1"/>
    <col min="2312" max="2312" width="13.85546875" style="16" customWidth="1"/>
    <col min="2313" max="2313" width="12.7109375" style="16" customWidth="1"/>
    <col min="2314" max="2314" width="17.85546875" style="16" customWidth="1"/>
    <col min="2315" max="2562" width="9.140625" style="16"/>
    <col min="2563" max="2563" width="16" style="16" customWidth="1"/>
    <col min="2564" max="2564" width="13.5703125" style="16" customWidth="1"/>
    <col min="2565" max="2565" width="11.7109375" style="16" customWidth="1"/>
    <col min="2566" max="2566" width="12.7109375" style="16" customWidth="1"/>
    <col min="2567" max="2567" width="14.7109375" style="16" customWidth="1"/>
    <col min="2568" max="2568" width="13.85546875" style="16" customWidth="1"/>
    <col min="2569" max="2569" width="12.7109375" style="16" customWidth="1"/>
    <col min="2570" max="2570" width="17.85546875" style="16" customWidth="1"/>
    <col min="2571" max="2818" width="9.140625" style="16"/>
    <col min="2819" max="2819" width="16" style="16" customWidth="1"/>
    <col min="2820" max="2820" width="13.5703125" style="16" customWidth="1"/>
    <col min="2821" max="2821" width="11.7109375" style="16" customWidth="1"/>
    <col min="2822" max="2822" width="12.7109375" style="16" customWidth="1"/>
    <col min="2823" max="2823" width="14.7109375" style="16" customWidth="1"/>
    <col min="2824" max="2824" width="13.85546875" style="16" customWidth="1"/>
    <col min="2825" max="2825" width="12.7109375" style="16" customWidth="1"/>
    <col min="2826" max="2826" width="17.85546875" style="16" customWidth="1"/>
    <col min="2827" max="3074" width="9.140625" style="16"/>
    <col min="3075" max="3075" width="16" style="16" customWidth="1"/>
    <col min="3076" max="3076" width="13.5703125" style="16" customWidth="1"/>
    <col min="3077" max="3077" width="11.7109375" style="16" customWidth="1"/>
    <col min="3078" max="3078" width="12.7109375" style="16" customWidth="1"/>
    <col min="3079" max="3079" width="14.7109375" style="16" customWidth="1"/>
    <col min="3080" max="3080" width="13.85546875" style="16" customWidth="1"/>
    <col min="3081" max="3081" width="12.7109375" style="16" customWidth="1"/>
    <col min="3082" max="3082" width="17.85546875" style="16" customWidth="1"/>
    <col min="3083" max="3330" width="9.140625" style="16"/>
    <col min="3331" max="3331" width="16" style="16" customWidth="1"/>
    <col min="3332" max="3332" width="13.5703125" style="16" customWidth="1"/>
    <col min="3333" max="3333" width="11.7109375" style="16" customWidth="1"/>
    <col min="3334" max="3334" width="12.7109375" style="16" customWidth="1"/>
    <col min="3335" max="3335" width="14.7109375" style="16" customWidth="1"/>
    <col min="3336" max="3336" width="13.85546875" style="16" customWidth="1"/>
    <col min="3337" max="3337" width="12.7109375" style="16" customWidth="1"/>
    <col min="3338" max="3338" width="17.85546875" style="16" customWidth="1"/>
    <col min="3339" max="3586" width="9.140625" style="16"/>
    <col min="3587" max="3587" width="16" style="16" customWidth="1"/>
    <col min="3588" max="3588" width="13.5703125" style="16" customWidth="1"/>
    <col min="3589" max="3589" width="11.7109375" style="16" customWidth="1"/>
    <col min="3590" max="3590" width="12.7109375" style="16" customWidth="1"/>
    <col min="3591" max="3591" width="14.7109375" style="16" customWidth="1"/>
    <col min="3592" max="3592" width="13.85546875" style="16" customWidth="1"/>
    <col min="3593" max="3593" width="12.7109375" style="16" customWidth="1"/>
    <col min="3594" max="3594" width="17.85546875" style="16" customWidth="1"/>
    <col min="3595" max="3842" width="9.140625" style="16"/>
    <col min="3843" max="3843" width="16" style="16" customWidth="1"/>
    <col min="3844" max="3844" width="13.5703125" style="16" customWidth="1"/>
    <col min="3845" max="3845" width="11.7109375" style="16" customWidth="1"/>
    <col min="3846" max="3846" width="12.7109375" style="16" customWidth="1"/>
    <col min="3847" max="3847" width="14.7109375" style="16" customWidth="1"/>
    <col min="3848" max="3848" width="13.85546875" style="16" customWidth="1"/>
    <col min="3849" max="3849" width="12.7109375" style="16" customWidth="1"/>
    <col min="3850" max="3850" width="17.85546875" style="16" customWidth="1"/>
    <col min="3851" max="4098" width="9.140625" style="16"/>
    <col min="4099" max="4099" width="16" style="16" customWidth="1"/>
    <col min="4100" max="4100" width="13.5703125" style="16" customWidth="1"/>
    <col min="4101" max="4101" width="11.7109375" style="16" customWidth="1"/>
    <col min="4102" max="4102" width="12.7109375" style="16" customWidth="1"/>
    <col min="4103" max="4103" width="14.7109375" style="16" customWidth="1"/>
    <col min="4104" max="4104" width="13.85546875" style="16" customWidth="1"/>
    <col min="4105" max="4105" width="12.7109375" style="16" customWidth="1"/>
    <col min="4106" max="4106" width="17.85546875" style="16" customWidth="1"/>
    <col min="4107" max="4354" width="9.140625" style="16"/>
    <col min="4355" max="4355" width="16" style="16" customWidth="1"/>
    <col min="4356" max="4356" width="13.5703125" style="16" customWidth="1"/>
    <col min="4357" max="4357" width="11.7109375" style="16" customWidth="1"/>
    <col min="4358" max="4358" width="12.7109375" style="16" customWidth="1"/>
    <col min="4359" max="4359" width="14.7109375" style="16" customWidth="1"/>
    <col min="4360" max="4360" width="13.85546875" style="16" customWidth="1"/>
    <col min="4361" max="4361" width="12.7109375" style="16" customWidth="1"/>
    <col min="4362" max="4362" width="17.85546875" style="16" customWidth="1"/>
    <col min="4363" max="4610" width="9.140625" style="16"/>
    <col min="4611" max="4611" width="16" style="16" customWidth="1"/>
    <col min="4612" max="4612" width="13.5703125" style="16" customWidth="1"/>
    <col min="4613" max="4613" width="11.7109375" style="16" customWidth="1"/>
    <col min="4614" max="4614" width="12.7109375" style="16" customWidth="1"/>
    <col min="4615" max="4615" width="14.7109375" style="16" customWidth="1"/>
    <col min="4616" max="4616" width="13.85546875" style="16" customWidth="1"/>
    <col min="4617" max="4617" width="12.7109375" style="16" customWidth="1"/>
    <col min="4618" max="4618" width="17.85546875" style="16" customWidth="1"/>
    <col min="4619" max="4866" width="9.140625" style="16"/>
    <col min="4867" max="4867" width="16" style="16" customWidth="1"/>
    <col min="4868" max="4868" width="13.5703125" style="16" customWidth="1"/>
    <col min="4869" max="4869" width="11.7109375" style="16" customWidth="1"/>
    <col min="4870" max="4870" width="12.7109375" style="16" customWidth="1"/>
    <col min="4871" max="4871" width="14.7109375" style="16" customWidth="1"/>
    <col min="4872" max="4872" width="13.85546875" style="16" customWidth="1"/>
    <col min="4873" max="4873" width="12.7109375" style="16" customWidth="1"/>
    <col min="4874" max="4874" width="17.85546875" style="16" customWidth="1"/>
    <col min="4875" max="5122" width="9.140625" style="16"/>
    <col min="5123" max="5123" width="16" style="16" customWidth="1"/>
    <col min="5124" max="5124" width="13.5703125" style="16" customWidth="1"/>
    <col min="5125" max="5125" width="11.7109375" style="16" customWidth="1"/>
    <col min="5126" max="5126" width="12.7109375" style="16" customWidth="1"/>
    <col min="5127" max="5127" width="14.7109375" style="16" customWidth="1"/>
    <col min="5128" max="5128" width="13.85546875" style="16" customWidth="1"/>
    <col min="5129" max="5129" width="12.7109375" style="16" customWidth="1"/>
    <col min="5130" max="5130" width="17.85546875" style="16" customWidth="1"/>
    <col min="5131" max="5378" width="9.140625" style="16"/>
    <col min="5379" max="5379" width="16" style="16" customWidth="1"/>
    <col min="5380" max="5380" width="13.5703125" style="16" customWidth="1"/>
    <col min="5381" max="5381" width="11.7109375" style="16" customWidth="1"/>
    <col min="5382" max="5382" width="12.7109375" style="16" customWidth="1"/>
    <col min="5383" max="5383" width="14.7109375" style="16" customWidth="1"/>
    <col min="5384" max="5384" width="13.85546875" style="16" customWidth="1"/>
    <col min="5385" max="5385" width="12.7109375" style="16" customWidth="1"/>
    <col min="5386" max="5386" width="17.85546875" style="16" customWidth="1"/>
    <col min="5387" max="5634" width="9.140625" style="16"/>
    <col min="5635" max="5635" width="16" style="16" customWidth="1"/>
    <col min="5636" max="5636" width="13.5703125" style="16" customWidth="1"/>
    <col min="5637" max="5637" width="11.7109375" style="16" customWidth="1"/>
    <col min="5638" max="5638" width="12.7109375" style="16" customWidth="1"/>
    <col min="5639" max="5639" width="14.7109375" style="16" customWidth="1"/>
    <col min="5640" max="5640" width="13.85546875" style="16" customWidth="1"/>
    <col min="5641" max="5641" width="12.7109375" style="16" customWidth="1"/>
    <col min="5642" max="5642" width="17.85546875" style="16" customWidth="1"/>
    <col min="5643" max="5890" width="9.140625" style="16"/>
    <col min="5891" max="5891" width="16" style="16" customWidth="1"/>
    <col min="5892" max="5892" width="13.5703125" style="16" customWidth="1"/>
    <col min="5893" max="5893" width="11.7109375" style="16" customWidth="1"/>
    <col min="5894" max="5894" width="12.7109375" style="16" customWidth="1"/>
    <col min="5895" max="5895" width="14.7109375" style="16" customWidth="1"/>
    <col min="5896" max="5896" width="13.85546875" style="16" customWidth="1"/>
    <col min="5897" max="5897" width="12.7109375" style="16" customWidth="1"/>
    <col min="5898" max="5898" width="17.85546875" style="16" customWidth="1"/>
    <col min="5899" max="6146" width="9.140625" style="16"/>
    <col min="6147" max="6147" width="16" style="16" customWidth="1"/>
    <col min="6148" max="6148" width="13.5703125" style="16" customWidth="1"/>
    <col min="6149" max="6149" width="11.7109375" style="16" customWidth="1"/>
    <col min="6150" max="6150" width="12.7109375" style="16" customWidth="1"/>
    <col min="6151" max="6151" width="14.7109375" style="16" customWidth="1"/>
    <col min="6152" max="6152" width="13.85546875" style="16" customWidth="1"/>
    <col min="6153" max="6153" width="12.7109375" style="16" customWidth="1"/>
    <col min="6154" max="6154" width="17.85546875" style="16" customWidth="1"/>
    <col min="6155" max="6402" width="9.140625" style="16"/>
    <col min="6403" max="6403" width="16" style="16" customWidth="1"/>
    <col min="6404" max="6404" width="13.5703125" style="16" customWidth="1"/>
    <col min="6405" max="6405" width="11.7109375" style="16" customWidth="1"/>
    <col min="6406" max="6406" width="12.7109375" style="16" customWidth="1"/>
    <col min="6407" max="6407" width="14.7109375" style="16" customWidth="1"/>
    <col min="6408" max="6408" width="13.85546875" style="16" customWidth="1"/>
    <col min="6409" max="6409" width="12.7109375" style="16" customWidth="1"/>
    <col min="6410" max="6410" width="17.85546875" style="16" customWidth="1"/>
    <col min="6411" max="6658" width="9.140625" style="16"/>
    <col min="6659" max="6659" width="16" style="16" customWidth="1"/>
    <col min="6660" max="6660" width="13.5703125" style="16" customWidth="1"/>
    <col min="6661" max="6661" width="11.7109375" style="16" customWidth="1"/>
    <col min="6662" max="6662" width="12.7109375" style="16" customWidth="1"/>
    <col min="6663" max="6663" width="14.7109375" style="16" customWidth="1"/>
    <col min="6664" max="6664" width="13.85546875" style="16" customWidth="1"/>
    <col min="6665" max="6665" width="12.7109375" style="16" customWidth="1"/>
    <col min="6666" max="6666" width="17.85546875" style="16" customWidth="1"/>
    <col min="6667" max="6914" width="9.140625" style="16"/>
    <col min="6915" max="6915" width="16" style="16" customWidth="1"/>
    <col min="6916" max="6916" width="13.5703125" style="16" customWidth="1"/>
    <col min="6917" max="6917" width="11.7109375" style="16" customWidth="1"/>
    <col min="6918" max="6918" width="12.7109375" style="16" customWidth="1"/>
    <col min="6919" max="6919" width="14.7109375" style="16" customWidth="1"/>
    <col min="6920" max="6920" width="13.85546875" style="16" customWidth="1"/>
    <col min="6921" max="6921" width="12.7109375" style="16" customWidth="1"/>
    <col min="6922" max="6922" width="17.85546875" style="16" customWidth="1"/>
    <col min="6923" max="7170" width="9.140625" style="16"/>
    <col min="7171" max="7171" width="16" style="16" customWidth="1"/>
    <col min="7172" max="7172" width="13.5703125" style="16" customWidth="1"/>
    <col min="7173" max="7173" width="11.7109375" style="16" customWidth="1"/>
    <col min="7174" max="7174" width="12.7109375" style="16" customWidth="1"/>
    <col min="7175" max="7175" width="14.7109375" style="16" customWidth="1"/>
    <col min="7176" max="7176" width="13.85546875" style="16" customWidth="1"/>
    <col min="7177" max="7177" width="12.7109375" style="16" customWidth="1"/>
    <col min="7178" max="7178" width="17.85546875" style="16" customWidth="1"/>
    <col min="7179" max="7426" width="9.140625" style="16"/>
    <col min="7427" max="7427" width="16" style="16" customWidth="1"/>
    <col min="7428" max="7428" width="13.5703125" style="16" customWidth="1"/>
    <col min="7429" max="7429" width="11.7109375" style="16" customWidth="1"/>
    <col min="7430" max="7430" width="12.7109375" style="16" customWidth="1"/>
    <col min="7431" max="7431" width="14.7109375" style="16" customWidth="1"/>
    <col min="7432" max="7432" width="13.85546875" style="16" customWidth="1"/>
    <col min="7433" max="7433" width="12.7109375" style="16" customWidth="1"/>
    <col min="7434" max="7434" width="17.85546875" style="16" customWidth="1"/>
    <col min="7435" max="7682" width="9.140625" style="16"/>
    <col min="7683" max="7683" width="16" style="16" customWidth="1"/>
    <col min="7684" max="7684" width="13.5703125" style="16" customWidth="1"/>
    <col min="7685" max="7685" width="11.7109375" style="16" customWidth="1"/>
    <col min="7686" max="7686" width="12.7109375" style="16" customWidth="1"/>
    <col min="7687" max="7687" width="14.7109375" style="16" customWidth="1"/>
    <col min="7688" max="7688" width="13.85546875" style="16" customWidth="1"/>
    <col min="7689" max="7689" width="12.7109375" style="16" customWidth="1"/>
    <col min="7690" max="7690" width="17.85546875" style="16" customWidth="1"/>
    <col min="7691" max="7938" width="9.140625" style="16"/>
    <col min="7939" max="7939" width="16" style="16" customWidth="1"/>
    <col min="7940" max="7940" width="13.5703125" style="16" customWidth="1"/>
    <col min="7941" max="7941" width="11.7109375" style="16" customWidth="1"/>
    <col min="7942" max="7942" width="12.7109375" style="16" customWidth="1"/>
    <col min="7943" max="7943" width="14.7109375" style="16" customWidth="1"/>
    <col min="7944" max="7944" width="13.85546875" style="16" customWidth="1"/>
    <col min="7945" max="7945" width="12.7109375" style="16" customWidth="1"/>
    <col min="7946" max="7946" width="17.85546875" style="16" customWidth="1"/>
    <col min="7947" max="8194" width="9.140625" style="16"/>
    <col min="8195" max="8195" width="16" style="16" customWidth="1"/>
    <col min="8196" max="8196" width="13.5703125" style="16" customWidth="1"/>
    <col min="8197" max="8197" width="11.7109375" style="16" customWidth="1"/>
    <col min="8198" max="8198" width="12.7109375" style="16" customWidth="1"/>
    <col min="8199" max="8199" width="14.7109375" style="16" customWidth="1"/>
    <col min="8200" max="8200" width="13.85546875" style="16" customWidth="1"/>
    <col min="8201" max="8201" width="12.7109375" style="16" customWidth="1"/>
    <col min="8202" max="8202" width="17.85546875" style="16" customWidth="1"/>
    <col min="8203" max="8450" width="9.140625" style="16"/>
    <col min="8451" max="8451" width="16" style="16" customWidth="1"/>
    <col min="8452" max="8452" width="13.5703125" style="16" customWidth="1"/>
    <col min="8453" max="8453" width="11.7109375" style="16" customWidth="1"/>
    <col min="8454" max="8454" width="12.7109375" style="16" customWidth="1"/>
    <col min="8455" max="8455" width="14.7109375" style="16" customWidth="1"/>
    <col min="8456" max="8456" width="13.85546875" style="16" customWidth="1"/>
    <col min="8457" max="8457" width="12.7109375" style="16" customWidth="1"/>
    <col min="8458" max="8458" width="17.85546875" style="16" customWidth="1"/>
    <col min="8459" max="8706" width="9.140625" style="16"/>
    <col min="8707" max="8707" width="16" style="16" customWidth="1"/>
    <col min="8708" max="8708" width="13.5703125" style="16" customWidth="1"/>
    <col min="8709" max="8709" width="11.7109375" style="16" customWidth="1"/>
    <col min="8710" max="8710" width="12.7109375" style="16" customWidth="1"/>
    <col min="8711" max="8711" width="14.7109375" style="16" customWidth="1"/>
    <col min="8712" max="8712" width="13.85546875" style="16" customWidth="1"/>
    <col min="8713" max="8713" width="12.7109375" style="16" customWidth="1"/>
    <col min="8714" max="8714" width="17.85546875" style="16" customWidth="1"/>
    <col min="8715" max="8962" width="9.140625" style="16"/>
    <col min="8963" max="8963" width="16" style="16" customWidth="1"/>
    <col min="8964" max="8964" width="13.5703125" style="16" customWidth="1"/>
    <col min="8965" max="8965" width="11.7109375" style="16" customWidth="1"/>
    <col min="8966" max="8966" width="12.7109375" style="16" customWidth="1"/>
    <col min="8967" max="8967" width="14.7109375" style="16" customWidth="1"/>
    <col min="8968" max="8968" width="13.85546875" style="16" customWidth="1"/>
    <col min="8969" max="8969" width="12.7109375" style="16" customWidth="1"/>
    <col min="8970" max="8970" width="17.85546875" style="16" customWidth="1"/>
    <col min="8971" max="9218" width="9.140625" style="16"/>
    <col min="9219" max="9219" width="16" style="16" customWidth="1"/>
    <col min="9220" max="9220" width="13.5703125" style="16" customWidth="1"/>
    <col min="9221" max="9221" width="11.7109375" style="16" customWidth="1"/>
    <col min="9222" max="9222" width="12.7109375" style="16" customWidth="1"/>
    <col min="9223" max="9223" width="14.7109375" style="16" customWidth="1"/>
    <col min="9224" max="9224" width="13.85546875" style="16" customWidth="1"/>
    <col min="9225" max="9225" width="12.7109375" style="16" customWidth="1"/>
    <col min="9226" max="9226" width="17.85546875" style="16" customWidth="1"/>
    <col min="9227" max="9474" width="9.140625" style="16"/>
    <col min="9475" max="9475" width="16" style="16" customWidth="1"/>
    <col min="9476" max="9476" width="13.5703125" style="16" customWidth="1"/>
    <col min="9477" max="9477" width="11.7109375" style="16" customWidth="1"/>
    <col min="9478" max="9478" width="12.7109375" style="16" customWidth="1"/>
    <col min="9479" max="9479" width="14.7109375" style="16" customWidth="1"/>
    <col min="9480" max="9480" width="13.85546875" style="16" customWidth="1"/>
    <col min="9481" max="9481" width="12.7109375" style="16" customWidth="1"/>
    <col min="9482" max="9482" width="17.85546875" style="16" customWidth="1"/>
    <col min="9483" max="9730" width="9.140625" style="16"/>
    <col min="9731" max="9731" width="16" style="16" customWidth="1"/>
    <col min="9732" max="9732" width="13.5703125" style="16" customWidth="1"/>
    <col min="9733" max="9733" width="11.7109375" style="16" customWidth="1"/>
    <col min="9734" max="9734" width="12.7109375" style="16" customWidth="1"/>
    <col min="9735" max="9735" width="14.7109375" style="16" customWidth="1"/>
    <col min="9736" max="9736" width="13.85546875" style="16" customWidth="1"/>
    <col min="9737" max="9737" width="12.7109375" style="16" customWidth="1"/>
    <col min="9738" max="9738" width="17.85546875" style="16" customWidth="1"/>
    <col min="9739" max="9986" width="9.140625" style="16"/>
    <col min="9987" max="9987" width="16" style="16" customWidth="1"/>
    <col min="9988" max="9988" width="13.5703125" style="16" customWidth="1"/>
    <col min="9989" max="9989" width="11.7109375" style="16" customWidth="1"/>
    <col min="9990" max="9990" width="12.7109375" style="16" customWidth="1"/>
    <col min="9991" max="9991" width="14.7109375" style="16" customWidth="1"/>
    <col min="9992" max="9992" width="13.85546875" style="16" customWidth="1"/>
    <col min="9993" max="9993" width="12.7109375" style="16" customWidth="1"/>
    <col min="9994" max="9994" width="17.85546875" style="16" customWidth="1"/>
    <col min="9995" max="10242" width="9.140625" style="16"/>
    <col min="10243" max="10243" width="16" style="16" customWidth="1"/>
    <col min="10244" max="10244" width="13.5703125" style="16" customWidth="1"/>
    <col min="10245" max="10245" width="11.7109375" style="16" customWidth="1"/>
    <col min="10246" max="10246" width="12.7109375" style="16" customWidth="1"/>
    <col min="10247" max="10247" width="14.7109375" style="16" customWidth="1"/>
    <col min="10248" max="10248" width="13.85546875" style="16" customWidth="1"/>
    <col min="10249" max="10249" width="12.7109375" style="16" customWidth="1"/>
    <col min="10250" max="10250" width="17.85546875" style="16" customWidth="1"/>
    <col min="10251" max="10498" width="9.140625" style="16"/>
    <col min="10499" max="10499" width="16" style="16" customWidth="1"/>
    <col min="10500" max="10500" width="13.5703125" style="16" customWidth="1"/>
    <col min="10501" max="10501" width="11.7109375" style="16" customWidth="1"/>
    <col min="10502" max="10502" width="12.7109375" style="16" customWidth="1"/>
    <col min="10503" max="10503" width="14.7109375" style="16" customWidth="1"/>
    <col min="10504" max="10504" width="13.85546875" style="16" customWidth="1"/>
    <col min="10505" max="10505" width="12.7109375" style="16" customWidth="1"/>
    <col min="10506" max="10506" width="17.85546875" style="16" customWidth="1"/>
    <col min="10507" max="10754" width="9.140625" style="16"/>
    <col min="10755" max="10755" width="16" style="16" customWidth="1"/>
    <col min="10756" max="10756" width="13.5703125" style="16" customWidth="1"/>
    <col min="10757" max="10757" width="11.7109375" style="16" customWidth="1"/>
    <col min="10758" max="10758" width="12.7109375" style="16" customWidth="1"/>
    <col min="10759" max="10759" width="14.7109375" style="16" customWidth="1"/>
    <col min="10760" max="10760" width="13.85546875" style="16" customWidth="1"/>
    <col min="10761" max="10761" width="12.7109375" style="16" customWidth="1"/>
    <col min="10762" max="10762" width="17.85546875" style="16" customWidth="1"/>
    <col min="10763" max="11010" width="9.140625" style="16"/>
    <col min="11011" max="11011" width="16" style="16" customWidth="1"/>
    <col min="11012" max="11012" width="13.5703125" style="16" customWidth="1"/>
    <col min="11013" max="11013" width="11.7109375" style="16" customWidth="1"/>
    <col min="11014" max="11014" width="12.7109375" style="16" customWidth="1"/>
    <col min="11015" max="11015" width="14.7109375" style="16" customWidth="1"/>
    <col min="11016" max="11016" width="13.85546875" style="16" customWidth="1"/>
    <col min="11017" max="11017" width="12.7109375" style="16" customWidth="1"/>
    <col min="11018" max="11018" width="17.85546875" style="16" customWidth="1"/>
    <col min="11019" max="11266" width="9.140625" style="16"/>
    <col min="11267" max="11267" width="16" style="16" customWidth="1"/>
    <col min="11268" max="11268" width="13.5703125" style="16" customWidth="1"/>
    <col min="11269" max="11269" width="11.7109375" style="16" customWidth="1"/>
    <col min="11270" max="11270" width="12.7109375" style="16" customWidth="1"/>
    <col min="11271" max="11271" width="14.7109375" style="16" customWidth="1"/>
    <col min="11272" max="11272" width="13.85546875" style="16" customWidth="1"/>
    <col min="11273" max="11273" width="12.7109375" style="16" customWidth="1"/>
    <col min="11274" max="11274" width="17.85546875" style="16" customWidth="1"/>
    <col min="11275" max="11522" width="9.140625" style="16"/>
    <col min="11523" max="11523" width="16" style="16" customWidth="1"/>
    <col min="11524" max="11524" width="13.5703125" style="16" customWidth="1"/>
    <col min="11525" max="11525" width="11.7109375" style="16" customWidth="1"/>
    <col min="11526" max="11526" width="12.7109375" style="16" customWidth="1"/>
    <col min="11527" max="11527" width="14.7109375" style="16" customWidth="1"/>
    <col min="11528" max="11528" width="13.85546875" style="16" customWidth="1"/>
    <col min="11529" max="11529" width="12.7109375" style="16" customWidth="1"/>
    <col min="11530" max="11530" width="17.85546875" style="16" customWidth="1"/>
    <col min="11531" max="11778" width="9.140625" style="16"/>
    <col min="11779" max="11779" width="16" style="16" customWidth="1"/>
    <col min="11780" max="11780" width="13.5703125" style="16" customWidth="1"/>
    <col min="11781" max="11781" width="11.7109375" style="16" customWidth="1"/>
    <col min="11782" max="11782" width="12.7109375" style="16" customWidth="1"/>
    <col min="11783" max="11783" width="14.7109375" style="16" customWidth="1"/>
    <col min="11784" max="11784" width="13.85546875" style="16" customWidth="1"/>
    <col min="11785" max="11785" width="12.7109375" style="16" customWidth="1"/>
    <col min="11786" max="11786" width="17.85546875" style="16" customWidth="1"/>
    <col min="11787" max="12034" width="9.140625" style="16"/>
    <col min="12035" max="12035" width="16" style="16" customWidth="1"/>
    <col min="12036" max="12036" width="13.5703125" style="16" customWidth="1"/>
    <col min="12037" max="12037" width="11.7109375" style="16" customWidth="1"/>
    <col min="12038" max="12038" width="12.7109375" style="16" customWidth="1"/>
    <col min="12039" max="12039" width="14.7109375" style="16" customWidth="1"/>
    <col min="12040" max="12040" width="13.85546875" style="16" customWidth="1"/>
    <col min="12041" max="12041" width="12.7109375" style="16" customWidth="1"/>
    <col min="12042" max="12042" width="17.85546875" style="16" customWidth="1"/>
    <col min="12043" max="12290" width="9.140625" style="16"/>
    <col min="12291" max="12291" width="16" style="16" customWidth="1"/>
    <col min="12292" max="12292" width="13.5703125" style="16" customWidth="1"/>
    <col min="12293" max="12293" width="11.7109375" style="16" customWidth="1"/>
    <col min="12294" max="12294" width="12.7109375" style="16" customWidth="1"/>
    <col min="12295" max="12295" width="14.7109375" style="16" customWidth="1"/>
    <col min="12296" max="12296" width="13.85546875" style="16" customWidth="1"/>
    <col min="12297" max="12297" width="12.7109375" style="16" customWidth="1"/>
    <col min="12298" max="12298" width="17.85546875" style="16" customWidth="1"/>
    <col min="12299" max="12546" width="9.140625" style="16"/>
    <col min="12547" max="12547" width="16" style="16" customWidth="1"/>
    <col min="12548" max="12548" width="13.5703125" style="16" customWidth="1"/>
    <col min="12549" max="12549" width="11.7109375" style="16" customWidth="1"/>
    <col min="12550" max="12550" width="12.7109375" style="16" customWidth="1"/>
    <col min="12551" max="12551" width="14.7109375" style="16" customWidth="1"/>
    <col min="12552" max="12552" width="13.85546875" style="16" customWidth="1"/>
    <col min="12553" max="12553" width="12.7109375" style="16" customWidth="1"/>
    <col min="12554" max="12554" width="17.85546875" style="16" customWidth="1"/>
    <col min="12555" max="12802" width="9.140625" style="16"/>
    <col min="12803" max="12803" width="16" style="16" customWidth="1"/>
    <col min="12804" max="12804" width="13.5703125" style="16" customWidth="1"/>
    <col min="12805" max="12805" width="11.7109375" style="16" customWidth="1"/>
    <col min="12806" max="12806" width="12.7109375" style="16" customWidth="1"/>
    <col min="12807" max="12807" width="14.7109375" style="16" customWidth="1"/>
    <col min="12808" max="12808" width="13.85546875" style="16" customWidth="1"/>
    <col min="12809" max="12809" width="12.7109375" style="16" customWidth="1"/>
    <col min="12810" max="12810" width="17.85546875" style="16" customWidth="1"/>
    <col min="12811" max="13058" width="9.140625" style="16"/>
    <col min="13059" max="13059" width="16" style="16" customWidth="1"/>
    <col min="13060" max="13060" width="13.5703125" style="16" customWidth="1"/>
    <col min="13061" max="13061" width="11.7109375" style="16" customWidth="1"/>
    <col min="13062" max="13062" width="12.7109375" style="16" customWidth="1"/>
    <col min="13063" max="13063" width="14.7109375" style="16" customWidth="1"/>
    <col min="13064" max="13064" width="13.85546875" style="16" customWidth="1"/>
    <col min="13065" max="13065" width="12.7109375" style="16" customWidth="1"/>
    <col min="13066" max="13066" width="17.85546875" style="16" customWidth="1"/>
    <col min="13067" max="13314" width="9.140625" style="16"/>
    <col min="13315" max="13315" width="16" style="16" customWidth="1"/>
    <col min="13316" max="13316" width="13.5703125" style="16" customWidth="1"/>
    <col min="13317" max="13317" width="11.7109375" style="16" customWidth="1"/>
    <col min="13318" max="13318" width="12.7109375" style="16" customWidth="1"/>
    <col min="13319" max="13319" width="14.7109375" style="16" customWidth="1"/>
    <col min="13320" max="13320" width="13.85546875" style="16" customWidth="1"/>
    <col min="13321" max="13321" width="12.7109375" style="16" customWidth="1"/>
    <col min="13322" max="13322" width="17.85546875" style="16" customWidth="1"/>
    <col min="13323" max="13570" width="9.140625" style="16"/>
    <col min="13571" max="13571" width="16" style="16" customWidth="1"/>
    <col min="13572" max="13572" width="13.5703125" style="16" customWidth="1"/>
    <col min="13573" max="13573" width="11.7109375" style="16" customWidth="1"/>
    <col min="13574" max="13574" width="12.7109375" style="16" customWidth="1"/>
    <col min="13575" max="13575" width="14.7109375" style="16" customWidth="1"/>
    <col min="13576" max="13576" width="13.85546875" style="16" customWidth="1"/>
    <col min="13577" max="13577" width="12.7109375" style="16" customWidth="1"/>
    <col min="13578" max="13578" width="17.85546875" style="16" customWidth="1"/>
    <col min="13579" max="13826" width="9.140625" style="16"/>
    <col min="13827" max="13827" width="16" style="16" customWidth="1"/>
    <col min="13828" max="13828" width="13.5703125" style="16" customWidth="1"/>
    <col min="13829" max="13829" width="11.7109375" style="16" customWidth="1"/>
    <col min="13830" max="13830" width="12.7109375" style="16" customWidth="1"/>
    <col min="13831" max="13831" width="14.7109375" style="16" customWidth="1"/>
    <col min="13832" max="13832" width="13.85546875" style="16" customWidth="1"/>
    <col min="13833" max="13833" width="12.7109375" style="16" customWidth="1"/>
    <col min="13834" max="13834" width="17.85546875" style="16" customWidth="1"/>
    <col min="13835" max="14082" width="9.140625" style="16"/>
    <col min="14083" max="14083" width="16" style="16" customWidth="1"/>
    <col min="14084" max="14084" width="13.5703125" style="16" customWidth="1"/>
    <col min="14085" max="14085" width="11.7109375" style="16" customWidth="1"/>
    <col min="14086" max="14086" width="12.7109375" style="16" customWidth="1"/>
    <col min="14087" max="14087" width="14.7109375" style="16" customWidth="1"/>
    <col min="14088" max="14088" width="13.85546875" style="16" customWidth="1"/>
    <col min="14089" max="14089" width="12.7109375" style="16" customWidth="1"/>
    <col min="14090" max="14090" width="17.85546875" style="16" customWidth="1"/>
    <col min="14091" max="14338" width="9.140625" style="16"/>
    <col min="14339" max="14339" width="16" style="16" customWidth="1"/>
    <col min="14340" max="14340" width="13.5703125" style="16" customWidth="1"/>
    <col min="14341" max="14341" width="11.7109375" style="16" customWidth="1"/>
    <col min="14342" max="14342" width="12.7109375" style="16" customWidth="1"/>
    <col min="14343" max="14343" width="14.7109375" style="16" customWidth="1"/>
    <col min="14344" max="14344" width="13.85546875" style="16" customWidth="1"/>
    <col min="14345" max="14345" width="12.7109375" style="16" customWidth="1"/>
    <col min="14346" max="14346" width="17.85546875" style="16" customWidth="1"/>
    <col min="14347" max="14594" width="9.140625" style="16"/>
    <col min="14595" max="14595" width="16" style="16" customWidth="1"/>
    <col min="14596" max="14596" width="13.5703125" style="16" customWidth="1"/>
    <col min="14597" max="14597" width="11.7109375" style="16" customWidth="1"/>
    <col min="14598" max="14598" width="12.7109375" style="16" customWidth="1"/>
    <col min="14599" max="14599" width="14.7109375" style="16" customWidth="1"/>
    <col min="14600" max="14600" width="13.85546875" style="16" customWidth="1"/>
    <col min="14601" max="14601" width="12.7109375" style="16" customWidth="1"/>
    <col min="14602" max="14602" width="17.85546875" style="16" customWidth="1"/>
    <col min="14603" max="14850" width="9.140625" style="16"/>
    <col min="14851" max="14851" width="16" style="16" customWidth="1"/>
    <col min="14852" max="14852" width="13.5703125" style="16" customWidth="1"/>
    <col min="14853" max="14853" width="11.7109375" style="16" customWidth="1"/>
    <col min="14854" max="14854" width="12.7109375" style="16" customWidth="1"/>
    <col min="14855" max="14855" width="14.7109375" style="16" customWidth="1"/>
    <col min="14856" max="14856" width="13.85546875" style="16" customWidth="1"/>
    <col min="14857" max="14857" width="12.7109375" style="16" customWidth="1"/>
    <col min="14858" max="14858" width="17.85546875" style="16" customWidth="1"/>
    <col min="14859" max="15106" width="9.140625" style="16"/>
    <col min="15107" max="15107" width="16" style="16" customWidth="1"/>
    <col min="15108" max="15108" width="13.5703125" style="16" customWidth="1"/>
    <col min="15109" max="15109" width="11.7109375" style="16" customWidth="1"/>
    <col min="15110" max="15110" width="12.7109375" style="16" customWidth="1"/>
    <col min="15111" max="15111" width="14.7109375" style="16" customWidth="1"/>
    <col min="15112" max="15112" width="13.85546875" style="16" customWidth="1"/>
    <col min="15113" max="15113" width="12.7109375" style="16" customWidth="1"/>
    <col min="15114" max="15114" width="17.85546875" style="16" customWidth="1"/>
    <col min="15115" max="15362" width="9.140625" style="16"/>
    <col min="15363" max="15363" width="16" style="16" customWidth="1"/>
    <col min="15364" max="15364" width="13.5703125" style="16" customWidth="1"/>
    <col min="15365" max="15365" width="11.7109375" style="16" customWidth="1"/>
    <col min="15366" max="15366" width="12.7109375" style="16" customWidth="1"/>
    <col min="15367" max="15367" width="14.7109375" style="16" customWidth="1"/>
    <col min="15368" max="15368" width="13.85546875" style="16" customWidth="1"/>
    <col min="15369" max="15369" width="12.7109375" style="16" customWidth="1"/>
    <col min="15370" max="15370" width="17.85546875" style="16" customWidth="1"/>
    <col min="15371" max="15618" width="9.140625" style="16"/>
    <col min="15619" max="15619" width="16" style="16" customWidth="1"/>
    <col min="15620" max="15620" width="13.5703125" style="16" customWidth="1"/>
    <col min="15621" max="15621" width="11.7109375" style="16" customWidth="1"/>
    <col min="15622" max="15622" width="12.7109375" style="16" customWidth="1"/>
    <col min="15623" max="15623" width="14.7109375" style="16" customWidth="1"/>
    <col min="15624" max="15624" width="13.85546875" style="16" customWidth="1"/>
    <col min="15625" max="15625" width="12.7109375" style="16" customWidth="1"/>
    <col min="15626" max="15626" width="17.85546875" style="16" customWidth="1"/>
    <col min="15627" max="15874" width="9.140625" style="16"/>
    <col min="15875" max="15875" width="16" style="16" customWidth="1"/>
    <col min="15876" max="15876" width="13.5703125" style="16" customWidth="1"/>
    <col min="15877" max="15877" width="11.7109375" style="16" customWidth="1"/>
    <col min="15878" max="15878" width="12.7109375" style="16" customWidth="1"/>
    <col min="15879" max="15879" width="14.7109375" style="16" customWidth="1"/>
    <col min="15880" max="15880" width="13.85546875" style="16" customWidth="1"/>
    <col min="15881" max="15881" width="12.7109375" style="16" customWidth="1"/>
    <col min="15882" max="15882" width="17.85546875" style="16" customWidth="1"/>
    <col min="15883" max="16130" width="9.140625" style="16"/>
    <col min="16131" max="16131" width="16" style="16" customWidth="1"/>
    <col min="16132" max="16132" width="13.5703125" style="16" customWidth="1"/>
    <col min="16133" max="16133" width="11.7109375" style="16" customWidth="1"/>
    <col min="16134" max="16134" width="12.7109375" style="16" customWidth="1"/>
    <col min="16135" max="16135" width="14.7109375" style="16" customWidth="1"/>
    <col min="16136" max="16136" width="13.85546875" style="16" customWidth="1"/>
    <col min="16137" max="16137" width="12.7109375" style="16" customWidth="1"/>
    <col min="16138" max="16138" width="17.85546875" style="16" customWidth="1"/>
    <col min="16139" max="16384" width="9.140625" style="16"/>
  </cols>
  <sheetData>
    <row r="1" spans="1:14" ht="67.5" customHeight="1">
      <c r="I1" s="93"/>
      <c r="J1" s="857" t="s">
        <v>266</v>
      </c>
      <c r="K1" s="857"/>
    </row>
    <row r="2" spans="1:14">
      <c r="A2" s="94"/>
      <c r="B2" s="858" t="s">
        <v>267</v>
      </c>
      <c r="C2" s="858"/>
      <c r="D2" s="858"/>
      <c r="E2" s="858"/>
      <c r="F2" s="858"/>
      <c r="G2" s="858"/>
      <c r="H2" s="858"/>
    </row>
    <row r="3" spans="1:14">
      <c r="B3" s="841" t="s">
        <v>207</v>
      </c>
      <c r="C3" s="841"/>
      <c r="D3" s="841"/>
      <c r="E3" s="841"/>
      <c r="F3" s="841"/>
    </row>
    <row r="5" spans="1:14">
      <c r="B5" s="859" t="s">
        <v>268</v>
      </c>
      <c r="C5" s="859"/>
      <c r="D5" s="859"/>
      <c r="E5" s="859"/>
      <c r="F5" s="859"/>
      <c r="G5" s="859"/>
      <c r="H5" s="859"/>
    </row>
    <row r="6" spans="1:14">
      <c r="B6" s="841" t="s">
        <v>269</v>
      </c>
      <c r="C6" s="841"/>
      <c r="D6" s="841"/>
      <c r="E6" s="841"/>
      <c r="F6" s="841"/>
    </row>
    <row r="7" spans="1:14">
      <c r="A7" s="95"/>
      <c r="B7" s="95"/>
      <c r="C7" s="95"/>
      <c r="D7" s="95"/>
      <c r="E7" s="95"/>
      <c r="F7" s="95"/>
      <c r="G7" s="95"/>
      <c r="H7" s="95"/>
      <c r="I7" s="95"/>
      <c r="J7" s="838" t="s">
        <v>424</v>
      </c>
      <c r="K7" s="839"/>
    </row>
    <row r="8" spans="1:14" s="97" customFormat="1" ht="15.75">
      <c r="A8" s="840" t="s">
        <v>423</v>
      </c>
      <c r="B8" s="840"/>
      <c r="C8" s="840"/>
      <c r="D8" s="840"/>
      <c r="E8" s="840"/>
      <c r="F8" s="840"/>
      <c r="G8" s="840"/>
      <c r="H8" s="840"/>
      <c r="I8" s="840"/>
      <c r="J8" s="840"/>
      <c r="K8" s="96"/>
    </row>
    <row r="9" spans="1:14" ht="12.75" hidden="1" customHeight="1">
      <c r="D9" s="841"/>
      <c r="E9" s="841"/>
      <c r="F9" s="841"/>
    </row>
    <row r="10" spans="1:14">
      <c r="I10" s="98"/>
      <c r="K10" s="99" t="s">
        <v>270</v>
      </c>
    </row>
    <row r="11" spans="1:14">
      <c r="A11" s="842" t="s">
        <v>271</v>
      </c>
      <c r="B11" s="843"/>
      <c r="C11" s="843"/>
      <c r="D11" s="844"/>
      <c r="E11" s="851" t="s">
        <v>272</v>
      </c>
      <c r="F11" s="824" t="s">
        <v>273</v>
      </c>
      <c r="G11" s="854"/>
      <c r="H11" s="824" t="s">
        <v>274</v>
      </c>
      <c r="I11" s="824" t="s">
        <v>275</v>
      </c>
      <c r="J11" s="824" t="s">
        <v>20</v>
      </c>
      <c r="K11" s="851" t="s">
        <v>276</v>
      </c>
    </row>
    <row r="12" spans="1:14">
      <c r="A12" s="845"/>
      <c r="B12" s="846"/>
      <c r="C12" s="846"/>
      <c r="D12" s="847"/>
      <c r="E12" s="852"/>
      <c r="F12" s="825"/>
      <c r="G12" s="855"/>
      <c r="H12" s="856"/>
      <c r="I12" s="856"/>
      <c r="J12" s="856"/>
      <c r="K12" s="852"/>
      <c r="L12" s="94"/>
    </row>
    <row r="13" spans="1:14">
      <c r="A13" s="845"/>
      <c r="B13" s="846"/>
      <c r="C13" s="846"/>
      <c r="D13" s="847"/>
      <c r="E13" s="852"/>
      <c r="F13" s="822" t="s">
        <v>277</v>
      </c>
      <c r="G13" s="824" t="s">
        <v>278</v>
      </c>
      <c r="H13" s="856"/>
      <c r="I13" s="856"/>
      <c r="J13" s="856"/>
      <c r="K13" s="852"/>
      <c r="M13" s="94"/>
      <c r="N13" s="94"/>
    </row>
    <row r="14" spans="1:14">
      <c r="A14" s="848"/>
      <c r="B14" s="849"/>
      <c r="C14" s="849"/>
      <c r="D14" s="850"/>
      <c r="E14" s="853"/>
      <c r="F14" s="823"/>
      <c r="G14" s="825"/>
      <c r="H14" s="825"/>
      <c r="I14" s="825"/>
      <c r="J14" s="825"/>
      <c r="K14" s="853"/>
    </row>
    <row r="15" spans="1:14">
      <c r="A15" s="826" t="s">
        <v>279</v>
      </c>
      <c r="B15" s="827"/>
      <c r="C15" s="827"/>
      <c r="D15" s="828"/>
      <c r="E15" s="100"/>
      <c r="F15" s="101"/>
      <c r="G15" s="102"/>
      <c r="H15" s="76"/>
      <c r="I15" s="76"/>
      <c r="J15" s="103">
        <f>I15</f>
        <v>0</v>
      </c>
      <c r="K15" s="104">
        <f>(E15+H15-I15)</f>
        <v>0</v>
      </c>
    </row>
    <row r="16" spans="1:14" ht="28.5" customHeight="1">
      <c r="A16" s="829" t="s">
        <v>280</v>
      </c>
      <c r="B16" s="830"/>
      <c r="C16" s="830"/>
      <c r="D16" s="831"/>
      <c r="E16" s="100"/>
      <c r="F16" s="101">
        <v>172200</v>
      </c>
      <c r="G16" s="102">
        <v>172200</v>
      </c>
      <c r="H16" s="76">
        <v>168328.18</v>
      </c>
      <c r="I16" s="77">
        <v>168328.18</v>
      </c>
      <c r="J16" s="77">
        <f>I16</f>
        <v>168328.18</v>
      </c>
      <c r="K16" s="104">
        <f>(E16+H16-I16)</f>
        <v>0</v>
      </c>
    </row>
    <row r="17" spans="1:12" ht="25.5" customHeight="1">
      <c r="A17" s="829" t="s">
        <v>281</v>
      </c>
      <c r="B17" s="830"/>
      <c r="C17" s="830"/>
      <c r="D17" s="831"/>
      <c r="E17" s="105"/>
      <c r="F17" s="101">
        <v>11000</v>
      </c>
      <c r="G17" s="102">
        <v>11000</v>
      </c>
      <c r="H17" s="76">
        <v>8490</v>
      </c>
      <c r="I17" s="76">
        <v>8490</v>
      </c>
      <c r="J17" s="103">
        <f>I17</f>
        <v>8490</v>
      </c>
      <c r="K17" s="104">
        <f>(E17+H17-I17)</f>
        <v>0</v>
      </c>
    </row>
    <row r="18" spans="1:12">
      <c r="A18" s="826" t="s">
        <v>282</v>
      </c>
      <c r="B18" s="827"/>
      <c r="C18" s="827"/>
      <c r="D18" s="828"/>
      <c r="E18" s="100"/>
      <c r="F18" s="101"/>
      <c r="G18" s="102"/>
      <c r="H18" s="102"/>
      <c r="I18" s="102"/>
      <c r="J18" s="103">
        <f>I18</f>
        <v>0</v>
      </c>
      <c r="K18" s="104">
        <f>(E18+H18-I18)</f>
        <v>0</v>
      </c>
    </row>
    <row r="19" spans="1:12">
      <c r="A19" s="826" t="s">
        <v>283</v>
      </c>
      <c r="B19" s="827"/>
      <c r="C19" s="827"/>
      <c r="D19" s="828"/>
      <c r="E19" s="106">
        <f>E20+E21</f>
        <v>0</v>
      </c>
      <c r="F19" s="101"/>
      <c r="G19" s="102"/>
      <c r="H19" s="107">
        <f>H20+H21</f>
        <v>0</v>
      </c>
      <c r="I19" s="107">
        <f>I20+I21</f>
        <v>0</v>
      </c>
      <c r="J19" s="107">
        <f>J20+J21</f>
        <v>0</v>
      </c>
      <c r="K19" s="108">
        <f>K20+K21</f>
        <v>0</v>
      </c>
    </row>
    <row r="20" spans="1:12">
      <c r="A20" s="826" t="s">
        <v>284</v>
      </c>
      <c r="B20" s="827"/>
      <c r="C20" s="827"/>
      <c r="D20" s="828"/>
      <c r="E20" s="100"/>
      <c r="F20" s="104" t="s">
        <v>285</v>
      </c>
      <c r="G20" s="107" t="s">
        <v>285</v>
      </c>
      <c r="H20" s="102"/>
      <c r="I20" s="102"/>
      <c r="J20" s="103">
        <f>I20</f>
        <v>0</v>
      </c>
      <c r="K20" s="104">
        <f>(E20+H20-I20)</f>
        <v>0</v>
      </c>
    </row>
    <row r="21" spans="1:12">
      <c r="A21" s="826" t="s">
        <v>286</v>
      </c>
      <c r="B21" s="827"/>
      <c r="C21" s="827"/>
      <c r="D21" s="828"/>
      <c r="E21" s="100"/>
      <c r="F21" s="104" t="s">
        <v>285</v>
      </c>
      <c r="G21" s="107" t="s">
        <v>285</v>
      </c>
      <c r="H21" s="102"/>
      <c r="I21" s="102"/>
      <c r="J21" s="103">
        <f>I21</f>
        <v>0</v>
      </c>
      <c r="K21" s="104">
        <f>(E21+H21-I21)</f>
        <v>0</v>
      </c>
    </row>
    <row r="22" spans="1:12">
      <c r="A22" s="832" t="s">
        <v>287</v>
      </c>
      <c r="B22" s="833"/>
      <c r="C22" s="833"/>
      <c r="D22" s="834"/>
      <c r="E22" s="109">
        <f>E15+E16+E17+E18+E19</f>
        <v>0</v>
      </c>
      <c r="F22" s="104">
        <f>(F15+F16+F17+F18+F19)</f>
        <v>183200</v>
      </c>
      <c r="G22" s="104">
        <f>(G15+G16+G17+G18+G19)</f>
        <v>183200</v>
      </c>
      <c r="H22" s="103">
        <f>(H15+H16+H17+H18+H19)</f>
        <v>176818.18</v>
      </c>
      <c r="I22" s="103">
        <f>(I15+I16+I17+I18+I19)</f>
        <v>176818.18</v>
      </c>
      <c r="J22" s="103">
        <f>(J15+J16+J17+J18+J19)</f>
        <v>176818.18</v>
      </c>
      <c r="K22" s="110" t="s">
        <v>285</v>
      </c>
    </row>
    <row r="23" spans="1:12">
      <c r="A23" s="832" t="s">
        <v>288</v>
      </c>
      <c r="B23" s="833"/>
      <c r="C23" s="833"/>
      <c r="D23" s="834"/>
      <c r="E23" s="817" t="s">
        <v>285</v>
      </c>
      <c r="F23" s="817" t="s">
        <v>285</v>
      </c>
      <c r="G23" s="819" t="s">
        <v>285</v>
      </c>
      <c r="H23" s="819" t="s">
        <v>285</v>
      </c>
      <c r="I23" s="819" t="s">
        <v>285</v>
      </c>
      <c r="J23" s="819" t="s">
        <v>285</v>
      </c>
      <c r="K23" s="821">
        <f>(K15+K16+K17+K19+K18)</f>
        <v>0</v>
      </c>
    </row>
    <row r="24" spans="1:12">
      <c r="A24" s="835"/>
      <c r="B24" s="836"/>
      <c r="C24" s="836"/>
      <c r="D24" s="837"/>
      <c r="E24" s="818"/>
      <c r="F24" s="818"/>
      <c r="G24" s="820"/>
      <c r="H24" s="820"/>
      <c r="I24" s="820"/>
      <c r="J24" s="820"/>
      <c r="K24" s="818"/>
    </row>
    <row r="26" spans="1:12" customFormat="1" ht="15">
      <c r="A26" s="899" t="s">
        <v>410</v>
      </c>
      <c r="B26" s="151"/>
      <c r="C26" s="151"/>
      <c r="D26" s="151"/>
      <c r="E26" s="151"/>
      <c r="F26" s="151"/>
      <c r="G26" s="151"/>
      <c r="H26" s="152"/>
      <c r="I26" s="144"/>
      <c r="J26" s="754" t="s">
        <v>511</v>
      </c>
      <c r="K26" s="754"/>
      <c r="L26" s="144"/>
    </row>
    <row r="27" spans="1:12" customFormat="1" ht="15">
      <c r="A27" s="774" t="s">
        <v>389</v>
      </c>
      <c r="B27" s="753"/>
      <c r="C27" s="753"/>
      <c r="D27" s="753"/>
      <c r="E27" s="753"/>
      <c r="F27" s="753"/>
      <c r="G27" s="753"/>
      <c r="H27" s="162"/>
      <c r="I27" s="163" t="s">
        <v>194</v>
      </c>
      <c r="J27" s="757" t="s">
        <v>195</v>
      </c>
      <c r="K27" s="757"/>
      <c r="L27" s="144"/>
    </row>
    <row r="28" spans="1:12" customFormat="1" ht="15">
      <c r="A28" s="161"/>
      <c r="B28" s="161"/>
      <c r="C28" s="155"/>
      <c r="D28" s="161"/>
      <c r="E28" s="161"/>
      <c r="F28" s="752"/>
      <c r="G28" s="753"/>
      <c r="H28" s="162"/>
      <c r="I28" s="157"/>
      <c r="J28" s="158"/>
      <c r="K28" s="158"/>
      <c r="L28" s="144"/>
    </row>
    <row r="29" spans="1:12" customFormat="1" ht="15">
      <c r="A29" s="472" t="s">
        <v>196</v>
      </c>
      <c r="B29" s="151"/>
      <c r="C29" s="151"/>
      <c r="D29" s="151"/>
      <c r="E29" s="151"/>
      <c r="F29" s="151"/>
      <c r="G29" s="151"/>
      <c r="H29" s="162"/>
      <c r="I29" s="144"/>
      <c r="J29" s="761" t="s">
        <v>197</v>
      </c>
      <c r="K29" s="754"/>
      <c r="L29" s="144"/>
    </row>
    <row r="30" spans="1:12" customFormat="1" ht="27" customHeight="1">
      <c r="A30" s="755" t="s">
        <v>390</v>
      </c>
      <c r="B30" s="756"/>
      <c r="C30" s="756"/>
      <c r="D30" s="756"/>
      <c r="E30" s="756"/>
      <c r="F30" s="756"/>
      <c r="G30" s="756"/>
      <c r="H30" s="152"/>
      <c r="I30" s="163" t="s">
        <v>194</v>
      </c>
      <c r="J30" s="757" t="s">
        <v>195</v>
      </c>
      <c r="K30" s="757"/>
      <c r="L30" s="144"/>
    </row>
    <row r="31" spans="1:12" s="1" customFormat="1" ht="15" customHeight="1">
      <c r="A31" s="799" t="s">
        <v>429</v>
      </c>
      <c r="B31" s="799"/>
      <c r="C31" s="799"/>
      <c r="D31" s="799"/>
      <c r="E31" s="799"/>
      <c r="F31" s="53"/>
      <c r="G31" s="53"/>
    </row>
  </sheetData>
  <protectedRanges>
    <protectedRange sqref="E15:J15 H20:J21 E20:E21 E17:J18 E16:G16 J16" name="Diapazonas1_2"/>
    <protectedRange sqref="H16" name="Diapazonas1_1_1"/>
    <protectedRange sqref="I16" name="Diapazonas1_5_1"/>
  </protectedRanges>
  <mergeCells count="41">
    <mergeCell ref="J1:K1"/>
    <mergeCell ref="B2:H2"/>
    <mergeCell ref="B3:F3"/>
    <mergeCell ref="B5:H5"/>
    <mergeCell ref="B6:F6"/>
    <mergeCell ref="J7:K7"/>
    <mergeCell ref="A8:J8"/>
    <mergeCell ref="D9:F9"/>
    <mergeCell ref="A11:D14"/>
    <mergeCell ref="E11:E14"/>
    <mergeCell ref="F11:G12"/>
    <mergeCell ref="H11:H14"/>
    <mergeCell ref="I11:I14"/>
    <mergeCell ref="J11:J14"/>
    <mergeCell ref="K11:K14"/>
    <mergeCell ref="E23:E24"/>
    <mergeCell ref="F13:F14"/>
    <mergeCell ref="G13:G14"/>
    <mergeCell ref="A15:D15"/>
    <mergeCell ref="A16:D16"/>
    <mergeCell ref="A17:D17"/>
    <mergeCell ref="A18:D18"/>
    <mergeCell ref="A19:D19"/>
    <mergeCell ref="A20:D20"/>
    <mergeCell ref="A21:D21"/>
    <mergeCell ref="A22:D22"/>
    <mergeCell ref="A23:D24"/>
    <mergeCell ref="J26:K26"/>
    <mergeCell ref="J29:K29"/>
    <mergeCell ref="F23:F24"/>
    <mergeCell ref="G23:G24"/>
    <mergeCell ref="H23:H24"/>
    <mergeCell ref="I23:I24"/>
    <mergeCell ref="J23:J24"/>
    <mergeCell ref="K23:K24"/>
    <mergeCell ref="J30:K30"/>
    <mergeCell ref="A31:E31"/>
    <mergeCell ref="A27:G27"/>
    <mergeCell ref="F28:G28"/>
    <mergeCell ref="A30:G30"/>
    <mergeCell ref="J27:K27"/>
  </mergeCells>
  <pageMargins left="0.70866141732283472" right="0.70866141732283472" top="0.74803149606299213" bottom="0.74803149606299213" header="0.31496062992125984" footer="0.31496062992125984"/>
  <pageSetup paperSize="9" scale="9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C2596-11C7-4D00-B7BB-C0C11BF91481}">
  <dimension ref="A1:E177"/>
  <sheetViews>
    <sheetView tabSelected="1" topLeftCell="A10" workbookViewId="0">
      <selection activeCell="A46" sqref="A46"/>
    </sheetView>
  </sheetViews>
  <sheetFormatPr defaultRowHeight="15"/>
  <cols>
    <col min="1" max="1" width="41" style="476" customWidth="1"/>
    <col min="2" max="5" width="11.28515625" style="476" customWidth="1"/>
  </cols>
  <sheetData>
    <row r="1" spans="1:5">
      <c r="D1" t="s">
        <v>294</v>
      </c>
      <c r="E1"/>
    </row>
    <row r="2" spans="1:5">
      <c r="D2" s="116" t="s">
        <v>430</v>
      </c>
      <c r="E2"/>
    </row>
    <row r="3" spans="1:5" ht="15.75">
      <c r="B3" s="477"/>
      <c r="D3" s="116" t="s">
        <v>296</v>
      </c>
      <c r="E3"/>
    </row>
    <row r="4" spans="1:5" ht="15.75">
      <c r="A4" s="477"/>
      <c r="B4" s="477"/>
      <c r="D4" s="116" t="s">
        <v>431</v>
      </c>
      <c r="E4"/>
    </row>
    <row r="5" spans="1:5" ht="15.75">
      <c r="A5" s="478" t="s">
        <v>248</v>
      </c>
      <c r="B5" s="477"/>
      <c r="D5" s="116" t="s">
        <v>432</v>
      </c>
      <c r="E5"/>
    </row>
    <row r="6" spans="1:5" ht="12.75" customHeight="1">
      <c r="A6" s="479" t="s">
        <v>433</v>
      </c>
      <c r="B6" s="479"/>
      <c r="C6" s="480"/>
      <c r="D6" s="480"/>
      <c r="E6" s="481"/>
    </row>
    <row r="7" spans="1:5" ht="15.75">
      <c r="A7" s="479"/>
      <c r="B7" s="479"/>
      <c r="C7" s="480"/>
      <c r="D7" s="476" t="s">
        <v>434</v>
      </c>
      <c r="E7" s="481"/>
    </row>
    <row r="8" spans="1:5" ht="4.5" customHeight="1"/>
    <row r="9" spans="1:5">
      <c r="A9" s="861" t="s">
        <v>454</v>
      </c>
      <c r="B9" s="861"/>
      <c r="C9" s="861"/>
      <c r="D9" s="861"/>
      <c r="E9" s="861"/>
    </row>
    <row r="10" spans="1:5" ht="9.75" customHeight="1">
      <c r="A10" s="482"/>
      <c r="B10" s="482"/>
      <c r="C10" s="482"/>
      <c r="D10" s="482"/>
      <c r="E10" s="482"/>
    </row>
    <row r="11" spans="1:5">
      <c r="A11" s="862" t="s">
        <v>508</v>
      </c>
      <c r="B11" s="862"/>
      <c r="C11" s="862"/>
      <c r="D11" s="862"/>
    </row>
    <row r="12" spans="1:5">
      <c r="E12" s="476" t="s">
        <v>435</v>
      </c>
    </row>
    <row r="13" spans="1:5" ht="9" customHeight="1"/>
    <row r="14" spans="1:5" ht="33.75">
      <c r="A14" s="483" t="s">
        <v>436</v>
      </c>
      <c r="B14" s="484" t="s">
        <v>437</v>
      </c>
      <c r="C14" s="485" t="s">
        <v>438</v>
      </c>
      <c r="D14" s="486" t="s">
        <v>439</v>
      </c>
      <c r="E14" s="484" t="s">
        <v>440</v>
      </c>
    </row>
    <row r="15" spans="1:5">
      <c r="A15" s="487" t="s">
        <v>441</v>
      </c>
      <c r="B15" s="488"/>
      <c r="C15" s="489">
        <v>129295.55</v>
      </c>
      <c r="D15" s="488">
        <v>129295.55</v>
      </c>
      <c r="E15" s="490">
        <f>SUM(B15+C15-D15)</f>
        <v>0</v>
      </c>
    </row>
    <row r="16" spans="1:5" ht="26.25">
      <c r="A16" s="491" t="s">
        <v>442</v>
      </c>
      <c r="B16" s="488">
        <v>6718.55</v>
      </c>
      <c r="C16" s="492"/>
      <c r="D16" s="493">
        <v>1264.43</v>
      </c>
      <c r="E16" s="494">
        <f>SUM(B16+C16-D16)</f>
        <v>5454.12</v>
      </c>
    </row>
    <row r="17" spans="1:5">
      <c r="A17" s="495" t="s">
        <v>443</v>
      </c>
      <c r="B17" s="496"/>
      <c r="C17" s="497">
        <v>523.63</v>
      </c>
      <c r="D17" s="498">
        <v>523.63</v>
      </c>
      <c r="E17" s="498">
        <f t="shared" ref="E17:E35" si="0">SUM(B17+C17-D17)</f>
        <v>0</v>
      </c>
    </row>
    <row r="18" spans="1:5">
      <c r="A18" s="495" t="s">
        <v>444</v>
      </c>
      <c r="B18" s="496"/>
      <c r="C18" s="497">
        <v>152.1</v>
      </c>
      <c r="D18" s="490">
        <v>152.1</v>
      </c>
      <c r="E18" s="490">
        <f t="shared" si="0"/>
        <v>0</v>
      </c>
    </row>
    <row r="19" spans="1:5">
      <c r="A19" s="495" t="s">
        <v>445</v>
      </c>
      <c r="B19" s="496"/>
      <c r="C19" s="497">
        <v>1215</v>
      </c>
      <c r="D19" s="490">
        <v>1215</v>
      </c>
      <c r="E19" s="490">
        <f t="shared" si="0"/>
        <v>0</v>
      </c>
    </row>
    <row r="20" spans="1:5">
      <c r="A20" s="495" t="s">
        <v>446</v>
      </c>
      <c r="B20" s="496"/>
      <c r="C20" s="497">
        <v>74.430000000000007</v>
      </c>
      <c r="D20" s="490">
        <v>74.430000000000007</v>
      </c>
      <c r="E20" s="490">
        <f t="shared" si="0"/>
        <v>0</v>
      </c>
    </row>
    <row r="21" spans="1:5" ht="25.5">
      <c r="A21" s="495" t="s">
        <v>447</v>
      </c>
      <c r="B21" s="496"/>
      <c r="C21" s="497">
        <v>3052.4</v>
      </c>
      <c r="D21" s="490">
        <v>3052.4</v>
      </c>
      <c r="E21" s="490">
        <f t="shared" si="0"/>
        <v>0</v>
      </c>
    </row>
    <row r="22" spans="1:5" ht="25.5">
      <c r="A22" s="495" t="s">
        <v>448</v>
      </c>
      <c r="B22" s="496"/>
      <c r="C22" s="497">
        <v>1713.99</v>
      </c>
      <c r="D22" s="490">
        <v>1713.99</v>
      </c>
      <c r="E22" s="490">
        <f t="shared" si="0"/>
        <v>0</v>
      </c>
    </row>
    <row r="23" spans="1:5" ht="18" customHeight="1">
      <c r="A23" s="499" t="s">
        <v>449</v>
      </c>
      <c r="B23" s="496"/>
      <c r="C23" s="500">
        <v>2000</v>
      </c>
      <c r="D23" s="490">
        <v>2000</v>
      </c>
      <c r="E23" s="490">
        <f t="shared" si="0"/>
        <v>0</v>
      </c>
    </row>
    <row r="24" spans="1:5" ht="19.5" customHeight="1">
      <c r="A24" s="499" t="s">
        <v>449</v>
      </c>
      <c r="B24" s="496"/>
      <c r="C24" s="500">
        <v>4000</v>
      </c>
      <c r="D24" s="490">
        <v>4000</v>
      </c>
      <c r="E24" s="490">
        <f t="shared" si="0"/>
        <v>0</v>
      </c>
    </row>
    <row r="25" spans="1:5" ht="15.75" customHeight="1">
      <c r="A25" s="499" t="s">
        <v>449</v>
      </c>
      <c r="B25" s="496"/>
      <c r="C25" s="500">
        <v>1500</v>
      </c>
      <c r="D25" s="490">
        <v>1500</v>
      </c>
      <c r="E25" s="490">
        <f t="shared" si="0"/>
        <v>0</v>
      </c>
    </row>
    <row r="26" spans="1:5" ht="15.75" customHeight="1">
      <c r="A26" s="499" t="s">
        <v>449</v>
      </c>
      <c r="B26" s="496"/>
      <c r="C26" s="500">
        <v>2853</v>
      </c>
      <c r="D26" s="490">
        <v>2853</v>
      </c>
      <c r="E26" s="490">
        <f t="shared" si="0"/>
        <v>0</v>
      </c>
    </row>
    <row r="27" spans="1:5" ht="15.75" customHeight="1">
      <c r="A27" s="499" t="s">
        <v>449</v>
      </c>
      <c r="B27" s="496"/>
      <c r="C27" s="500">
        <v>2000</v>
      </c>
      <c r="D27" s="490">
        <v>2000</v>
      </c>
      <c r="E27" s="490">
        <f t="shared" ref="E27" si="1">SUM(B27+C27-D27)</f>
        <v>0</v>
      </c>
    </row>
    <row r="28" spans="1:5" ht="15.75" customHeight="1">
      <c r="A28" s="499" t="s">
        <v>449</v>
      </c>
      <c r="B28" s="496"/>
      <c r="C28" s="500">
        <v>544</v>
      </c>
      <c r="D28" s="490">
        <v>544</v>
      </c>
      <c r="E28" s="490">
        <f t="shared" ref="E28" si="2">SUM(B28+C28-D28)</f>
        <v>0</v>
      </c>
    </row>
    <row r="29" spans="1:5" ht="24" customHeight="1">
      <c r="A29" s="499" t="s">
        <v>455</v>
      </c>
      <c r="B29" s="496"/>
      <c r="C29" s="500">
        <v>810</v>
      </c>
      <c r="D29" s="490">
        <v>810</v>
      </c>
      <c r="E29" s="490">
        <f t="shared" si="0"/>
        <v>0</v>
      </c>
    </row>
    <row r="30" spans="1:5" ht="15" customHeight="1">
      <c r="A30" s="499" t="s">
        <v>449</v>
      </c>
      <c r="B30" s="496"/>
      <c r="C30" s="500">
        <v>11570</v>
      </c>
      <c r="D30" s="490">
        <v>11570</v>
      </c>
      <c r="E30" s="490">
        <f t="shared" si="0"/>
        <v>0</v>
      </c>
    </row>
    <row r="31" spans="1:5" ht="25.5">
      <c r="A31" s="499" t="s">
        <v>456</v>
      </c>
      <c r="B31" s="496"/>
      <c r="C31" s="500">
        <v>1430</v>
      </c>
      <c r="D31" s="490">
        <v>1430</v>
      </c>
      <c r="E31" s="490">
        <f t="shared" si="0"/>
        <v>0</v>
      </c>
    </row>
    <row r="32" spans="1:5" ht="19.5" customHeight="1">
      <c r="A32" s="499" t="s">
        <v>449</v>
      </c>
      <c r="B32" s="496"/>
      <c r="C32" s="500">
        <v>11569.7</v>
      </c>
      <c r="D32" s="490">
        <v>11569.7</v>
      </c>
      <c r="E32" s="490">
        <f t="shared" si="0"/>
        <v>0</v>
      </c>
    </row>
    <row r="33" spans="1:5" ht="25.5">
      <c r="A33" s="501" t="s">
        <v>450</v>
      </c>
      <c r="B33" s="496"/>
      <c r="C33" s="500">
        <v>5160.5600000000004</v>
      </c>
      <c r="D33" s="490">
        <v>5160.5600000000004</v>
      </c>
      <c r="E33" s="490">
        <f t="shared" si="0"/>
        <v>0</v>
      </c>
    </row>
    <row r="34" spans="1:5">
      <c r="A34" s="501" t="s">
        <v>451</v>
      </c>
      <c r="B34" s="490"/>
      <c r="C34" s="497">
        <v>625</v>
      </c>
      <c r="D34" s="490">
        <v>625</v>
      </c>
      <c r="E34" s="490">
        <f t="shared" si="0"/>
        <v>0</v>
      </c>
    </row>
    <row r="35" spans="1:5">
      <c r="A35" s="501" t="s">
        <v>452</v>
      </c>
      <c r="B35" s="490"/>
      <c r="C35" s="490">
        <v>24016.25</v>
      </c>
      <c r="D35" s="490">
        <v>24016.25</v>
      </c>
      <c r="E35" s="490">
        <f t="shared" si="0"/>
        <v>0</v>
      </c>
    </row>
    <row r="36" spans="1:5">
      <c r="A36" s="501" t="s">
        <v>457</v>
      </c>
      <c r="B36" s="490"/>
      <c r="C36" s="490">
        <v>600</v>
      </c>
      <c r="D36" s="490">
        <v>600</v>
      </c>
      <c r="E36" s="490">
        <v>0</v>
      </c>
    </row>
    <row r="37" spans="1:5" ht="15.75">
      <c r="A37" s="502" t="s">
        <v>346</v>
      </c>
      <c r="B37" s="503">
        <f>SUM(B15:B36)</f>
        <v>6718.55</v>
      </c>
      <c r="C37" s="503">
        <f>SUM(C15:C36)</f>
        <v>204705.61000000002</v>
      </c>
      <c r="D37" s="503">
        <f>SUM(D15:D36)</f>
        <v>205970.03999999998</v>
      </c>
      <c r="E37" s="503">
        <f>SUM(E15:E36)</f>
        <v>5454.12</v>
      </c>
    </row>
    <row r="38" spans="1:5" ht="6" customHeight="1">
      <c r="A38" s="504"/>
      <c r="B38" s="504"/>
      <c r="C38" s="504"/>
      <c r="D38" s="481"/>
      <c r="E38" s="505"/>
    </row>
    <row r="39" spans="1:5" ht="33" customHeight="1">
      <c r="A39" s="506" t="s">
        <v>410</v>
      </c>
      <c r="B39" s="507"/>
      <c r="C39" s="508"/>
      <c r="D39" s="863" t="s">
        <v>511</v>
      </c>
      <c r="E39" s="863"/>
    </row>
    <row r="40" spans="1:5">
      <c r="A40" s="509"/>
      <c r="B40" s="510" t="s">
        <v>194</v>
      </c>
      <c r="C40" s="509"/>
      <c r="D40" s="860" t="s">
        <v>453</v>
      </c>
      <c r="E40" s="860"/>
    </row>
    <row r="41" spans="1:5" ht="27" customHeight="1">
      <c r="A41" s="511" t="s">
        <v>196</v>
      </c>
      <c r="B41" s="507"/>
      <c r="C41" s="508"/>
      <c r="D41" s="863" t="s">
        <v>197</v>
      </c>
      <c r="E41" s="863"/>
    </row>
    <row r="42" spans="1:5">
      <c r="A42" s="509"/>
      <c r="B42" s="510" t="s">
        <v>194</v>
      </c>
      <c r="C42" s="509"/>
      <c r="D42" s="860" t="s">
        <v>453</v>
      </c>
      <c r="E42" s="860"/>
    </row>
    <row r="43" spans="1:5">
      <c r="A43" s="512"/>
      <c r="B43" s="512"/>
      <c r="C43" s="512"/>
      <c r="D43" s="505"/>
      <c r="E43" s="505"/>
    </row>
    <row r="44" spans="1:5">
      <c r="A44" s="509"/>
      <c r="B44" s="509"/>
      <c r="C44" s="509"/>
      <c r="D44" s="509"/>
      <c r="E44" s="509"/>
    </row>
    <row r="45" spans="1:5">
      <c r="A45" s="509"/>
      <c r="B45" s="509"/>
      <c r="C45" s="509"/>
      <c r="D45" s="509"/>
      <c r="E45" s="509"/>
    </row>
    <row r="46" spans="1:5">
      <c r="A46" s="509"/>
      <c r="B46" s="509"/>
      <c r="C46" s="509"/>
      <c r="D46" s="509"/>
      <c r="E46" s="509"/>
    </row>
    <row r="47" spans="1:5">
      <c r="A47" s="509"/>
      <c r="B47" s="509"/>
      <c r="C47" s="509"/>
      <c r="D47" s="509"/>
      <c r="E47" s="509"/>
    </row>
    <row r="48" spans="1:5">
      <c r="A48" s="509"/>
      <c r="B48" s="509"/>
      <c r="C48" s="509"/>
      <c r="D48" s="509"/>
      <c r="E48" s="509"/>
    </row>
    <row r="49" spans="1:5">
      <c r="A49" s="509"/>
      <c r="B49" s="509"/>
      <c r="C49" s="509"/>
      <c r="D49" s="509"/>
      <c r="E49" s="509"/>
    </row>
    <row r="50" spans="1:5">
      <c r="A50" s="509"/>
      <c r="B50" s="509"/>
      <c r="C50" s="509"/>
      <c r="D50" s="509"/>
      <c r="E50" s="509"/>
    </row>
    <row r="51" spans="1:5">
      <c r="A51" s="509"/>
      <c r="B51" s="509"/>
      <c r="C51" s="509"/>
      <c r="D51" s="509"/>
      <c r="E51" s="509"/>
    </row>
    <row r="52" spans="1:5">
      <c r="A52" s="509"/>
      <c r="B52" s="509"/>
      <c r="C52" s="509"/>
      <c r="D52" s="509"/>
      <c r="E52" s="509"/>
    </row>
    <row r="53" spans="1:5">
      <c r="A53" s="509"/>
      <c r="B53" s="509"/>
      <c r="C53" s="509"/>
      <c r="D53" s="509"/>
      <c r="E53" s="509"/>
    </row>
    <row r="54" spans="1:5">
      <c r="A54" s="509"/>
      <c r="B54" s="509"/>
      <c r="C54" s="509"/>
      <c r="D54" s="509"/>
      <c r="E54" s="509"/>
    </row>
    <row r="55" spans="1:5">
      <c r="A55" s="513"/>
      <c r="B55" s="513"/>
      <c r="C55" s="513"/>
      <c r="D55" s="513"/>
      <c r="E55" s="513"/>
    </row>
    <row r="56" spans="1:5">
      <c r="A56" s="509"/>
      <c r="B56" s="509"/>
      <c r="C56" s="509"/>
      <c r="D56" s="509"/>
      <c r="E56" s="509"/>
    </row>
    <row r="57" spans="1:5">
      <c r="A57" s="509"/>
      <c r="B57" s="509"/>
      <c r="C57" s="509"/>
      <c r="D57" s="509"/>
      <c r="E57" s="509"/>
    </row>
    <row r="58" spans="1:5">
      <c r="A58" s="509"/>
      <c r="B58" s="509"/>
      <c r="C58" s="509"/>
      <c r="D58" s="509"/>
      <c r="E58" s="509"/>
    </row>
    <row r="59" spans="1:5">
      <c r="A59" s="509"/>
      <c r="B59" s="509"/>
      <c r="C59" s="509"/>
      <c r="D59" s="509"/>
      <c r="E59" s="509"/>
    </row>
    <row r="60" spans="1:5">
      <c r="A60" s="509"/>
      <c r="B60" s="509"/>
      <c r="C60" s="509"/>
      <c r="D60" s="509"/>
      <c r="E60" s="509"/>
    </row>
    <row r="61" spans="1:5">
      <c r="A61" s="513"/>
      <c r="B61" s="513"/>
      <c r="C61" s="513"/>
      <c r="D61" s="513"/>
      <c r="E61" s="513"/>
    </row>
    <row r="62" spans="1:5">
      <c r="A62" s="509"/>
      <c r="B62" s="509"/>
      <c r="C62" s="509"/>
      <c r="D62" s="509"/>
      <c r="E62" s="509"/>
    </row>
    <row r="63" spans="1:5">
      <c r="A63" s="509"/>
      <c r="B63" s="509"/>
      <c r="C63" s="509"/>
      <c r="D63" s="509"/>
      <c r="E63" s="509"/>
    </row>
    <row r="64" spans="1:5">
      <c r="A64" s="512"/>
      <c r="B64" s="512"/>
      <c r="C64" s="512"/>
      <c r="D64" s="505"/>
      <c r="E64" s="505"/>
    </row>
    <row r="65" spans="1:5">
      <c r="A65" s="509"/>
      <c r="B65" s="509"/>
      <c r="C65" s="509"/>
      <c r="D65" s="509"/>
      <c r="E65" s="509"/>
    </row>
    <row r="66" spans="1:5">
      <c r="A66" s="509"/>
      <c r="B66" s="509"/>
      <c r="C66" s="509"/>
      <c r="D66" s="509"/>
      <c r="E66" s="509"/>
    </row>
    <row r="67" spans="1:5">
      <c r="A67" s="513"/>
      <c r="B67" s="513"/>
      <c r="C67" s="513"/>
      <c r="D67" s="513"/>
      <c r="E67" s="513"/>
    </row>
    <row r="68" spans="1:5">
      <c r="A68" s="513"/>
      <c r="B68" s="513"/>
      <c r="C68" s="513"/>
      <c r="D68" s="513"/>
      <c r="E68" s="513"/>
    </row>
    <row r="69" spans="1:5">
      <c r="A69" s="509"/>
      <c r="B69" s="509"/>
      <c r="C69" s="509"/>
      <c r="D69" s="509"/>
      <c r="E69" s="509"/>
    </row>
    <row r="70" spans="1:5">
      <c r="A70" s="513"/>
      <c r="B70" s="513"/>
      <c r="C70" s="513"/>
      <c r="D70" s="513"/>
      <c r="E70" s="513"/>
    </row>
    <row r="71" spans="1:5">
      <c r="A71" s="509"/>
      <c r="B71" s="509"/>
      <c r="C71" s="509"/>
      <c r="D71" s="509"/>
      <c r="E71" s="509"/>
    </row>
    <row r="72" spans="1:5">
      <c r="A72" s="509"/>
      <c r="B72" s="509"/>
      <c r="C72" s="509"/>
      <c r="D72" s="509"/>
      <c r="E72" s="509"/>
    </row>
    <row r="73" spans="1:5">
      <c r="A73" s="509"/>
      <c r="B73" s="509"/>
      <c r="C73" s="509"/>
      <c r="D73" s="509"/>
      <c r="E73" s="509"/>
    </row>
    <row r="74" spans="1:5">
      <c r="A74" s="509"/>
      <c r="B74" s="509"/>
      <c r="C74" s="509"/>
      <c r="D74" s="509"/>
      <c r="E74" s="509"/>
    </row>
    <row r="75" spans="1:5">
      <c r="A75" s="509"/>
      <c r="B75" s="509"/>
      <c r="C75" s="509"/>
      <c r="D75" s="509"/>
      <c r="E75" s="509"/>
    </row>
    <row r="76" spans="1:5">
      <c r="A76" s="509"/>
      <c r="B76" s="509"/>
      <c r="C76" s="509"/>
      <c r="D76" s="509"/>
      <c r="E76" s="509"/>
    </row>
    <row r="77" spans="1:5">
      <c r="A77" s="509"/>
      <c r="B77" s="509"/>
      <c r="C77" s="509"/>
      <c r="D77" s="509"/>
      <c r="E77" s="509"/>
    </row>
    <row r="78" spans="1:5">
      <c r="A78" s="509"/>
      <c r="B78" s="509"/>
      <c r="C78" s="509"/>
      <c r="D78" s="509"/>
      <c r="E78" s="509"/>
    </row>
    <row r="79" spans="1:5">
      <c r="A79" s="509"/>
      <c r="B79" s="509"/>
      <c r="C79" s="509"/>
      <c r="D79" s="509"/>
      <c r="E79" s="509"/>
    </row>
    <row r="80" spans="1:5">
      <c r="A80" s="512"/>
      <c r="B80" s="512"/>
      <c r="C80" s="512"/>
      <c r="D80" s="505"/>
      <c r="E80" s="505"/>
    </row>
    <row r="81" spans="1:5">
      <c r="A81" s="509"/>
      <c r="B81" s="509"/>
      <c r="C81" s="509"/>
      <c r="D81" s="509"/>
      <c r="E81" s="509"/>
    </row>
    <row r="82" spans="1:5">
      <c r="A82" s="509"/>
      <c r="B82" s="509"/>
      <c r="C82" s="509"/>
      <c r="D82" s="509"/>
      <c r="E82" s="509"/>
    </row>
    <row r="83" spans="1:5">
      <c r="A83" s="509"/>
      <c r="B83" s="509"/>
      <c r="C83" s="509"/>
      <c r="D83" s="509"/>
      <c r="E83" s="509"/>
    </row>
    <row r="84" spans="1:5">
      <c r="A84" s="509"/>
      <c r="B84" s="509"/>
      <c r="C84" s="509"/>
      <c r="D84" s="509"/>
      <c r="E84" s="509"/>
    </row>
    <row r="85" spans="1:5">
      <c r="A85" s="509"/>
      <c r="B85" s="509"/>
      <c r="C85" s="509"/>
      <c r="D85" s="509"/>
      <c r="E85" s="509"/>
    </row>
    <row r="86" spans="1:5">
      <c r="A86" s="509"/>
      <c r="B86" s="509"/>
      <c r="C86" s="509"/>
      <c r="D86" s="509"/>
      <c r="E86" s="509"/>
    </row>
    <row r="87" spans="1:5">
      <c r="A87" s="509"/>
      <c r="B87" s="509"/>
      <c r="C87" s="509"/>
      <c r="D87" s="509"/>
      <c r="E87" s="509"/>
    </row>
    <row r="88" spans="1:5">
      <c r="A88" s="509"/>
      <c r="B88" s="509"/>
      <c r="C88" s="509"/>
      <c r="D88" s="509"/>
      <c r="E88" s="509"/>
    </row>
    <row r="89" spans="1:5">
      <c r="A89" s="512"/>
      <c r="B89" s="512"/>
      <c r="C89" s="512"/>
      <c r="D89" s="505"/>
      <c r="E89" s="505"/>
    </row>
    <row r="90" spans="1:5">
      <c r="A90" s="509"/>
      <c r="B90" s="509"/>
      <c r="C90" s="509"/>
      <c r="D90" s="509"/>
      <c r="E90" s="509"/>
    </row>
    <row r="91" spans="1:5">
      <c r="A91" s="509"/>
      <c r="B91" s="509"/>
      <c r="C91" s="509"/>
      <c r="D91" s="509"/>
      <c r="E91" s="509"/>
    </row>
    <row r="92" spans="1:5">
      <c r="A92" s="509"/>
      <c r="B92" s="509"/>
      <c r="C92" s="509"/>
      <c r="D92" s="509"/>
      <c r="E92" s="509"/>
    </row>
    <row r="93" spans="1:5">
      <c r="A93" s="509"/>
      <c r="B93" s="509"/>
      <c r="C93" s="509"/>
      <c r="D93" s="509"/>
      <c r="E93" s="509"/>
    </row>
    <row r="94" spans="1:5">
      <c r="A94" s="509"/>
      <c r="B94" s="509"/>
      <c r="C94" s="509"/>
      <c r="D94" s="509"/>
      <c r="E94" s="509"/>
    </row>
    <row r="95" spans="1:5">
      <c r="A95" s="509"/>
      <c r="B95" s="509"/>
      <c r="C95" s="509"/>
      <c r="D95" s="509"/>
      <c r="E95" s="509"/>
    </row>
    <row r="96" spans="1:5">
      <c r="A96" s="509"/>
      <c r="B96" s="509"/>
      <c r="C96" s="509"/>
      <c r="D96" s="509"/>
      <c r="E96" s="509"/>
    </row>
    <row r="97" spans="1:5">
      <c r="A97" s="509"/>
      <c r="B97" s="509"/>
      <c r="C97" s="509"/>
      <c r="D97" s="509"/>
      <c r="E97" s="509"/>
    </row>
    <row r="98" spans="1:5">
      <c r="A98" s="509"/>
      <c r="B98" s="509"/>
      <c r="C98" s="509"/>
      <c r="D98" s="509"/>
      <c r="E98" s="509"/>
    </row>
    <row r="99" spans="1:5">
      <c r="A99" s="504"/>
      <c r="B99" s="504"/>
      <c r="C99" s="504"/>
      <c r="D99" s="509"/>
      <c r="E99" s="509"/>
    </row>
    <row r="100" spans="1:5">
      <c r="A100" s="509"/>
      <c r="B100" s="509"/>
      <c r="C100" s="509"/>
      <c r="D100" s="509"/>
      <c r="E100" s="509"/>
    </row>
    <row r="101" spans="1:5">
      <c r="A101" s="509"/>
      <c r="B101" s="509"/>
      <c r="C101" s="509"/>
      <c r="D101" s="509"/>
      <c r="E101" s="509"/>
    </row>
    <row r="102" spans="1:5">
      <c r="A102" s="509"/>
      <c r="B102" s="509"/>
      <c r="C102" s="509"/>
      <c r="D102" s="509"/>
      <c r="E102" s="509"/>
    </row>
    <row r="103" spans="1:5">
      <c r="A103" s="509"/>
      <c r="B103" s="509"/>
      <c r="C103" s="509"/>
      <c r="D103" s="509"/>
      <c r="E103" s="509"/>
    </row>
    <row r="104" spans="1:5">
      <c r="A104" s="509"/>
      <c r="B104" s="509"/>
      <c r="C104" s="509"/>
      <c r="D104" s="509"/>
      <c r="E104" s="509"/>
    </row>
    <row r="105" spans="1:5">
      <c r="A105" s="509"/>
      <c r="B105" s="509"/>
      <c r="C105" s="509"/>
      <c r="D105" s="509"/>
      <c r="E105" s="509"/>
    </row>
    <row r="106" spans="1:5">
      <c r="A106" s="512"/>
      <c r="B106" s="512"/>
      <c r="C106" s="512"/>
      <c r="D106" s="505"/>
      <c r="E106" s="505"/>
    </row>
    <row r="107" spans="1:5">
      <c r="A107" s="513"/>
      <c r="B107" s="513"/>
      <c r="C107" s="513"/>
      <c r="D107" s="513"/>
      <c r="E107" s="513"/>
    </row>
    <row r="108" spans="1:5">
      <c r="A108" s="509"/>
      <c r="B108" s="509"/>
      <c r="C108" s="509"/>
      <c r="D108" s="509"/>
      <c r="E108" s="509"/>
    </row>
    <row r="109" spans="1:5">
      <c r="A109" s="509"/>
      <c r="B109" s="509"/>
      <c r="C109" s="509"/>
      <c r="D109" s="509"/>
      <c r="E109" s="509"/>
    </row>
    <row r="110" spans="1:5">
      <c r="A110" s="513"/>
      <c r="B110" s="513"/>
      <c r="C110" s="513"/>
      <c r="D110" s="513"/>
      <c r="E110" s="513"/>
    </row>
    <row r="111" spans="1:5">
      <c r="A111" s="509"/>
      <c r="B111" s="509"/>
      <c r="C111" s="509"/>
      <c r="D111" s="509"/>
      <c r="E111" s="509"/>
    </row>
    <row r="112" spans="1:5">
      <c r="A112" s="509"/>
      <c r="B112" s="509"/>
      <c r="C112" s="509"/>
      <c r="D112" s="509"/>
      <c r="E112" s="509"/>
    </row>
    <row r="113" spans="1:5">
      <c r="A113" s="509"/>
      <c r="B113" s="509"/>
      <c r="C113" s="509"/>
      <c r="D113" s="509"/>
      <c r="E113" s="509"/>
    </row>
    <row r="114" spans="1:5">
      <c r="A114" s="513"/>
      <c r="B114" s="513"/>
      <c r="C114" s="513"/>
      <c r="D114" s="513"/>
      <c r="E114" s="513"/>
    </row>
    <row r="115" spans="1:5">
      <c r="A115" s="513"/>
      <c r="B115" s="513"/>
      <c r="C115" s="513"/>
      <c r="D115" s="513"/>
      <c r="E115" s="513"/>
    </row>
    <row r="116" spans="1:5">
      <c r="A116" s="512"/>
      <c r="B116" s="512"/>
      <c r="C116" s="512"/>
      <c r="D116" s="505"/>
      <c r="E116" s="505"/>
    </row>
    <row r="117" spans="1:5">
      <c r="A117" s="509"/>
      <c r="B117" s="509"/>
      <c r="C117" s="509"/>
      <c r="D117" s="509"/>
      <c r="E117" s="509"/>
    </row>
    <row r="118" spans="1:5">
      <c r="A118" s="509"/>
      <c r="B118" s="509"/>
      <c r="C118" s="509"/>
      <c r="D118" s="509"/>
      <c r="E118" s="509"/>
    </row>
    <row r="119" spans="1:5">
      <c r="A119" s="512"/>
      <c r="B119" s="512"/>
      <c r="C119" s="505"/>
      <c r="D119" s="505"/>
      <c r="E119" s="505"/>
    </row>
    <row r="120" spans="1:5">
      <c r="A120" s="504"/>
      <c r="B120" s="504"/>
      <c r="C120" s="504"/>
      <c r="D120" s="505"/>
      <c r="E120" s="505"/>
    </row>
    <row r="121" spans="1:5">
      <c r="A121" s="509"/>
      <c r="B121" s="509"/>
      <c r="C121" s="509"/>
      <c r="D121" s="509"/>
      <c r="E121" s="509"/>
    </row>
    <row r="122" spans="1:5">
      <c r="A122" s="509"/>
      <c r="B122" s="509"/>
      <c r="C122" s="509"/>
      <c r="D122" s="509"/>
      <c r="E122" s="509"/>
    </row>
    <row r="123" spans="1:5">
      <c r="A123" s="509"/>
      <c r="B123" s="509"/>
      <c r="C123" s="509"/>
      <c r="D123" s="509"/>
      <c r="E123" s="509"/>
    </row>
    <row r="124" spans="1:5">
      <c r="A124" s="509"/>
      <c r="B124" s="509"/>
      <c r="C124" s="509"/>
      <c r="D124" s="509"/>
      <c r="E124" s="509"/>
    </row>
    <row r="125" spans="1:5">
      <c r="A125" s="509"/>
      <c r="B125" s="509"/>
      <c r="C125" s="509"/>
      <c r="D125" s="509"/>
      <c r="E125" s="509"/>
    </row>
    <row r="126" spans="1:5">
      <c r="A126" s="509"/>
      <c r="B126" s="509"/>
      <c r="C126" s="509"/>
      <c r="D126" s="509"/>
      <c r="E126" s="509"/>
    </row>
    <row r="127" spans="1:5">
      <c r="A127" s="509"/>
      <c r="B127" s="509"/>
      <c r="C127" s="509"/>
      <c r="D127" s="509"/>
      <c r="E127" s="509"/>
    </row>
    <row r="128" spans="1:5">
      <c r="A128" s="509"/>
      <c r="B128" s="509"/>
      <c r="C128" s="509"/>
      <c r="D128" s="509"/>
      <c r="E128" s="509"/>
    </row>
    <row r="129" spans="1:5">
      <c r="A129" s="509"/>
      <c r="B129" s="509"/>
      <c r="C129" s="509"/>
      <c r="D129" s="509"/>
      <c r="E129" s="509"/>
    </row>
    <row r="130" spans="1:5">
      <c r="A130" s="509"/>
      <c r="B130" s="509"/>
      <c r="C130" s="509"/>
      <c r="D130" s="509"/>
      <c r="E130" s="509"/>
    </row>
    <row r="131" spans="1:5">
      <c r="A131" s="509"/>
      <c r="B131" s="509"/>
      <c r="C131" s="509"/>
      <c r="D131" s="509"/>
      <c r="E131" s="509"/>
    </row>
    <row r="132" spans="1:5">
      <c r="A132" s="509"/>
      <c r="B132" s="509"/>
      <c r="C132" s="509"/>
      <c r="D132" s="509"/>
      <c r="E132" s="509"/>
    </row>
    <row r="133" spans="1:5">
      <c r="A133" s="509"/>
      <c r="B133" s="509"/>
      <c r="C133" s="509"/>
      <c r="D133" s="509"/>
      <c r="E133" s="509"/>
    </row>
    <row r="134" spans="1:5">
      <c r="A134" s="509"/>
      <c r="B134" s="509"/>
      <c r="C134" s="509"/>
      <c r="D134" s="509"/>
      <c r="E134" s="509"/>
    </row>
    <row r="135" spans="1:5">
      <c r="A135" s="509"/>
      <c r="B135" s="509"/>
      <c r="C135" s="509"/>
      <c r="D135" s="509"/>
      <c r="E135" s="509"/>
    </row>
    <row r="136" spans="1:5">
      <c r="A136" s="509"/>
      <c r="B136" s="509"/>
      <c r="C136" s="509"/>
      <c r="D136" s="509"/>
      <c r="E136" s="509"/>
    </row>
    <row r="137" spans="1:5">
      <c r="A137" s="514"/>
      <c r="B137" s="514"/>
      <c r="C137" s="514"/>
      <c r="D137" s="514"/>
      <c r="E137" s="514"/>
    </row>
    <row r="138" spans="1:5">
      <c r="A138" s="513"/>
      <c r="B138" s="513"/>
      <c r="C138" s="513"/>
      <c r="D138" s="513"/>
      <c r="E138" s="513"/>
    </row>
    <row r="139" spans="1:5">
      <c r="A139" s="513"/>
      <c r="B139" s="513"/>
      <c r="C139" s="513"/>
      <c r="D139" s="513"/>
      <c r="E139" s="513"/>
    </row>
    <row r="140" spans="1:5">
      <c r="A140" s="509"/>
      <c r="B140" s="509"/>
      <c r="C140" s="509"/>
      <c r="D140" s="509"/>
      <c r="E140" s="509"/>
    </row>
    <row r="141" spans="1:5">
      <c r="A141" s="513"/>
      <c r="B141" s="513"/>
      <c r="C141" s="513"/>
      <c r="D141" s="513"/>
      <c r="E141" s="513"/>
    </row>
    <row r="142" spans="1:5">
      <c r="A142" s="509"/>
      <c r="B142" s="509"/>
      <c r="C142" s="509"/>
      <c r="D142" s="509"/>
      <c r="E142" s="509"/>
    </row>
    <row r="143" spans="1:5">
      <c r="A143" s="513"/>
      <c r="B143" s="513"/>
      <c r="C143" s="513"/>
      <c r="D143" s="513"/>
      <c r="E143" s="513"/>
    </row>
    <row r="144" spans="1:5">
      <c r="A144" s="509"/>
      <c r="B144" s="509"/>
      <c r="C144" s="509"/>
      <c r="D144" s="509"/>
      <c r="E144" s="509"/>
    </row>
    <row r="145" spans="1:5">
      <c r="A145" s="509"/>
      <c r="B145" s="509"/>
      <c r="C145" s="509"/>
      <c r="D145" s="509"/>
      <c r="E145" s="509"/>
    </row>
    <row r="146" spans="1:5">
      <c r="A146" s="509"/>
      <c r="B146" s="509"/>
      <c r="C146" s="509"/>
      <c r="D146" s="509"/>
      <c r="E146" s="509"/>
    </row>
    <row r="147" spans="1:5">
      <c r="A147" s="509"/>
      <c r="B147" s="509"/>
      <c r="C147" s="509"/>
      <c r="D147" s="509"/>
      <c r="E147" s="509"/>
    </row>
    <row r="148" spans="1:5">
      <c r="A148" s="509"/>
      <c r="B148" s="509"/>
      <c r="C148" s="509"/>
      <c r="D148" s="509"/>
      <c r="E148" s="509"/>
    </row>
    <row r="149" spans="1:5">
      <c r="A149" s="509"/>
      <c r="B149" s="509"/>
      <c r="C149" s="509"/>
      <c r="D149" s="509"/>
      <c r="E149" s="509"/>
    </row>
    <row r="150" spans="1:5">
      <c r="A150" s="515"/>
      <c r="B150" s="515"/>
      <c r="C150" s="515"/>
      <c r="D150" s="515"/>
      <c r="E150" s="515"/>
    </row>
    <row r="151" spans="1:5">
      <c r="A151" s="515"/>
      <c r="B151" s="515"/>
      <c r="C151" s="515"/>
      <c r="D151" s="515"/>
      <c r="E151" s="515"/>
    </row>
    <row r="152" spans="1:5">
      <c r="A152" s="504"/>
      <c r="B152" s="504"/>
      <c r="C152" s="504"/>
      <c r="D152" s="505"/>
      <c r="E152" s="505"/>
    </row>
    <row r="153" spans="1:5">
      <c r="A153" s="509"/>
      <c r="B153" s="509"/>
      <c r="C153" s="509"/>
      <c r="D153" s="509"/>
      <c r="E153" s="509"/>
    </row>
    <row r="154" spans="1:5">
      <c r="A154" s="509"/>
      <c r="B154" s="509"/>
      <c r="C154" s="509"/>
      <c r="D154" s="509"/>
      <c r="E154" s="509"/>
    </row>
    <row r="155" spans="1:5">
      <c r="A155" s="509"/>
      <c r="B155" s="509"/>
      <c r="C155" s="509"/>
      <c r="D155" s="509"/>
      <c r="E155" s="509"/>
    </row>
    <row r="156" spans="1:5">
      <c r="A156" s="509"/>
      <c r="B156" s="509"/>
      <c r="C156" s="509"/>
      <c r="D156" s="509"/>
      <c r="E156" s="509"/>
    </row>
    <row r="157" spans="1:5">
      <c r="A157" s="509"/>
      <c r="B157" s="509"/>
      <c r="C157" s="509"/>
      <c r="D157" s="509"/>
      <c r="E157" s="509"/>
    </row>
    <row r="158" spans="1:5">
      <c r="A158" s="509"/>
      <c r="B158" s="509"/>
      <c r="C158" s="509"/>
      <c r="D158" s="509"/>
      <c r="E158" s="509"/>
    </row>
    <row r="159" spans="1:5">
      <c r="A159" s="509"/>
      <c r="B159" s="509"/>
      <c r="C159" s="509"/>
      <c r="D159" s="509"/>
      <c r="E159" s="509"/>
    </row>
    <row r="160" spans="1:5">
      <c r="A160" s="509"/>
      <c r="B160" s="509"/>
      <c r="C160" s="509"/>
      <c r="D160" s="509"/>
      <c r="E160" s="509"/>
    </row>
    <row r="161" spans="1:5">
      <c r="A161" s="504"/>
      <c r="B161" s="504"/>
      <c r="C161" s="504"/>
      <c r="D161" s="505"/>
      <c r="E161" s="505"/>
    </row>
    <row r="162" spans="1:5">
      <c r="A162" s="509"/>
      <c r="B162" s="509"/>
      <c r="C162" s="509"/>
      <c r="D162" s="509"/>
      <c r="E162" s="509"/>
    </row>
    <row r="163" spans="1:5">
      <c r="A163" s="509"/>
      <c r="B163" s="509"/>
      <c r="C163" s="509"/>
      <c r="D163" s="509"/>
      <c r="E163" s="509"/>
    </row>
    <row r="164" spans="1:5">
      <c r="A164" s="509"/>
      <c r="B164" s="509"/>
      <c r="C164" s="509"/>
      <c r="D164" s="509"/>
      <c r="E164" s="509"/>
    </row>
    <row r="165" spans="1:5">
      <c r="A165" s="509"/>
      <c r="B165" s="509"/>
      <c r="C165" s="509"/>
      <c r="D165" s="509"/>
      <c r="E165" s="509"/>
    </row>
    <row r="166" spans="1:5">
      <c r="A166" s="509"/>
      <c r="B166" s="509"/>
      <c r="C166" s="509"/>
      <c r="D166" s="509"/>
      <c r="E166" s="509"/>
    </row>
    <row r="167" spans="1:5">
      <c r="A167" s="509"/>
      <c r="B167" s="509"/>
      <c r="C167" s="509"/>
      <c r="D167" s="509"/>
      <c r="E167" s="509"/>
    </row>
    <row r="168" spans="1:5">
      <c r="A168" s="509"/>
      <c r="B168" s="509"/>
      <c r="C168" s="509"/>
      <c r="D168" s="509"/>
      <c r="E168" s="509"/>
    </row>
    <row r="169" spans="1:5">
      <c r="A169" s="509"/>
      <c r="B169" s="509"/>
      <c r="C169" s="509"/>
      <c r="D169" s="509"/>
      <c r="E169" s="509"/>
    </row>
    <row r="170" spans="1:5">
      <c r="A170" s="509"/>
      <c r="B170" s="509"/>
      <c r="C170" s="509"/>
      <c r="D170" s="509"/>
      <c r="E170" s="509"/>
    </row>
    <row r="171" spans="1:5">
      <c r="A171" s="509"/>
      <c r="B171" s="509"/>
      <c r="C171" s="509"/>
      <c r="D171" s="509"/>
      <c r="E171" s="509"/>
    </row>
    <row r="172" spans="1:5">
      <c r="A172" s="515"/>
      <c r="B172" s="515"/>
      <c r="C172" s="515"/>
      <c r="D172" s="515"/>
      <c r="E172" s="515"/>
    </row>
    <row r="173" spans="1:5">
      <c r="A173" s="516"/>
      <c r="B173" s="516"/>
      <c r="C173" s="516"/>
      <c r="D173" s="516"/>
      <c r="E173" s="516"/>
    </row>
    <row r="174" spans="1:5">
      <c r="A174" s="516"/>
      <c r="B174" s="516"/>
      <c r="C174" s="516"/>
      <c r="D174" s="516"/>
      <c r="E174" s="516"/>
    </row>
    <row r="175" spans="1:5">
      <c r="A175" s="516"/>
      <c r="B175" s="516"/>
      <c r="C175" s="516"/>
      <c r="D175" s="516"/>
      <c r="E175" s="516"/>
    </row>
    <row r="176" spans="1:5">
      <c r="A176" s="516"/>
      <c r="B176" s="516"/>
      <c r="C176" s="516"/>
      <c r="D176" s="516"/>
      <c r="E176" s="516"/>
    </row>
    <row r="177" spans="1:5">
      <c r="A177" s="516"/>
      <c r="B177" s="516"/>
      <c r="C177" s="516"/>
      <c r="D177" s="516"/>
      <c r="E177" s="516"/>
    </row>
  </sheetData>
  <mergeCells count="6">
    <mergeCell ref="D42:E42"/>
    <mergeCell ref="A9:E9"/>
    <mergeCell ref="A11:D11"/>
    <mergeCell ref="D39:E39"/>
    <mergeCell ref="D40:E40"/>
    <mergeCell ref="D41:E4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5D079-4767-4D6F-92FB-052D24BAE259}">
  <dimension ref="A1:R378"/>
  <sheetViews>
    <sheetView topLeftCell="A186" zoomScaleNormal="100" workbookViewId="0">
      <selection activeCell="T210" sqref="T210"/>
    </sheetView>
  </sheetViews>
  <sheetFormatPr defaultColWidth="9.140625" defaultRowHeight="15"/>
  <cols>
    <col min="1" max="4" width="2" style="2" customWidth="1"/>
    <col min="5" max="5" width="2.140625" style="2" customWidth="1"/>
    <col min="6" max="6" width="3.5703125" style="42" customWidth="1"/>
    <col min="7" max="7" width="34.28515625" style="2" customWidth="1"/>
    <col min="8" max="8" width="4.7109375" style="2" customWidth="1"/>
    <col min="9" max="12" width="12.85546875" style="2" customWidth="1"/>
    <col min="13" max="13" width="0.140625" style="2" hidden="1" customWidth="1"/>
    <col min="14" max="14" width="6.140625" style="2" hidden="1" customWidth="1"/>
    <col min="15" max="15" width="8.85546875" style="2" hidden="1" customWidth="1"/>
    <col min="16" max="16" width="9.140625" style="2"/>
    <col min="17" max="17" width="6.140625" style="2" customWidth="1"/>
    <col min="18" max="18" width="9.140625" style="2"/>
  </cols>
  <sheetData>
    <row r="1" spans="1:18" ht="24.75" customHeight="1">
      <c r="F1" s="45"/>
      <c r="G1" s="17"/>
      <c r="H1" s="18"/>
      <c r="I1" s="38"/>
      <c r="J1" s="671" t="s">
        <v>238</v>
      </c>
      <c r="K1" s="671"/>
      <c r="L1" s="671"/>
      <c r="M1" s="19"/>
      <c r="N1" s="46"/>
      <c r="O1" s="46"/>
      <c r="P1" s="46"/>
      <c r="Q1" s="46"/>
    </row>
    <row r="2" spans="1:18" ht="13.5" customHeight="1">
      <c r="F2" s="45"/>
      <c r="H2" s="18"/>
      <c r="I2" s="39"/>
      <c r="J2" s="672" t="s">
        <v>225</v>
      </c>
      <c r="K2" s="672"/>
      <c r="L2" s="672"/>
      <c r="M2" s="19"/>
      <c r="N2" s="46"/>
      <c r="O2" s="46"/>
      <c r="P2" s="46"/>
      <c r="Q2" s="20"/>
    </row>
    <row r="3" spans="1:18" ht="5.25" customHeight="1">
      <c r="F3" s="45"/>
      <c r="H3" s="3"/>
      <c r="I3" s="46"/>
      <c r="J3" s="46"/>
      <c r="K3" s="4"/>
      <c r="L3" s="4"/>
      <c r="M3" s="19"/>
      <c r="N3" s="46"/>
      <c r="O3" s="46"/>
      <c r="P3" s="46"/>
      <c r="Q3" s="5"/>
    </row>
    <row r="4" spans="1:18" ht="6" customHeight="1">
      <c r="F4" s="45"/>
      <c r="G4" s="21" t="s">
        <v>0</v>
      </c>
      <c r="H4" s="18"/>
      <c r="I4"/>
      <c r="J4" s="4"/>
      <c r="K4" s="4"/>
      <c r="L4" s="4"/>
      <c r="M4" s="19"/>
      <c r="N4" s="22"/>
      <c r="O4" s="22"/>
      <c r="P4" s="46"/>
      <c r="Q4" s="5"/>
    </row>
    <row r="5" spans="1:18" ht="5.25" customHeight="1">
      <c r="F5" s="45"/>
      <c r="H5" s="6"/>
      <c r="I5"/>
      <c r="J5" s="4"/>
      <c r="K5" s="4"/>
      <c r="L5" s="4"/>
      <c r="M5" s="19"/>
      <c r="N5" s="46"/>
      <c r="O5" s="46"/>
      <c r="P5" s="46"/>
      <c r="Q5" s="5"/>
    </row>
    <row r="6" spans="1:18" ht="3.75" customHeight="1">
      <c r="F6" s="45"/>
      <c r="H6" s="6"/>
      <c r="I6"/>
      <c r="J6" s="7"/>
      <c r="K6" s="4"/>
      <c r="L6" s="4"/>
      <c r="M6" s="19"/>
      <c r="N6" s="46"/>
      <c r="O6" s="46"/>
      <c r="P6" s="46"/>
    </row>
    <row r="7" spans="1:18" ht="6.75" customHeight="1">
      <c r="F7" s="45"/>
      <c r="H7" s="6"/>
      <c r="I7"/>
      <c r="K7" s="46"/>
      <c r="L7" s="46"/>
      <c r="M7" s="19"/>
      <c r="N7" s="46"/>
      <c r="O7" s="46"/>
      <c r="P7" s="46"/>
      <c r="Q7" s="8"/>
    </row>
    <row r="8" spans="1:18" ht="31.5" customHeight="1">
      <c r="A8" s="685" t="s">
        <v>391</v>
      </c>
      <c r="B8" s="685"/>
      <c r="C8" s="685"/>
      <c r="D8" s="685"/>
      <c r="E8" s="685"/>
      <c r="F8" s="685"/>
      <c r="G8" s="685"/>
      <c r="H8" s="685"/>
      <c r="I8" s="685"/>
      <c r="J8" s="685"/>
      <c r="K8" s="685"/>
      <c r="L8" s="685"/>
      <c r="M8" s="9"/>
      <c r="N8" s="9"/>
      <c r="O8" s="9"/>
      <c r="P8" s="9"/>
      <c r="Q8" s="9"/>
    </row>
    <row r="9" spans="1:18" ht="12" customHeight="1">
      <c r="F9" s="45"/>
      <c r="G9" s="9"/>
      <c r="H9" s="8"/>
      <c r="I9" s="8"/>
      <c r="J9" s="23"/>
      <c r="K9" s="23"/>
      <c r="L9" s="10"/>
      <c r="M9" s="19"/>
    </row>
    <row r="10" spans="1:18" ht="18" customHeight="1">
      <c r="A10" s="688" t="s">
        <v>1</v>
      </c>
      <c r="B10" s="688"/>
      <c r="C10" s="688"/>
      <c r="D10" s="688"/>
      <c r="E10" s="688"/>
      <c r="F10" s="688"/>
      <c r="G10" s="688"/>
      <c r="H10" s="688"/>
      <c r="I10" s="688"/>
      <c r="J10" s="688"/>
      <c r="K10" s="688"/>
      <c r="L10" s="688"/>
      <c r="M10" s="19"/>
    </row>
    <row r="11" spans="1:18" ht="18.75" customHeight="1">
      <c r="A11" s="686" t="s">
        <v>2</v>
      </c>
      <c r="B11" s="687"/>
      <c r="C11" s="687"/>
      <c r="D11" s="687"/>
      <c r="E11" s="687"/>
      <c r="F11" s="687"/>
      <c r="G11" s="687"/>
      <c r="H11" s="687"/>
      <c r="I11" s="687"/>
      <c r="J11" s="687"/>
      <c r="K11" s="687"/>
      <c r="L11" s="687"/>
      <c r="M11" s="19"/>
    </row>
    <row r="12" spans="1:18" ht="7.5" customHeight="1">
      <c r="A12" s="47"/>
      <c r="B12" s="48"/>
      <c r="C12" s="48"/>
      <c r="D12" s="48"/>
      <c r="E12" s="48"/>
      <c r="F12" s="48"/>
      <c r="G12" s="48"/>
      <c r="H12" s="48"/>
      <c r="I12" s="48"/>
      <c r="J12" s="48"/>
      <c r="K12" s="48"/>
      <c r="L12" s="48"/>
      <c r="M12" s="19"/>
    </row>
    <row r="13" spans="1:18" ht="14.25" customHeight="1">
      <c r="A13" s="294"/>
      <c r="B13" s="22"/>
      <c r="C13" s="22"/>
      <c r="D13" s="22"/>
      <c r="E13" s="22"/>
      <c r="F13" s="22"/>
      <c r="G13" s="673" t="s">
        <v>404</v>
      </c>
      <c r="H13" s="673"/>
      <c r="I13" s="673"/>
      <c r="J13" s="673"/>
      <c r="K13" s="673"/>
      <c r="L13" s="22"/>
      <c r="M13" s="19"/>
      <c r="N13" s="160"/>
      <c r="O13" s="160"/>
      <c r="P13" s="160"/>
      <c r="Q13" s="160"/>
      <c r="R13" s="160"/>
    </row>
    <row r="14" spans="1:18" ht="16.5" customHeight="1">
      <c r="A14" s="674" t="s">
        <v>405</v>
      </c>
      <c r="B14" s="674"/>
      <c r="C14" s="674"/>
      <c r="D14" s="674"/>
      <c r="E14" s="674"/>
      <c r="F14" s="674"/>
      <c r="G14" s="674"/>
      <c r="H14" s="674"/>
      <c r="I14" s="674"/>
      <c r="J14" s="674"/>
      <c r="K14" s="674"/>
      <c r="L14" s="674"/>
      <c r="M14" s="19"/>
      <c r="N14" s="160"/>
      <c r="O14" s="160"/>
      <c r="P14" s="160" t="s">
        <v>10</v>
      </c>
      <c r="Q14" s="160"/>
      <c r="R14" s="160"/>
    </row>
    <row r="15" spans="1:18" ht="15.75" customHeight="1">
      <c r="A15" s="160"/>
      <c r="B15" s="160"/>
      <c r="C15" s="160"/>
      <c r="D15" s="160"/>
      <c r="E15" s="160"/>
      <c r="F15" s="146"/>
      <c r="G15" s="675" t="s">
        <v>392</v>
      </c>
      <c r="H15" s="675"/>
      <c r="I15" s="675"/>
      <c r="J15" s="675"/>
      <c r="K15" s="675"/>
      <c r="L15" s="160"/>
      <c r="M15" s="19"/>
      <c r="N15" s="160"/>
      <c r="O15" s="160"/>
      <c r="P15" s="160"/>
      <c r="Q15" s="160"/>
      <c r="R15" s="160"/>
    </row>
    <row r="16" spans="1:18" ht="12" customHeight="1">
      <c r="A16" s="160"/>
      <c r="B16" s="160"/>
      <c r="C16" s="160"/>
      <c r="D16" s="160"/>
      <c r="E16" s="160"/>
      <c r="F16" s="146"/>
      <c r="G16" s="676" t="s">
        <v>406</v>
      </c>
      <c r="H16" s="676"/>
      <c r="I16" s="676"/>
      <c r="J16" s="676"/>
      <c r="K16" s="676"/>
      <c r="L16" s="160"/>
      <c r="M16" s="160"/>
      <c r="N16" s="160"/>
      <c r="O16" s="160"/>
      <c r="P16" s="160"/>
      <c r="Q16" s="160"/>
      <c r="R16" s="160"/>
    </row>
    <row r="17" spans="1:18" ht="12" customHeight="1">
      <c r="A17" s="160"/>
      <c r="B17" s="674" t="s">
        <v>3</v>
      </c>
      <c r="C17" s="674"/>
      <c r="D17" s="674"/>
      <c r="E17" s="674"/>
      <c r="F17" s="674"/>
      <c r="G17" s="674"/>
      <c r="H17" s="674"/>
      <c r="I17" s="674"/>
      <c r="J17" s="674"/>
      <c r="K17" s="674"/>
      <c r="L17" s="674"/>
      <c r="M17" s="160"/>
      <c r="N17" s="160"/>
      <c r="O17" s="160"/>
      <c r="P17" s="160"/>
      <c r="Q17" s="160"/>
      <c r="R17" s="160"/>
    </row>
    <row r="18" spans="1:18" ht="12" customHeight="1">
      <c r="A18" s="160"/>
      <c r="B18" s="160"/>
      <c r="C18" s="160"/>
      <c r="D18" s="160"/>
      <c r="E18" s="160"/>
      <c r="F18" s="146"/>
      <c r="G18" s="160"/>
      <c r="H18" s="160"/>
      <c r="I18" s="160"/>
      <c r="J18" s="160"/>
      <c r="K18" s="160"/>
      <c r="L18" s="160"/>
      <c r="M18" s="160"/>
      <c r="N18" s="160"/>
      <c r="O18" s="160"/>
      <c r="P18" s="160"/>
      <c r="Q18" s="160"/>
      <c r="R18" s="160"/>
    </row>
    <row r="19" spans="1:18" ht="12.75" customHeight="1">
      <c r="A19" s="160"/>
      <c r="B19" s="160"/>
      <c r="C19" s="160"/>
      <c r="D19" s="160"/>
      <c r="E19" s="160"/>
      <c r="F19" s="146"/>
      <c r="G19" s="675" t="s">
        <v>407</v>
      </c>
      <c r="H19" s="675"/>
      <c r="I19" s="675"/>
      <c r="J19" s="675"/>
      <c r="K19" s="675"/>
      <c r="L19" s="160"/>
      <c r="M19" s="160"/>
      <c r="N19" s="160"/>
      <c r="O19" s="160"/>
      <c r="P19" s="160"/>
      <c r="Q19" s="160"/>
      <c r="R19" s="160"/>
    </row>
    <row r="20" spans="1:18" ht="11.25" customHeight="1">
      <c r="A20" s="160"/>
      <c r="B20" s="160"/>
      <c r="C20" s="160"/>
      <c r="D20" s="160"/>
      <c r="E20" s="160"/>
      <c r="F20" s="146"/>
      <c r="G20" s="678" t="s">
        <v>4</v>
      </c>
      <c r="H20" s="678"/>
      <c r="I20" s="678"/>
      <c r="J20" s="678"/>
      <c r="K20" s="678"/>
      <c r="L20" s="160"/>
      <c r="M20" s="160"/>
      <c r="N20" s="160"/>
      <c r="O20" s="160"/>
      <c r="P20" s="160"/>
      <c r="Q20" s="160"/>
      <c r="R20" s="160"/>
    </row>
    <row r="21" spans="1:18" ht="11.25" customHeight="1">
      <c r="A21" s="160"/>
      <c r="B21" s="160"/>
      <c r="C21" s="160"/>
      <c r="D21" s="160"/>
      <c r="E21" s="160"/>
      <c r="F21" s="146"/>
      <c r="G21" s="22"/>
      <c r="H21" s="22"/>
      <c r="I21" s="22"/>
      <c r="J21" s="22"/>
      <c r="K21" s="22"/>
      <c r="L21" s="160"/>
      <c r="M21" s="160"/>
      <c r="N21" s="160"/>
      <c r="O21" s="160"/>
      <c r="P21" s="160"/>
      <c r="Q21" s="160"/>
      <c r="R21" s="160"/>
    </row>
    <row r="22" spans="1:18">
      <c r="A22" s="160"/>
      <c r="B22" s="160"/>
      <c r="C22" s="160"/>
      <c r="D22" s="160"/>
      <c r="E22" s="679"/>
      <c r="F22" s="679"/>
      <c r="G22" s="679"/>
      <c r="H22" s="679"/>
      <c r="I22" s="679"/>
      <c r="J22" s="679"/>
      <c r="K22" s="679"/>
      <c r="L22" s="160"/>
      <c r="M22" s="160"/>
      <c r="N22" s="160"/>
      <c r="O22" s="160"/>
      <c r="P22" s="160"/>
      <c r="Q22" s="160"/>
      <c r="R22" s="160"/>
    </row>
    <row r="23" spans="1:18" ht="12" customHeight="1">
      <c r="A23" s="680" t="s">
        <v>5</v>
      </c>
      <c r="B23" s="680"/>
      <c r="C23" s="680"/>
      <c r="D23" s="680"/>
      <c r="E23" s="680"/>
      <c r="F23" s="680"/>
      <c r="G23" s="680"/>
      <c r="H23" s="680"/>
      <c r="I23" s="680"/>
      <c r="J23" s="680"/>
      <c r="K23" s="680"/>
      <c r="L23" s="680"/>
      <c r="M23" s="295"/>
      <c r="N23" s="160"/>
      <c r="O23" s="160"/>
      <c r="P23" s="160"/>
      <c r="Q23" s="160"/>
      <c r="R23" s="160"/>
    </row>
    <row r="24" spans="1:18" ht="12" customHeight="1">
      <c r="A24" s="160"/>
      <c r="B24" s="160"/>
      <c r="C24" s="160"/>
      <c r="D24" s="160"/>
      <c r="E24" s="160"/>
      <c r="F24" s="160"/>
      <c r="G24" s="160"/>
      <c r="H24" s="160"/>
      <c r="I24" s="160"/>
      <c r="J24" s="24"/>
      <c r="K24" s="33"/>
      <c r="L24" s="25" t="s">
        <v>6</v>
      </c>
      <c r="M24" s="295"/>
      <c r="N24" s="160"/>
      <c r="O24" s="160"/>
      <c r="P24" s="160"/>
      <c r="Q24" s="160"/>
      <c r="R24" s="160"/>
    </row>
    <row r="25" spans="1:18" ht="11.25" customHeight="1">
      <c r="A25" s="160"/>
      <c r="B25" s="160"/>
      <c r="C25" s="160"/>
      <c r="D25" s="160"/>
      <c r="E25" s="160"/>
      <c r="F25" s="160"/>
      <c r="G25" s="160"/>
      <c r="H25" s="160"/>
      <c r="I25" s="160"/>
      <c r="J25" s="296" t="s">
        <v>226</v>
      </c>
      <c r="K25" s="297"/>
      <c r="L25" s="298"/>
      <c r="M25" s="295"/>
      <c r="N25" s="160"/>
      <c r="O25" s="160"/>
      <c r="P25" s="160"/>
      <c r="Q25" s="160"/>
      <c r="R25" s="160"/>
    </row>
    <row r="26" spans="1:18" ht="12" customHeight="1">
      <c r="A26" s="160"/>
      <c r="B26" s="160"/>
      <c r="C26" s="160"/>
      <c r="D26" s="160"/>
      <c r="E26" s="22"/>
      <c r="F26" s="299"/>
      <c r="G26" s="160"/>
      <c r="H26" s="160"/>
      <c r="I26" s="169"/>
      <c r="J26" s="169"/>
      <c r="K26" s="300" t="s">
        <v>7</v>
      </c>
      <c r="L26" s="298"/>
      <c r="M26" s="295"/>
      <c r="N26" s="160"/>
      <c r="O26" s="160"/>
      <c r="P26" s="160"/>
      <c r="Q26" s="160"/>
      <c r="R26" s="160"/>
    </row>
    <row r="27" spans="1:18" ht="12.75" customHeight="1">
      <c r="A27" s="681" t="s">
        <v>10</v>
      </c>
      <c r="B27" s="681"/>
      <c r="C27" s="681"/>
      <c r="D27" s="681"/>
      <c r="E27" s="681"/>
      <c r="F27" s="681"/>
      <c r="G27" s="681"/>
      <c r="H27" s="681"/>
      <c r="I27" s="681"/>
      <c r="J27" s="160"/>
      <c r="K27" s="300" t="s">
        <v>8</v>
      </c>
      <c r="L27" s="301" t="s">
        <v>9</v>
      </c>
      <c r="M27" s="295"/>
      <c r="N27" s="160"/>
      <c r="O27" s="160"/>
      <c r="P27" s="160"/>
      <c r="Q27" s="160"/>
      <c r="R27" s="160"/>
    </row>
    <row r="28" spans="1:18" ht="12" customHeight="1">
      <c r="A28" s="681"/>
      <c r="B28" s="681"/>
      <c r="C28" s="681"/>
      <c r="D28" s="681"/>
      <c r="E28" s="681"/>
      <c r="F28" s="681"/>
      <c r="G28" s="681"/>
      <c r="H28" s="681"/>
      <c r="I28" s="681"/>
      <c r="J28" s="302" t="s">
        <v>11</v>
      </c>
      <c r="K28" s="303"/>
      <c r="L28" s="298"/>
      <c r="M28" s="295"/>
      <c r="N28" s="160"/>
      <c r="O28" s="160"/>
      <c r="P28" s="160"/>
      <c r="Q28" s="160"/>
      <c r="R28" s="160"/>
    </row>
    <row r="29" spans="1:18" ht="12.75" customHeight="1">
      <c r="A29" s="160"/>
      <c r="B29" s="160"/>
      <c r="C29" s="160"/>
      <c r="D29" s="160"/>
      <c r="E29" s="160"/>
      <c r="F29" s="160"/>
      <c r="G29" s="304" t="s">
        <v>12</v>
      </c>
      <c r="H29" s="305" t="s">
        <v>198</v>
      </c>
      <c r="I29" s="306"/>
      <c r="J29" s="307"/>
      <c r="K29" s="298"/>
      <c r="L29" s="298"/>
      <c r="M29" s="295"/>
      <c r="N29" s="160"/>
      <c r="O29" s="160"/>
      <c r="P29" s="160"/>
      <c r="Q29" s="160"/>
      <c r="R29" s="160"/>
    </row>
    <row r="30" spans="1:18" ht="13.5" customHeight="1">
      <c r="A30" s="160"/>
      <c r="B30" s="160"/>
      <c r="C30" s="160"/>
      <c r="D30" s="160"/>
      <c r="E30" s="160"/>
      <c r="F30" s="160"/>
      <c r="G30" s="653" t="s">
        <v>13</v>
      </c>
      <c r="H30" s="653"/>
      <c r="I30" s="308"/>
      <c r="J30" s="309"/>
      <c r="K30" s="310"/>
      <c r="L30" s="310"/>
      <c r="M30" s="295"/>
      <c r="N30" s="160"/>
      <c r="O30" s="160"/>
      <c r="P30" s="160"/>
      <c r="Q30" s="160"/>
      <c r="R30" s="160"/>
    </row>
    <row r="31" spans="1:18" ht="14.25" customHeight="1">
      <c r="A31" s="311" t="s">
        <v>199</v>
      </c>
      <c r="B31" s="311"/>
      <c r="C31" s="311"/>
      <c r="D31" s="311"/>
      <c r="E31" s="311"/>
      <c r="F31" s="312"/>
      <c r="G31" s="313"/>
      <c r="H31" s="160"/>
      <c r="I31" s="313"/>
      <c r="J31" s="313"/>
      <c r="K31" s="313"/>
      <c r="L31" s="314" t="s">
        <v>14</v>
      </c>
      <c r="M31" s="315"/>
      <c r="N31" s="160"/>
      <c r="O31" s="160"/>
      <c r="P31" s="160"/>
      <c r="Q31" s="160"/>
      <c r="R31" s="160"/>
    </row>
    <row r="32" spans="1:18" ht="24" customHeight="1">
      <c r="A32" s="654" t="s">
        <v>15</v>
      </c>
      <c r="B32" s="655"/>
      <c r="C32" s="655"/>
      <c r="D32" s="655"/>
      <c r="E32" s="655"/>
      <c r="F32" s="655"/>
      <c r="G32" s="658" t="s">
        <v>16</v>
      </c>
      <c r="H32" s="660" t="s">
        <v>17</v>
      </c>
      <c r="I32" s="662" t="s">
        <v>18</v>
      </c>
      <c r="J32" s="663"/>
      <c r="K32" s="682" t="s">
        <v>19</v>
      </c>
      <c r="L32" s="648" t="s">
        <v>20</v>
      </c>
      <c r="M32" s="315"/>
      <c r="N32" s="160"/>
      <c r="O32" s="160"/>
      <c r="P32" s="160"/>
      <c r="Q32" s="160"/>
      <c r="R32" s="160"/>
    </row>
    <row r="33" spans="1:18" ht="46.5" customHeight="1">
      <c r="A33" s="656"/>
      <c r="B33" s="657"/>
      <c r="C33" s="657"/>
      <c r="D33" s="657"/>
      <c r="E33" s="657"/>
      <c r="F33" s="657"/>
      <c r="G33" s="659"/>
      <c r="H33" s="661"/>
      <c r="I33" s="316" t="s">
        <v>21</v>
      </c>
      <c r="J33" s="317" t="s">
        <v>22</v>
      </c>
      <c r="K33" s="683"/>
      <c r="L33" s="649"/>
      <c r="M33" s="160"/>
      <c r="N33" s="160"/>
      <c r="O33" s="160"/>
      <c r="P33" s="160"/>
      <c r="Q33" s="160"/>
      <c r="R33" s="160"/>
    </row>
    <row r="34" spans="1:18" ht="11.25" customHeight="1">
      <c r="A34" s="650" t="s">
        <v>23</v>
      </c>
      <c r="B34" s="651"/>
      <c r="C34" s="651"/>
      <c r="D34" s="651"/>
      <c r="E34" s="651"/>
      <c r="F34" s="652"/>
      <c r="G34" s="26">
        <v>2</v>
      </c>
      <c r="H34" s="27">
        <v>3</v>
      </c>
      <c r="I34" s="28" t="s">
        <v>24</v>
      </c>
      <c r="J34" s="29" t="s">
        <v>25</v>
      </c>
      <c r="K34" s="30">
        <v>6</v>
      </c>
      <c r="L34" s="30">
        <v>7</v>
      </c>
      <c r="M34" s="160"/>
      <c r="N34" s="160"/>
      <c r="O34" s="160"/>
      <c r="P34" s="160"/>
      <c r="Q34" s="160"/>
      <c r="R34" s="160"/>
    </row>
    <row r="35" spans="1:18" s="324" customFormat="1" ht="14.25" customHeight="1">
      <c r="A35" s="318">
        <v>2</v>
      </c>
      <c r="B35" s="318"/>
      <c r="C35" s="319"/>
      <c r="D35" s="320"/>
      <c r="E35" s="318"/>
      <c r="F35" s="321"/>
      <c r="G35" s="320" t="s">
        <v>26</v>
      </c>
      <c r="H35" s="26">
        <v>1</v>
      </c>
      <c r="I35" s="322">
        <f>SUM(I36+I47+I67+I88+I95+I115+I141+I160+I170)</f>
        <v>1001081</v>
      </c>
      <c r="J35" s="322">
        <f>SUM(J36+J47+J67+J88+J95+J115+J141+J160+J170)</f>
        <v>1001081</v>
      </c>
      <c r="K35" s="323">
        <f>SUM(K36+K47+K67+K88+K95+K115+K141+K160+K170)</f>
        <v>1000993.6</v>
      </c>
      <c r="L35" s="322">
        <f>SUM(L36+L47+L67+L88+L95+L115+L141+L160+L170)</f>
        <v>1000993.6</v>
      </c>
    </row>
    <row r="36" spans="1:18" ht="16.5" customHeight="1">
      <c r="A36" s="318">
        <v>2</v>
      </c>
      <c r="B36" s="325">
        <v>1</v>
      </c>
      <c r="C36" s="326"/>
      <c r="D36" s="327"/>
      <c r="E36" s="328"/>
      <c r="F36" s="329"/>
      <c r="G36" s="330" t="s">
        <v>27</v>
      </c>
      <c r="H36" s="26">
        <v>2</v>
      </c>
      <c r="I36" s="322">
        <f>SUM(I37+I43)</f>
        <v>817600</v>
      </c>
      <c r="J36" s="322">
        <f>SUM(J37+J43)</f>
        <v>817600</v>
      </c>
      <c r="K36" s="331">
        <f>SUM(K37+K43)</f>
        <v>817600</v>
      </c>
      <c r="L36" s="332">
        <f>SUM(L37+L43)</f>
        <v>817600</v>
      </c>
      <c r="M36"/>
      <c r="N36" s="160"/>
      <c r="O36" s="160"/>
      <c r="P36" s="160"/>
      <c r="Q36" s="160"/>
      <c r="R36" s="160"/>
    </row>
    <row r="37" spans="1:18" ht="14.25" customHeight="1">
      <c r="A37" s="333">
        <v>2</v>
      </c>
      <c r="B37" s="333">
        <v>1</v>
      </c>
      <c r="C37" s="334">
        <v>1</v>
      </c>
      <c r="D37" s="335"/>
      <c r="E37" s="333"/>
      <c r="F37" s="336"/>
      <c r="G37" s="335" t="s">
        <v>28</v>
      </c>
      <c r="H37" s="26">
        <v>3</v>
      </c>
      <c r="I37" s="322">
        <f>SUM(I38)</f>
        <v>804600</v>
      </c>
      <c r="J37" s="322">
        <f>SUM(J38)</f>
        <v>804600</v>
      </c>
      <c r="K37" s="323">
        <f>SUM(K38)</f>
        <v>804600</v>
      </c>
      <c r="L37" s="322">
        <f>SUM(L38)</f>
        <v>804600</v>
      </c>
      <c r="M37"/>
      <c r="N37" s="160"/>
      <c r="O37" s="160"/>
      <c r="P37" s="160"/>
      <c r="Q37" s="160"/>
      <c r="R37" s="160"/>
    </row>
    <row r="38" spans="1:18" ht="13.5" customHeight="1">
      <c r="A38" s="337">
        <v>2</v>
      </c>
      <c r="B38" s="333">
        <v>1</v>
      </c>
      <c r="C38" s="334">
        <v>1</v>
      </c>
      <c r="D38" s="335">
        <v>1</v>
      </c>
      <c r="E38" s="333"/>
      <c r="F38" s="336"/>
      <c r="G38" s="335" t="s">
        <v>28</v>
      </c>
      <c r="H38" s="26">
        <v>4</v>
      </c>
      <c r="I38" s="322">
        <f>SUM(I39+I41)</f>
        <v>804600</v>
      </c>
      <c r="J38" s="322">
        <f>SUM(J39+J41)</f>
        <v>804600</v>
      </c>
      <c r="K38" s="322">
        <f>SUM(K39+K41)</f>
        <v>804600</v>
      </c>
      <c r="L38" s="322">
        <f>SUM(L39+L41)</f>
        <v>804600</v>
      </c>
      <c r="M38"/>
      <c r="N38" s="160"/>
      <c r="O38" s="160"/>
      <c r="P38" s="160"/>
      <c r="Q38" s="31"/>
      <c r="R38" s="160"/>
    </row>
    <row r="39" spans="1:18" ht="14.25" customHeight="1">
      <c r="A39" s="337">
        <v>2</v>
      </c>
      <c r="B39" s="333">
        <v>1</v>
      </c>
      <c r="C39" s="334">
        <v>1</v>
      </c>
      <c r="D39" s="335">
        <v>1</v>
      </c>
      <c r="E39" s="333">
        <v>1</v>
      </c>
      <c r="F39" s="336"/>
      <c r="G39" s="335" t="s">
        <v>29</v>
      </c>
      <c r="H39" s="26">
        <v>5</v>
      </c>
      <c r="I39" s="323">
        <f>SUM(I40)</f>
        <v>804600</v>
      </c>
      <c r="J39" s="323">
        <f>SUM(J40)</f>
        <v>804600</v>
      </c>
      <c r="K39" s="323">
        <f>SUM(K40)</f>
        <v>804600</v>
      </c>
      <c r="L39" s="323">
        <f>SUM(L40)</f>
        <v>804600</v>
      </c>
      <c r="M39"/>
      <c r="N39" s="160"/>
      <c r="O39" s="160"/>
      <c r="P39" s="160"/>
      <c r="Q39" s="31"/>
      <c r="R39" s="160"/>
    </row>
    <row r="40" spans="1:18" ht="14.25" customHeight="1">
      <c r="A40" s="337">
        <v>2</v>
      </c>
      <c r="B40" s="333">
        <v>1</v>
      </c>
      <c r="C40" s="334">
        <v>1</v>
      </c>
      <c r="D40" s="335">
        <v>1</v>
      </c>
      <c r="E40" s="333">
        <v>1</v>
      </c>
      <c r="F40" s="336">
        <v>1</v>
      </c>
      <c r="G40" s="335" t="s">
        <v>29</v>
      </c>
      <c r="H40" s="26">
        <v>6</v>
      </c>
      <c r="I40" s="338">
        <v>804600</v>
      </c>
      <c r="J40" s="339">
        <v>804600</v>
      </c>
      <c r="K40" s="339">
        <v>804600</v>
      </c>
      <c r="L40" s="339">
        <v>804600</v>
      </c>
      <c r="M40"/>
      <c r="N40" s="160"/>
      <c r="O40" s="160"/>
      <c r="P40" s="160"/>
      <c r="Q40" s="31"/>
      <c r="R40" s="160"/>
    </row>
    <row r="41" spans="1:18" ht="12.75" hidden="1" customHeight="1">
      <c r="A41" s="337">
        <v>2</v>
      </c>
      <c r="B41" s="333">
        <v>1</v>
      </c>
      <c r="C41" s="334">
        <v>1</v>
      </c>
      <c r="D41" s="335">
        <v>1</v>
      </c>
      <c r="E41" s="333">
        <v>2</v>
      </c>
      <c r="F41" s="336"/>
      <c r="G41" s="335" t="s">
        <v>30</v>
      </c>
      <c r="H41" s="26">
        <v>7</v>
      </c>
      <c r="I41" s="323">
        <f>I42</f>
        <v>0</v>
      </c>
      <c r="J41" s="323">
        <f>J42</f>
        <v>0</v>
      </c>
      <c r="K41" s="323">
        <f>K42</f>
        <v>0</v>
      </c>
      <c r="L41" s="323">
        <f>L42</f>
        <v>0</v>
      </c>
      <c r="M41"/>
      <c r="N41" s="160"/>
      <c r="O41" s="160"/>
      <c r="P41" s="160"/>
      <c r="Q41" s="31"/>
      <c r="R41" s="160"/>
    </row>
    <row r="42" spans="1:18" ht="12.75" hidden="1" customHeight="1">
      <c r="A42" s="337">
        <v>2</v>
      </c>
      <c r="B42" s="333">
        <v>1</v>
      </c>
      <c r="C42" s="334">
        <v>1</v>
      </c>
      <c r="D42" s="335">
        <v>1</v>
      </c>
      <c r="E42" s="333">
        <v>2</v>
      </c>
      <c r="F42" s="336">
        <v>1</v>
      </c>
      <c r="G42" s="335" t="s">
        <v>30</v>
      </c>
      <c r="H42" s="26">
        <v>8</v>
      </c>
      <c r="I42" s="339">
        <v>0</v>
      </c>
      <c r="J42" s="340">
        <v>0</v>
      </c>
      <c r="K42" s="339">
        <v>0</v>
      </c>
      <c r="L42" s="340">
        <v>0</v>
      </c>
      <c r="M42"/>
      <c r="N42" s="160"/>
      <c r="O42" s="160"/>
      <c r="P42" s="160"/>
      <c r="Q42" s="31"/>
      <c r="R42" s="160"/>
    </row>
    <row r="43" spans="1:18" ht="13.5" customHeight="1">
      <c r="A43" s="337">
        <v>2</v>
      </c>
      <c r="B43" s="333">
        <v>1</v>
      </c>
      <c r="C43" s="334">
        <v>2</v>
      </c>
      <c r="D43" s="335"/>
      <c r="E43" s="333"/>
      <c r="F43" s="336"/>
      <c r="G43" s="335" t="s">
        <v>31</v>
      </c>
      <c r="H43" s="26">
        <v>9</v>
      </c>
      <c r="I43" s="323">
        <f t="shared" ref="I43:L45" si="0">I44</f>
        <v>13000</v>
      </c>
      <c r="J43" s="322">
        <f t="shared" si="0"/>
        <v>13000</v>
      </c>
      <c r="K43" s="323">
        <f t="shared" si="0"/>
        <v>13000</v>
      </c>
      <c r="L43" s="322">
        <f t="shared" si="0"/>
        <v>13000</v>
      </c>
      <c r="M43"/>
      <c r="N43" s="160"/>
      <c r="O43" s="160"/>
      <c r="P43" s="160"/>
      <c r="Q43" s="31"/>
      <c r="R43" s="160"/>
    </row>
    <row r="44" spans="1:18">
      <c r="A44" s="337">
        <v>2</v>
      </c>
      <c r="B44" s="333">
        <v>1</v>
      </c>
      <c r="C44" s="334">
        <v>2</v>
      </c>
      <c r="D44" s="335">
        <v>1</v>
      </c>
      <c r="E44" s="333"/>
      <c r="F44" s="336"/>
      <c r="G44" s="335" t="s">
        <v>31</v>
      </c>
      <c r="H44" s="26">
        <v>10</v>
      </c>
      <c r="I44" s="323">
        <f t="shared" si="0"/>
        <v>13000</v>
      </c>
      <c r="J44" s="322">
        <f t="shared" si="0"/>
        <v>13000</v>
      </c>
      <c r="K44" s="322">
        <f t="shared" si="0"/>
        <v>13000</v>
      </c>
      <c r="L44" s="322">
        <f t="shared" si="0"/>
        <v>13000</v>
      </c>
      <c r="M44" s="160"/>
      <c r="N44" s="160"/>
      <c r="O44" s="160"/>
      <c r="P44" s="160"/>
      <c r="Q44" s="160"/>
      <c r="R44" s="160"/>
    </row>
    <row r="45" spans="1:18" ht="13.5" customHeight="1">
      <c r="A45" s="337">
        <v>2</v>
      </c>
      <c r="B45" s="333">
        <v>1</v>
      </c>
      <c r="C45" s="334">
        <v>2</v>
      </c>
      <c r="D45" s="335">
        <v>1</v>
      </c>
      <c r="E45" s="333">
        <v>1</v>
      </c>
      <c r="F45" s="336"/>
      <c r="G45" s="335" t="s">
        <v>31</v>
      </c>
      <c r="H45" s="26">
        <v>11</v>
      </c>
      <c r="I45" s="322">
        <f t="shared" si="0"/>
        <v>13000</v>
      </c>
      <c r="J45" s="322">
        <f t="shared" si="0"/>
        <v>13000</v>
      </c>
      <c r="K45" s="322">
        <f t="shared" si="0"/>
        <v>13000</v>
      </c>
      <c r="L45" s="322">
        <f t="shared" si="0"/>
        <v>13000</v>
      </c>
      <c r="M45"/>
      <c r="N45" s="160"/>
      <c r="O45" s="160"/>
      <c r="P45" s="160"/>
      <c r="Q45" s="31"/>
      <c r="R45" s="160"/>
    </row>
    <row r="46" spans="1:18" ht="14.25" customHeight="1">
      <c r="A46" s="337">
        <v>2</v>
      </c>
      <c r="B46" s="333">
        <v>1</v>
      </c>
      <c r="C46" s="334">
        <v>2</v>
      </c>
      <c r="D46" s="335">
        <v>1</v>
      </c>
      <c r="E46" s="333">
        <v>1</v>
      </c>
      <c r="F46" s="336">
        <v>1</v>
      </c>
      <c r="G46" s="335" t="s">
        <v>31</v>
      </c>
      <c r="H46" s="26">
        <v>12</v>
      </c>
      <c r="I46" s="340">
        <v>13000</v>
      </c>
      <c r="J46" s="339">
        <v>13000</v>
      </c>
      <c r="K46" s="339">
        <v>13000</v>
      </c>
      <c r="L46" s="339">
        <v>13000</v>
      </c>
      <c r="M46"/>
      <c r="N46" s="160"/>
      <c r="O46" s="160"/>
      <c r="P46" s="160"/>
      <c r="Q46" s="31"/>
      <c r="R46" s="160"/>
    </row>
    <row r="47" spans="1:18" ht="26.25" customHeight="1">
      <c r="A47" s="341">
        <v>2</v>
      </c>
      <c r="B47" s="342">
        <v>2</v>
      </c>
      <c r="C47" s="326"/>
      <c r="D47" s="327"/>
      <c r="E47" s="328"/>
      <c r="F47" s="329"/>
      <c r="G47" s="330" t="s">
        <v>32</v>
      </c>
      <c r="H47" s="26">
        <v>13</v>
      </c>
      <c r="I47" s="343">
        <f t="shared" ref="I47:L49" si="1">I48</f>
        <v>163081</v>
      </c>
      <c r="J47" s="344">
        <f t="shared" si="1"/>
        <v>163081</v>
      </c>
      <c r="K47" s="343">
        <f t="shared" si="1"/>
        <v>162993.60000000001</v>
      </c>
      <c r="L47" s="343">
        <f t="shared" si="1"/>
        <v>162993.60000000001</v>
      </c>
      <c r="M47"/>
      <c r="N47" s="160"/>
      <c r="O47" s="160"/>
      <c r="P47" s="160"/>
      <c r="Q47" s="160"/>
      <c r="R47" s="160"/>
    </row>
    <row r="48" spans="1:18" ht="27" customHeight="1">
      <c r="A48" s="337">
        <v>2</v>
      </c>
      <c r="B48" s="333">
        <v>2</v>
      </c>
      <c r="C48" s="334">
        <v>1</v>
      </c>
      <c r="D48" s="335"/>
      <c r="E48" s="333"/>
      <c r="F48" s="336"/>
      <c r="G48" s="327" t="s">
        <v>32</v>
      </c>
      <c r="H48" s="26">
        <v>14</v>
      </c>
      <c r="I48" s="322">
        <f t="shared" si="1"/>
        <v>163081</v>
      </c>
      <c r="J48" s="323">
        <f t="shared" si="1"/>
        <v>163081</v>
      </c>
      <c r="K48" s="322">
        <f t="shared" si="1"/>
        <v>162993.60000000001</v>
      </c>
      <c r="L48" s="323">
        <f t="shared" si="1"/>
        <v>162993.60000000001</v>
      </c>
      <c r="M48"/>
      <c r="N48" s="160"/>
      <c r="O48" s="160"/>
      <c r="P48" s="160"/>
      <c r="Q48" s="160"/>
      <c r="R48" s="31"/>
    </row>
    <row r="49" spans="1:18" ht="15.75" customHeight="1">
      <c r="A49" s="337">
        <v>2</v>
      </c>
      <c r="B49" s="333">
        <v>2</v>
      </c>
      <c r="C49" s="334">
        <v>1</v>
      </c>
      <c r="D49" s="335">
        <v>1</v>
      </c>
      <c r="E49" s="333"/>
      <c r="F49" s="336"/>
      <c r="G49" s="327" t="s">
        <v>32</v>
      </c>
      <c r="H49" s="26">
        <v>15</v>
      </c>
      <c r="I49" s="322">
        <f t="shared" si="1"/>
        <v>163081</v>
      </c>
      <c r="J49" s="323">
        <f t="shared" si="1"/>
        <v>163081</v>
      </c>
      <c r="K49" s="332">
        <f t="shared" si="1"/>
        <v>162993.60000000001</v>
      </c>
      <c r="L49" s="332">
        <f t="shared" si="1"/>
        <v>162993.60000000001</v>
      </c>
      <c r="M49"/>
      <c r="N49" s="160"/>
      <c r="O49" s="160"/>
      <c r="P49" s="160"/>
      <c r="Q49" s="31"/>
      <c r="R49" s="160"/>
    </row>
    <row r="50" spans="1:18" ht="24.75" customHeight="1">
      <c r="A50" s="345">
        <v>2</v>
      </c>
      <c r="B50" s="346">
        <v>2</v>
      </c>
      <c r="C50" s="347">
        <v>1</v>
      </c>
      <c r="D50" s="348">
        <v>1</v>
      </c>
      <c r="E50" s="346">
        <v>1</v>
      </c>
      <c r="F50" s="349"/>
      <c r="G50" s="327" t="s">
        <v>32</v>
      </c>
      <c r="H50" s="26">
        <v>16</v>
      </c>
      <c r="I50" s="350">
        <f>SUM(I51:I66)</f>
        <v>163081</v>
      </c>
      <c r="J50" s="350">
        <f>SUM(J51:J66)</f>
        <v>163081</v>
      </c>
      <c r="K50" s="351">
        <f>SUM(K51:K66)</f>
        <v>162993.60000000001</v>
      </c>
      <c r="L50" s="351">
        <f>SUM(L51:L66)</f>
        <v>162993.60000000001</v>
      </c>
      <c r="M50"/>
      <c r="N50" s="160"/>
      <c r="O50" s="160"/>
      <c r="P50" s="160"/>
      <c r="Q50" s="31"/>
      <c r="R50" s="160"/>
    </row>
    <row r="51" spans="1:18" ht="15.75" hidden="1" customHeight="1">
      <c r="A51" s="337">
        <v>2</v>
      </c>
      <c r="B51" s="333">
        <v>2</v>
      </c>
      <c r="C51" s="334">
        <v>1</v>
      </c>
      <c r="D51" s="335">
        <v>1</v>
      </c>
      <c r="E51" s="333">
        <v>1</v>
      </c>
      <c r="F51" s="352">
        <v>1</v>
      </c>
      <c r="G51" s="335" t="s">
        <v>33</v>
      </c>
      <c r="H51" s="26">
        <v>17</v>
      </c>
      <c r="I51" s="339">
        <v>0</v>
      </c>
      <c r="J51" s="339">
        <v>0</v>
      </c>
      <c r="K51" s="339">
        <v>0</v>
      </c>
      <c r="L51" s="339">
        <v>0</v>
      </c>
      <c r="M51"/>
      <c r="N51" s="160"/>
      <c r="O51" s="160"/>
      <c r="P51" s="160"/>
      <c r="Q51" s="31"/>
      <c r="R51" s="160"/>
    </row>
    <row r="52" spans="1:18" ht="26.25" customHeight="1">
      <c r="A52" s="337">
        <v>2</v>
      </c>
      <c r="B52" s="333">
        <v>2</v>
      </c>
      <c r="C52" s="334">
        <v>1</v>
      </c>
      <c r="D52" s="335">
        <v>1</v>
      </c>
      <c r="E52" s="333">
        <v>1</v>
      </c>
      <c r="F52" s="336">
        <v>2</v>
      </c>
      <c r="G52" s="335" t="s">
        <v>34</v>
      </c>
      <c r="H52" s="26">
        <v>18</v>
      </c>
      <c r="I52" s="339">
        <v>2077</v>
      </c>
      <c r="J52" s="339">
        <v>2077</v>
      </c>
      <c r="K52" s="339">
        <v>2076.5300000000002</v>
      </c>
      <c r="L52" s="339">
        <v>2076.5300000000002</v>
      </c>
      <c r="M52"/>
      <c r="N52" s="160"/>
      <c r="O52" s="160"/>
      <c r="P52" s="160"/>
      <c r="Q52" s="31"/>
      <c r="R52" s="160"/>
    </row>
    <row r="53" spans="1:18" ht="26.25" customHeight="1">
      <c r="A53" s="337">
        <v>2</v>
      </c>
      <c r="B53" s="333">
        <v>2</v>
      </c>
      <c r="C53" s="334">
        <v>1</v>
      </c>
      <c r="D53" s="335">
        <v>1</v>
      </c>
      <c r="E53" s="333">
        <v>1</v>
      </c>
      <c r="F53" s="336">
        <v>5</v>
      </c>
      <c r="G53" s="335" t="s">
        <v>35</v>
      </c>
      <c r="H53" s="26">
        <v>19</v>
      </c>
      <c r="I53" s="339">
        <v>2640</v>
      </c>
      <c r="J53" s="339">
        <v>2640</v>
      </c>
      <c r="K53" s="339">
        <v>2639.28</v>
      </c>
      <c r="L53" s="339">
        <v>2639.28</v>
      </c>
      <c r="M53"/>
      <c r="N53" s="160"/>
      <c r="O53" s="160"/>
      <c r="P53" s="160"/>
      <c r="Q53" s="31"/>
      <c r="R53" s="160"/>
    </row>
    <row r="54" spans="1:18" ht="27" customHeight="1">
      <c r="A54" s="337">
        <v>2</v>
      </c>
      <c r="B54" s="333">
        <v>2</v>
      </c>
      <c r="C54" s="334">
        <v>1</v>
      </c>
      <c r="D54" s="335">
        <v>1</v>
      </c>
      <c r="E54" s="333">
        <v>1</v>
      </c>
      <c r="F54" s="336">
        <v>6</v>
      </c>
      <c r="G54" s="335" t="s">
        <v>36</v>
      </c>
      <c r="H54" s="26">
        <v>20</v>
      </c>
      <c r="I54" s="339">
        <v>14140</v>
      </c>
      <c r="J54" s="339">
        <v>14140</v>
      </c>
      <c r="K54" s="339">
        <v>14139.98</v>
      </c>
      <c r="L54" s="339">
        <v>14139.98</v>
      </c>
      <c r="M54"/>
      <c r="N54" s="160"/>
      <c r="O54" s="160"/>
      <c r="P54" s="160"/>
      <c r="Q54" s="31"/>
      <c r="R54" s="160"/>
    </row>
    <row r="55" spans="1:18" ht="26.25" hidden="1" customHeight="1">
      <c r="A55" s="353">
        <v>2</v>
      </c>
      <c r="B55" s="328">
        <v>2</v>
      </c>
      <c r="C55" s="326">
        <v>1</v>
      </c>
      <c r="D55" s="327">
        <v>1</v>
      </c>
      <c r="E55" s="328">
        <v>1</v>
      </c>
      <c r="F55" s="329">
        <v>7</v>
      </c>
      <c r="G55" s="327" t="s">
        <v>37</v>
      </c>
      <c r="H55" s="26">
        <v>21</v>
      </c>
      <c r="I55" s="339">
        <v>0</v>
      </c>
      <c r="J55" s="339">
        <v>0</v>
      </c>
      <c r="K55" s="339">
        <v>0</v>
      </c>
      <c r="L55" s="339">
        <v>0</v>
      </c>
      <c r="M55"/>
      <c r="N55" s="160"/>
      <c r="O55" s="160"/>
      <c r="P55" s="160"/>
      <c r="Q55" s="31"/>
      <c r="R55" s="160"/>
    </row>
    <row r="56" spans="1:18" ht="12" customHeight="1">
      <c r="A56" s="337">
        <v>2</v>
      </c>
      <c r="B56" s="333">
        <v>2</v>
      </c>
      <c r="C56" s="334">
        <v>1</v>
      </c>
      <c r="D56" s="335">
        <v>1</v>
      </c>
      <c r="E56" s="333">
        <v>1</v>
      </c>
      <c r="F56" s="336">
        <v>11</v>
      </c>
      <c r="G56" s="335" t="s">
        <v>38</v>
      </c>
      <c r="H56" s="26">
        <v>22</v>
      </c>
      <c r="I56" s="340">
        <v>597</v>
      </c>
      <c r="J56" s="339">
        <v>597</v>
      </c>
      <c r="K56" s="339">
        <v>512.30999999999995</v>
      </c>
      <c r="L56" s="339">
        <v>512.30999999999995</v>
      </c>
      <c r="M56"/>
      <c r="N56" s="160"/>
      <c r="O56" s="160"/>
      <c r="P56" s="160"/>
      <c r="Q56" s="31"/>
      <c r="R56" s="160"/>
    </row>
    <row r="57" spans="1:18" ht="15.75" hidden="1" customHeight="1">
      <c r="A57" s="345">
        <v>2</v>
      </c>
      <c r="B57" s="354">
        <v>2</v>
      </c>
      <c r="C57" s="355">
        <v>1</v>
      </c>
      <c r="D57" s="355">
        <v>1</v>
      </c>
      <c r="E57" s="355">
        <v>1</v>
      </c>
      <c r="F57" s="356">
        <v>12</v>
      </c>
      <c r="G57" s="357" t="s">
        <v>39</v>
      </c>
      <c r="H57" s="26">
        <v>23</v>
      </c>
      <c r="I57" s="358">
        <v>0</v>
      </c>
      <c r="J57" s="339">
        <v>0</v>
      </c>
      <c r="K57" s="339">
        <v>0</v>
      </c>
      <c r="L57" s="339">
        <v>0</v>
      </c>
      <c r="M57"/>
      <c r="N57" s="160"/>
      <c r="O57" s="160"/>
      <c r="P57" s="160"/>
      <c r="Q57" s="31"/>
      <c r="R57" s="160"/>
    </row>
    <row r="58" spans="1:18" ht="25.5" hidden="1" customHeight="1">
      <c r="A58" s="337">
        <v>2</v>
      </c>
      <c r="B58" s="333">
        <v>2</v>
      </c>
      <c r="C58" s="334">
        <v>1</v>
      </c>
      <c r="D58" s="334">
        <v>1</v>
      </c>
      <c r="E58" s="334">
        <v>1</v>
      </c>
      <c r="F58" s="336">
        <v>14</v>
      </c>
      <c r="G58" s="359" t="s">
        <v>40</v>
      </c>
      <c r="H58" s="26">
        <v>24</v>
      </c>
      <c r="I58" s="340">
        <v>0</v>
      </c>
      <c r="J58" s="340">
        <v>0</v>
      </c>
      <c r="K58" s="340">
        <v>0</v>
      </c>
      <c r="L58" s="340">
        <v>0</v>
      </c>
      <c r="M58"/>
      <c r="N58" s="160"/>
      <c r="O58" s="160"/>
      <c r="P58" s="160"/>
      <c r="Q58" s="31"/>
      <c r="R58" s="160"/>
    </row>
    <row r="59" spans="1:18" ht="27.75" customHeight="1">
      <c r="A59" s="337">
        <v>2</v>
      </c>
      <c r="B59" s="333">
        <v>2</v>
      </c>
      <c r="C59" s="334">
        <v>1</v>
      </c>
      <c r="D59" s="334">
        <v>1</v>
      </c>
      <c r="E59" s="334">
        <v>1</v>
      </c>
      <c r="F59" s="336">
        <v>15</v>
      </c>
      <c r="G59" s="335" t="s">
        <v>41</v>
      </c>
      <c r="H59" s="26">
        <v>25</v>
      </c>
      <c r="I59" s="340">
        <v>34569</v>
      </c>
      <c r="J59" s="339">
        <v>34569</v>
      </c>
      <c r="K59" s="339">
        <v>34569</v>
      </c>
      <c r="L59" s="339">
        <v>34569</v>
      </c>
      <c r="M59"/>
      <c r="N59" s="160"/>
      <c r="O59" s="160"/>
      <c r="P59" s="160"/>
      <c r="Q59" s="31"/>
      <c r="R59" s="160"/>
    </row>
    <row r="60" spans="1:18" ht="15.75" customHeight="1">
      <c r="A60" s="337">
        <v>2</v>
      </c>
      <c r="B60" s="333">
        <v>2</v>
      </c>
      <c r="C60" s="334">
        <v>1</v>
      </c>
      <c r="D60" s="334">
        <v>1</v>
      </c>
      <c r="E60" s="334">
        <v>1</v>
      </c>
      <c r="F60" s="336">
        <v>16</v>
      </c>
      <c r="G60" s="335" t="s">
        <v>42</v>
      </c>
      <c r="H60" s="26">
        <v>26</v>
      </c>
      <c r="I60" s="340">
        <v>4628</v>
      </c>
      <c r="J60" s="339">
        <v>4628</v>
      </c>
      <c r="K60" s="339">
        <v>4627.6499999999996</v>
      </c>
      <c r="L60" s="339">
        <v>4627.6499999999996</v>
      </c>
      <c r="M60"/>
      <c r="N60" s="160"/>
      <c r="O60" s="160"/>
      <c r="P60" s="160"/>
      <c r="Q60" s="31"/>
      <c r="R60" s="160"/>
    </row>
    <row r="61" spans="1:18" ht="27.75" hidden="1" customHeight="1">
      <c r="A61" s="337">
        <v>2</v>
      </c>
      <c r="B61" s="333">
        <v>2</v>
      </c>
      <c r="C61" s="334">
        <v>1</v>
      </c>
      <c r="D61" s="334">
        <v>1</v>
      </c>
      <c r="E61" s="334">
        <v>1</v>
      </c>
      <c r="F61" s="336">
        <v>17</v>
      </c>
      <c r="G61" s="335" t="s">
        <v>43</v>
      </c>
      <c r="H61" s="26">
        <v>27</v>
      </c>
      <c r="I61" s="340">
        <v>0</v>
      </c>
      <c r="J61" s="340">
        <v>0</v>
      </c>
      <c r="K61" s="340">
        <v>0</v>
      </c>
      <c r="L61" s="340">
        <v>0</v>
      </c>
      <c r="M61"/>
      <c r="N61" s="160"/>
      <c r="O61" s="160"/>
      <c r="P61" s="160"/>
      <c r="Q61" s="31"/>
      <c r="R61" s="160"/>
    </row>
    <row r="62" spans="1:18" ht="14.25" customHeight="1">
      <c r="A62" s="337">
        <v>2</v>
      </c>
      <c r="B62" s="333">
        <v>2</v>
      </c>
      <c r="C62" s="334">
        <v>1</v>
      </c>
      <c r="D62" s="334">
        <v>1</v>
      </c>
      <c r="E62" s="334">
        <v>1</v>
      </c>
      <c r="F62" s="336">
        <v>20</v>
      </c>
      <c r="G62" s="335" t="s">
        <v>44</v>
      </c>
      <c r="H62" s="26">
        <v>28</v>
      </c>
      <c r="I62" s="340">
        <v>49343</v>
      </c>
      <c r="J62" s="339">
        <v>49343</v>
      </c>
      <c r="K62" s="339">
        <v>49342.35</v>
      </c>
      <c r="L62" s="339">
        <v>49342.35</v>
      </c>
      <c r="M62"/>
      <c r="N62" s="160"/>
      <c r="O62" s="160"/>
      <c r="P62" s="160"/>
      <c r="Q62" s="31"/>
      <c r="R62" s="160"/>
    </row>
    <row r="63" spans="1:18" ht="27.75" customHeight="1">
      <c r="A63" s="337">
        <v>2</v>
      </c>
      <c r="B63" s="333">
        <v>2</v>
      </c>
      <c r="C63" s="334">
        <v>1</v>
      </c>
      <c r="D63" s="334">
        <v>1</v>
      </c>
      <c r="E63" s="334">
        <v>1</v>
      </c>
      <c r="F63" s="336">
        <v>21</v>
      </c>
      <c r="G63" s="335" t="s">
        <v>45</v>
      </c>
      <c r="H63" s="26">
        <v>29</v>
      </c>
      <c r="I63" s="340">
        <v>6382</v>
      </c>
      <c r="J63" s="339">
        <v>6382</v>
      </c>
      <c r="K63" s="339">
        <v>6381.5</v>
      </c>
      <c r="L63" s="339">
        <v>6381.5</v>
      </c>
      <c r="M63"/>
      <c r="N63" s="160"/>
      <c r="O63" s="160"/>
      <c r="P63" s="160"/>
      <c r="Q63" s="31"/>
      <c r="R63" s="160"/>
    </row>
    <row r="64" spans="1:18" ht="12" customHeight="1">
      <c r="A64" s="337">
        <v>2</v>
      </c>
      <c r="B64" s="333">
        <v>2</v>
      </c>
      <c r="C64" s="334">
        <v>1</v>
      </c>
      <c r="D64" s="334">
        <v>1</v>
      </c>
      <c r="E64" s="334">
        <v>1</v>
      </c>
      <c r="F64" s="336">
        <v>22</v>
      </c>
      <c r="G64" s="335" t="s">
        <v>46</v>
      </c>
      <c r="H64" s="26">
        <v>30</v>
      </c>
      <c r="I64" s="340">
        <v>900</v>
      </c>
      <c r="J64" s="339">
        <v>900</v>
      </c>
      <c r="K64" s="339">
        <v>900</v>
      </c>
      <c r="L64" s="339">
        <v>900</v>
      </c>
      <c r="M64"/>
      <c r="N64" s="160"/>
      <c r="O64" s="160"/>
      <c r="P64" s="160"/>
      <c r="Q64" s="31"/>
      <c r="R64" s="160"/>
    </row>
    <row r="65" spans="1:18" ht="12" hidden="1" customHeight="1">
      <c r="A65" s="337">
        <v>2</v>
      </c>
      <c r="B65" s="333">
        <v>2</v>
      </c>
      <c r="C65" s="334">
        <v>1</v>
      </c>
      <c r="D65" s="334">
        <v>1</v>
      </c>
      <c r="E65" s="334">
        <v>1</v>
      </c>
      <c r="F65" s="336">
        <v>23</v>
      </c>
      <c r="G65" s="335" t="s">
        <v>227</v>
      </c>
      <c r="H65" s="26">
        <v>31</v>
      </c>
      <c r="I65" s="340">
        <v>0</v>
      </c>
      <c r="J65" s="339">
        <v>0</v>
      </c>
      <c r="K65" s="339">
        <v>0</v>
      </c>
      <c r="L65" s="339">
        <v>0</v>
      </c>
      <c r="M65"/>
      <c r="N65" s="160"/>
      <c r="O65" s="160"/>
      <c r="P65" s="160"/>
      <c r="Q65" s="31"/>
      <c r="R65" s="160"/>
    </row>
    <row r="66" spans="1:18" ht="15" customHeight="1">
      <c r="A66" s="337">
        <v>2</v>
      </c>
      <c r="B66" s="333">
        <v>2</v>
      </c>
      <c r="C66" s="334">
        <v>1</v>
      </c>
      <c r="D66" s="334">
        <v>1</v>
      </c>
      <c r="E66" s="334">
        <v>1</v>
      </c>
      <c r="F66" s="336">
        <v>30</v>
      </c>
      <c r="G66" s="335" t="s">
        <v>47</v>
      </c>
      <c r="H66" s="26">
        <v>32</v>
      </c>
      <c r="I66" s="340">
        <v>47805</v>
      </c>
      <c r="J66" s="339">
        <v>47805</v>
      </c>
      <c r="K66" s="339">
        <v>47805</v>
      </c>
      <c r="L66" s="339">
        <v>47805</v>
      </c>
      <c r="M66"/>
      <c r="N66" s="160"/>
      <c r="O66" s="160"/>
      <c r="P66" s="160"/>
      <c r="Q66" s="31"/>
      <c r="R66" s="160"/>
    </row>
    <row r="67" spans="1:18" ht="14.25" hidden="1" customHeight="1">
      <c r="A67" s="360">
        <v>2</v>
      </c>
      <c r="B67" s="361">
        <v>3</v>
      </c>
      <c r="C67" s="325"/>
      <c r="D67" s="326"/>
      <c r="E67" s="326"/>
      <c r="F67" s="329"/>
      <c r="G67" s="362" t="s">
        <v>48</v>
      </c>
      <c r="H67" s="26">
        <v>33</v>
      </c>
      <c r="I67" s="343">
        <f>I68</f>
        <v>0</v>
      </c>
      <c r="J67" s="343">
        <f>J68</f>
        <v>0</v>
      </c>
      <c r="K67" s="343">
        <f>K68</f>
        <v>0</v>
      </c>
      <c r="L67" s="343">
        <f>L68</f>
        <v>0</v>
      </c>
      <c r="M67"/>
      <c r="N67" s="160"/>
      <c r="O67" s="160"/>
      <c r="P67" s="160"/>
      <c r="Q67" s="160"/>
      <c r="R67" s="160"/>
    </row>
    <row r="68" spans="1:18" ht="13.5" hidden="1" customHeight="1">
      <c r="A68" s="337">
        <v>2</v>
      </c>
      <c r="B68" s="333">
        <v>3</v>
      </c>
      <c r="C68" s="334">
        <v>1</v>
      </c>
      <c r="D68" s="334"/>
      <c r="E68" s="334"/>
      <c r="F68" s="336"/>
      <c r="G68" s="335" t="s">
        <v>49</v>
      </c>
      <c r="H68" s="26">
        <v>34</v>
      </c>
      <c r="I68" s="322">
        <f>SUM(I69+I74+I79)</f>
        <v>0</v>
      </c>
      <c r="J68" s="363">
        <f>SUM(J69+J74+J79)</f>
        <v>0</v>
      </c>
      <c r="K68" s="323">
        <f>SUM(K69+K74+K79)</f>
        <v>0</v>
      </c>
      <c r="L68" s="322">
        <f>SUM(L69+L74+L79)</f>
        <v>0</v>
      </c>
      <c r="M68"/>
      <c r="N68" s="160"/>
      <c r="O68" s="160"/>
      <c r="P68" s="160"/>
      <c r="Q68" s="160"/>
      <c r="R68" s="31"/>
    </row>
    <row r="69" spans="1:18" ht="15" hidden="1" customHeight="1">
      <c r="A69" s="337">
        <v>2</v>
      </c>
      <c r="B69" s="333">
        <v>3</v>
      </c>
      <c r="C69" s="334">
        <v>1</v>
      </c>
      <c r="D69" s="334">
        <v>1</v>
      </c>
      <c r="E69" s="334"/>
      <c r="F69" s="336"/>
      <c r="G69" s="335" t="s">
        <v>50</v>
      </c>
      <c r="H69" s="26">
        <v>35</v>
      </c>
      <c r="I69" s="322">
        <f>I70</f>
        <v>0</v>
      </c>
      <c r="J69" s="363">
        <f>J70</f>
        <v>0</v>
      </c>
      <c r="K69" s="323">
        <f>K70</f>
        <v>0</v>
      </c>
      <c r="L69" s="322">
        <f>L70</f>
        <v>0</v>
      </c>
      <c r="M69"/>
      <c r="N69" s="160"/>
      <c r="O69" s="160"/>
      <c r="P69" s="160"/>
      <c r="Q69" s="31"/>
      <c r="R69" s="160"/>
    </row>
    <row r="70" spans="1:18" ht="13.5" hidden="1" customHeight="1">
      <c r="A70" s="337">
        <v>2</v>
      </c>
      <c r="B70" s="333">
        <v>3</v>
      </c>
      <c r="C70" s="334">
        <v>1</v>
      </c>
      <c r="D70" s="334">
        <v>1</v>
      </c>
      <c r="E70" s="334">
        <v>1</v>
      </c>
      <c r="F70" s="336"/>
      <c r="G70" s="335" t="s">
        <v>50</v>
      </c>
      <c r="H70" s="26">
        <v>36</v>
      </c>
      <c r="I70" s="322">
        <f>SUM(I71:I73)</f>
        <v>0</v>
      </c>
      <c r="J70" s="363">
        <f>SUM(J71:J73)</f>
        <v>0</v>
      </c>
      <c r="K70" s="323">
        <f>SUM(K71:K73)</f>
        <v>0</v>
      </c>
      <c r="L70" s="322">
        <f>SUM(L71:L73)</f>
        <v>0</v>
      </c>
      <c r="M70"/>
      <c r="N70" s="160"/>
      <c r="O70" s="160"/>
      <c r="P70" s="160"/>
      <c r="Q70" s="31"/>
      <c r="R70" s="160"/>
    </row>
    <row r="71" spans="1:18" s="364" customFormat="1" ht="25.5" hidden="1" customHeight="1">
      <c r="A71" s="337">
        <v>2</v>
      </c>
      <c r="B71" s="333">
        <v>3</v>
      </c>
      <c r="C71" s="334">
        <v>1</v>
      </c>
      <c r="D71" s="334">
        <v>1</v>
      </c>
      <c r="E71" s="334">
        <v>1</v>
      </c>
      <c r="F71" s="336">
        <v>1</v>
      </c>
      <c r="G71" s="335" t="s">
        <v>51</v>
      </c>
      <c r="H71" s="26">
        <v>37</v>
      </c>
      <c r="I71" s="340">
        <v>0</v>
      </c>
      <c r="J71" s="340">
        <v>0</v>
      </c>
      <c r="K71" s="340">
        <v>0</v>
      </c>
      <c r="L71" s="340">
        <v>0</v>
      </c>
      <c r="Q71" s="31"/>
      <c r="R71" s="160"/>
    </row>
    <row r="72" spans="1:18" ht="19.5" hidden="1" customHeight="1">
      <c r="A72" s="337">
        <v>2</v>
      </c>
      <c r="B72" s="328">
        <v>3</v>
      </c>
      <c r="C72" s="326">
        <v>1</v>
      </c>
      <c r="D72" s="326">
        <v>1</v>
      </c>
      <c r="E72" s="326">
        <v>1</v>
      </c>
      <c r="F72" s="329">
        <v>2</v>
      </c>
      <c r="G72" s="327" t="s">
        <v>52</v>
      </c>
      <c r="H72" s="26">
        <v>38</v>
      </c>
      <c r="I72" s="338">
        <v>0</v>
      </c>
      <c r="J72" s="338">
        <v>0</v>
      </c>
      <c r="K72" s="338">
        <v>0</v>
      </c>
      <c r="L72" s="338">
        <v>0</v>
      </c>
      <c r="M72"/>
      <c r="N72" s="160"/>
      <c r="O72" s="160"/>
      <c r="P72" s="160"/>
      <c r="Q72" s="31"/>
      <c r="R72" s="160"/>
    </row>
    <row r="73" spans="1:18" ht="16.5" hidden="1" customHeight="1">
      <c r="A73" s="333">
        <v>2</v>
      </c>
      <c r="B73" s="334">
        <v>3</v>
      </c>
      <c r="C73" s="334">
        <v>1</v>
      </c>
      <c r="D73" s="334">
        <v>1</v>
      </c>
      <c r="E73" s="334">
        <v>1</v>
      </c>
      <c r="F73" s="336">
        <v>3</v>
      </c>
      <c r="G73" s="335" t="s">
        <v>53</v>
      </c>
      <c r="H73" s="26">
        <v>39</v>
      </c>
      <c r="I73" s="340">
        <v>0</v>
      </c>
      <c r="J73" s="340">
        <v>0</v>
      </c>
      <c r="K73" s="340">
        <v>0</v>
      </c>
      <c r="L73" s="340">
        <v>0</v>
      </c>
      <c r="M73"/>
      <c r="N73" s="160"/>
      <c r="O73" s="160"/>
      <c r="P73" s="160"/>
      <c r="Q73" s="31"/>
      <c r="R73" s="160"/>
    </row>
    <row r="74" spans="1:18" ht="29.25" hidden="1" customHeight="1">
      <c r="A74" s="328">
        <v>2</v>
      </c>
      <c r="B74" s="326">
        <v>3</v>
      </c>
      <c r="C74" s="326">
        <v>1</v>
      </c>
      <c r="D74" s="326">
        <v>2</v>
      </c>
      <c r="E74" s="326"/>
      <c r="F74" s="329"/>
      <c r="G74" s="327" t="s">
        <v>54</v>
      </c>
      <c r="H74" s="26">
        <v>40</v>
      </c>
      <c r="I74" s="343">
        <f>I75</f>
        <v>0</v>
      </c>
      <c r="J74" s="365">
        <f>J75</f>
        <v>0</v>
      </c>
      <c r="K74" s="344">
        <f>K75</f>
        <v>0</v>
      </c>
      <c r="L74" s="344">
        <f>L75</f>
        <v>0</v>
      </c>
      <c r="M74"/>
      <c r="N74" s="160"/>
      <c r="O74" s="160"/>
      <c r="P74" s="160"/>
      <c r="Q74" s="31"/>
      <c r="R74" s="160"/>
    </row>
    <row r="75" spans="1:18" ht="27" hidden="1" customHeight="1">
      <c r="A75" s="346">
        <v>2</v>
      </c>
      <c r="B75" s="347">
        <v>3</v>
      </c>
      <c r="C75" s="347">
        <v>1</v>
      </c>
      <c r="D75" s="347">
        <v>2</v>
      </c>
      <c r="E75" s="347">
        <v>1</v>
      </c>
      <c r="F75" s="349"/>
      <c r="G75" s="327" t="s">
        <v>54</v>
      </c>
      <c r="H75" s="26">
        <v>41</v>
      </c>
      <c r="I75" s="332">
        <f>SUM(I76:I78)</f>
        <v>0</v>
      </c>
      <c r="J75" s="366">
        <f>SUM(J76:J78)</f>
        <v>0</v>
      </c>
      <c r="K75" s="331">
        <f>SUM(K76:K78)</f>
        <v>0</v>
      </c>
      <c r="L75" s="323">
        <f>SUM(L76:L78)</f>
        <v>0</v>
      </c>
      <c r="M75"/>
      <c r="N75" s="160"/>
      <c r="O75" s="160"/>
      <c r="P75" s="160"/>
      <c r="Q75" s="31"/>
      <c r="R75" s="160"/>
    </row>
    <row r="76" spans="1:18" s="364" customFormat="1" ht="27" hidden="1" customHeight="1">
      <c r="A76" s="333">
        <v>2</v>
      </c>
      <c r="B76" s="334">
        <v>3</v>
      </c>
      <c r="C76" s="334">
        <v>1</v>
      </c>
      <c r="D76" s="334">
        <v>2</v>
      </c>
      <c r="E76" s="334">
        <v>1</v>
      </c>
      <c r="F76" s="336">
        <v>1</v>
      </c>
      <c r="G76" s="337" t="s">
        <v>51</v>
      </c>
      <c r="H76" s="26">
        <v>42</v>
      </c>
      <c r="I76" s="340">
        <v>0</v>
      </c>
      <c r="J76" s="340">
        <v>0</v>
      </c>
      <c r="K76" s="340">
        <v>0</v>
      </c>
      <c r="L76" s="340">
        <v>0</v>
      </c>
      <c r="Q76" s="31"/>
      <c r="R76" s="160"/>
    </row>
    <row r="77" spans="1:18" ht="16.5" hidden="1" customHeight="1">
      <c r="A77" s="333">
        <v>2</v>
      </c>
      <c r="B77" s="334">
        <v>3</v>
      </c>
      <c r="C77" s="334">
        <v>1</v>
      </c>
      <c r="D77" s="334">
        <v>2</v>
      </c>
      <c r="E77" s="334">
        <v>1</v>
      </c>
      <c r="F77" s="336">
        <v>2</v>
      </c>
      <c r="G77" s="337" t="s">
        <v>52</v>
      </c>
      <c r="H77" s="26">
        <v>43</v>
      </c>
      <c r="I77" s="340">
        <v>0</v>
      </c>
      <c r="J77" s="340">
        <v>0</v>
      </c>
      <c r="K77" s="340">
        <v>0</v>
      </c>
      <c r="L77" s="340">
        <v>0</v>
      </c>
      <c r="M77"/>
      <c r="N77" s="160"/>
      <c r="O77" s="160"/>
      <c r="P77" s="160"/>
      <c r="Q77" s="31"/>
      <c r="R77" s="160"/>
    </row>
    <row r="78" spans="1:18" ht="15" hidden="1" customHeight="1">
      <c r="A78" s="333">
        <v>2</v>
      </c>
      <c r="B78" s="334">
        <v>3</v>
      </c>
      <c r="C78" s="334">
        <v>1</v>
      </c>
      <c r="D78" s="334">
        <v>2</v>
      </c>
      <c r="E78" s="334">
        <v>1</v>
      </c>
      <c r="F78" s="336">
        <v>3</v>
      </c>
      <c r="G78" s="337" t="s">
        <v>53</v>
      </c>
      <c r="H78" s="26">
        <v>44</v>
      </c>
      <c r="I78" s="340">
        <v>0</v>
      </c>
      <c r="J78" s="340">
        <v>0</v>
      </c>
      <c r="K78" s="340">
        <v>0</v>
      </c>
      <c r="L78" s="340">
        <v>0</v>
      </c>
      <c r="M78"/>
      <c r="N78" s="160"/>
      <c r="O78" s="160"/>
      <c r="P78" s="160"/>
      <c r="Q78" s="31"/>
      <c r="R78" s="160"/>
    </row>
    <row r="79" spans="1:18" ht="27.75" hidden="1" customHeight="1">
      <c r="A79" s="333">
        <v>2</v>
      </c>
      <c r="B79" s="334">
        <v>3</v>
      </c>
      <c r="C79" s="334">
        <v>1</v>
      </c>
      <c r="D79" s="334">
        <v>3</v>
      </c>
      <c r="E79" s="334"/>
      <c r="F79" s="336"/>
      <c r="G79" s="337" t="s">
        <v>228</v>
      </c>
      <c r="H79" s="26">
        <v>45</v>
      </c>
      <c r="I79" s="322">
        <f>I80</f>
        <v>0</v>
      </c>
      <c r="J79" s="363">
        <f>J80</f>
        <v>0</v>
      </c>
      <c r="K79" s="323">
        <f>K80</f>
        <v>0</v>
      </c>
      <c r="L79" s="323">
        <f>L80</f>
        <v>0</v>
      </c>
      <c r="M79"/>
      <c r="N79" s="160"/>
      <c r="O79" s="160"/>
      <c r="P79" s="160"/>
      <c r="Q79" s="31"/>
      <c r="R79" s="160"/>
    </row>
    <row r="80" spans="1:18" ht="26.25" hidden="1" customHeight="1">
      <c r="A80" s="333">
        <v>2</v>
      </c>
      <c r="B80" s="334">
        <v>3</v>
      </c>
      <c r="C80" s="334">
        <v>1</v>
      </c>
      <c r="D80" s="334">
        <v>3</v>
      </c>
      <c r="E80" s="334">
        <v>1</v>
      </c>
      <c r="F80" s="336"/>
      <c r="G80" s="337" t="s">
        <v>229</v>
      </c>
      <c r="H80" s="26">
        <v>46</v>
      </c>
      <c r="I80" s="322">
        <f>SUM(I81:I83)</f>
        <v>0</v>
      </c>
      <c r="J80" s="363">
        <f>SUM(J81:J83)</f>
        <v>0</v>
      </c>
      <c r="K80" s="323">
        <f>SUM(K81:K83)</f>
        <v>0</v>
      </c>
      <c r="L80" s="323">
        <f>SUM(L81:L83)</f>
        <v>0</v>
      </c>
      <c r="M80"/>
      <c r="N80" s="160"/>
      <c r="O80" s="160"/>
      <c r="P80" s="160"/>
      <c r="Q80" s="31"/>
      <c r="R80" s="160"/>
    </row>
    <row r="81" spans="1:18" ht="15" hidden="1" customHeight="1">
      <c r="A81" s="328">
        <v>2</v>
      </c>
      <c r="B81" s="326">
        <v>3</v>
      </c>
      <c r="C81" s="326">
        <v>1</v>
      </c>
      <c r="D81" s="326">
        <v>3</v>
      </c>
      <c r="E81" s="326">
        <v>1</v>
      </c>
      <c r="F81" s="329">
        <v>1</v>
      </c>
      <c r="G81" s="353" t="s">
        <v>55</v>
      </c>
      <c r="H81" s="26">
        <v>47</v>
      </c>
      <c r="I81" s="338">
        <v>0</v>
      </c>
      <c r="J81" s="338">
        <v>0</v>
      </c>
      <c r="K81" s="338">
        <v>0</v>
      </c>
      <c r="L81" s="338">
        <v>0</v>
      </c>
      <c r="M81"/>
      <c r="N81" s="160"/>
      <c r="O81" s="160"/>
      <c r="P81" s="160"/>
      <c r="Q81" s="31"/>
      <c r="R81" s="160"/>
    </row>
    <row r="82" spans="1:18" ht="16.5" hidden="1" customHeight="1">
      <c r="A82" s="333">
        <v>2</v>
      </c>
      <c r="B82" s="334">
        <v>3</v>
      </c>
      <c r="C82" s="334">
        <v>1</v>
      </c>
      <c r="D82" s="334">
        <v>3</v>
      </c>
      <c r="E82" s="334">
        <v>1</v>
      </c>
      <c r="F82" s="336">
        <v>2</v>
      </c>
      <c r="G82" s="337" t="s">
        <v>56</v>
      </c>
      <c r="H82" s="26">
        <v>48</v>
      </c>
      <c r="I82" s="340">
        <v>0</v>
      </c>
      <c r="J82" s="340">
        <v>0</v>
      </c>
      <c r="K82" s="340">
        <v>0</v>
      </c>
      <c r="L82" s="340">
        <v>0</v>
      </c>
      <c r="M82"/>
      <c r="N82" s="160"/>
      <c r="O82" s="160"/>
      <c r="P82" s="160"/>
      <c r="Q82" s="31"/>
      <c r="R82" s="160"/>
    </row>
    <row r="83" spans="1:18" ht="17.25" hidden="1" customHeight="1">
      <c r="A83" s="328">
        <v>2</v>
      </c>
      <c r="B83" s="326">
        <v>3</v>
      </c>
      <c r="C83" s="326">
        <v>1</v>
      </c>
      <c r="D83" s="326">
        <v>3</v>
      </c>
      <c r="E83" s="326">
        <v>1</v>
      </c>
      <c r="F83" s="329">
        <v>3</v>
      </c>
      <c r="G83" s="353" t="s">
        <v>57</v>
      </c>
      <c r="H83" s="26">
        <v>49</v>
      </c>
      <c r="I83" s="338">
        <v>0</v>
      </c>
      <c r="J83" s="338">
        <v>0</v>
      </c>
      <c r="K83" s="338">
        <v>0</v>
      </c>
      <c r="L83" s="338">
        <v>0</v>
      </c>
      <c r="M83"/>
      <c r="N83" s="160"/>
      <c r="O83" s="160"/>
      <c r="P83" s="160"/>
      <c r="Q83" s="31"/>
      <c r="R83" s="160"/>
    </row>
    <row r="84" spans="1:18" ht="12.75" hidden="1" customHeight="1">
      <c r="A84" s="328">
        <v>2</v>
      </c>
      <c r="B84" s="326">
        <v>3</v>
      </c>
      <c r="C84" s="326">
        <v>2</v>
      </c>
      <c r="D84" s="326"/>
      <c r="E84" s="326"/>
      <c r="F84" s="329"/>
      <c r="G84" s="353" t="s">
        <v>58</v>
      </c>
      <c r="H84" s="26">
        <v>50</v>
      </c>
      <c r="I84" s="322">
        <f t="shared" ref="I84:L85" si="2">I85</f>
        <v>0</v>
      </c>
      <c r="J84" s="322">
        <f t="shared" si="2"/>
        <v>0</v>
      </c>
      <c r="K84" s="322">
        <f t="shared" si="2"/>
        <v>0</v>
      </c>
      <c r="L84" s="322">
        <f t="shared" si="2"/>
        <v>0</v>
      </c>
      <c r="M84"/>
      <c r="N84" s="160"/>
      <c r="O84" s="160"/>
      <c r="P84" s="160"/>
      <c r="Q84" s="160"/>
      <c r="R84" s="160"/>
    </row>
    <row r="85" spans="1:18" ht="12" hidden="1" customHeight="1">
      <c r="A85" s="328">
        <v>2</v>
      </c>
      <c r="B85" s="326">
        <v>3</v>
      </c>
      <c r="C85" s="326">
        <v>2</v>
      </c>
      <c r="D85" s="326">
        <v>1</v>
      </c>
      <c r="E85" s="326"/>
      <c r="F85" s="329"/>
      <c r="G85" s="353" t="s">
        <v>58</v>
      </c>
      <c r="H85" s="26">
        <v>51</v>
      </c>
      <c r="I85" s="322">
        <f t="shared" si="2"/>
        <v>0</v>
      </c>
      <c r="J85" s="322">
        <f t="shared" si="2"/>
        <v>0</v>
      </c>
      <c r="K85" s="322">
        <f t="shared" si="2"/>
        <v>0</v>
      </c>
      <c r="L85" s="322">
        <f t="shared" si="2"/>
        <v>0</v>
      </c>
      <c r="M85"/>
      <c r="N85" s="160"/>
      <c r="O85" s="160"/>
      <c r="P85" s="160"/>
      <c r="Q85" s="160"/>
      <c r="R85" s="160"/>
    </row>
    <row r="86" spans="1:18" ht="15.75" hidden="1" customHeight="1">
      <c r="A86" s="328">
        <v>2</v>
      </c>
      <c r="B86" s="326">
        <v>3</v>
      </c>
      <c r="C86" s="326">
        <v>2</v>
      </c>
      <c r="D86" s="326">
        <v>1</v>
      </c>
      <c r="E86" s="326">
        <v>1</v>
      </c>
      <c r="F86" s="329"/>
      <c r="G86" s="353" t="s">
        <v>58</v>
      </c>
      <c r="H86" s="26">
        <v>52</v>
      </c>
      <c r="I86" s="322">
        <f>SUM(I87)</f>
        <v>0</v>
      </c>
      <c r="J86" s="322">
        <f>SUM(J87)</f>
        <v>0</v>
      </c>
      <c r="K86" s="322">
        <f>SUM(K87)</f>
        <v>0</v>
      </c>
      <c r="L86" s="322">
        <f>SUM(L87)</f>
        <v>0</v>
      </c>
      <c r="M86"/>
      <c r="N86" s="160"/>
      <c r="O86" s="160"/>
      <c r="P86" s="160"/>
      <c r="Q86" s="160"/>
      <c r="R86" s="160"/>
    </row>
    <row r="87" spans="1:18" ht="13.5" hidden="1" customHeight="1">
      <c r="A87" s="328">
        <v>2</v>
      </c>
      <c r="B87" s="326">
        <v>3</v>
      </c>
      <c r="C87" s="326">
        <v>2</v>
      </c>
      <c r="D87" s="326">
        <v>1</v>
      </c>
      <c r="E87" s="326">
        <v>1</v>
      </c>
      <c r="F87" s="329">
        <v>1</v>
      </c>
      <c r="G87" s="353" t="s">
        <v>58</v>
      </c>
      <c r="H87" s="26">
        <v>53</v>
      </c>
      <c r="I87" s="340">
        <v>0</v>
      </c>
      <c r="J87" s="340">
        <v>0</v>
      </c>
      <c r="K87" s="340">
        <v>0</v>
      </c>
      <c r="L87" s="340">
        <v>0</v>
      </c>
      <c r="M87"/>
      <c r="N87" s="160"/>
      <c r="O87" s="160"/>
      <c r="P87" s="160"/>
      <c r="Q87" s="160"/>
      <c r="R87" s="160"/>
    </row>
    <row r="88" spans="1:18" ht="16.5" hidden="1" customHeight="1">
      <c r="A88" s="318">
        <v>2</v>
      </c>
      <c r="B88" s="319">
        <v>4</v>
      </c>
      <c r="C88" s="319"/>
      <c r="D88" s="319"/>
      <c r="E88" s="319"/>
      <c r="F88" s="321"/>
      <c r="G88" s="367" t="s">
        <v>59</v>
      </c>
      <c r="H88" s="26">
        <v>54</v>
      </c>
      <c r="I88" s="322">
        <f t="shared" ref="I88:L90" si="3">I89</f>
        <v>0</v>
      </c>
      <c r="J88" s="363">
        <f t="shared" si="3"/>
        <v>0</v>
      </c>
      <c r="K88" s="323">
        <f t="shared" si="3"/>
        <v>0</v>
      </c>
      <c r="L88" s="323">
        <f t="shared" si="3"/>
        <v>0</v>
      </c>
      <c r="M88"/>
      <c r="N88" s="160"/>
      <c r="O88" s="160"/>
      <c r="P88" s="160"/>
      <c r="Q88" s="160"/>
      <c r="R88" s="160"/>
    </row>
    <row r="89" spans="1:18" ht="15.75" hidden="1" customHeight="1">
      <c r="A89" s="333">
        <v>2</v>
      </c>
      <c r="B89" s="334">
        <v>4</v>
      </c>
      <c r="C89" s="334">
        <v>1</v>
      </c>
      <c r="D89" s="334"/>
      <c r="E89" s="334"/>
      <c r="F89" s="336"/>
      <c r="G89" s="337" t="s">
        <v>60</v>
      </c>
      <c r="H89" s="26">
        <v>55</v>
      </c>
      <c r="I89" s="322">
        <f t="shared" si="3"/>
        <v>0</v>
      </c>
      <c r="J89" s="363">
        <f t="shared" si="3"/>
        <v>0</v>
      </c>
      <c r="K89" s="323">
        <f t="shared" si="3"/>
        <v>0</v>
      </c>
      <c r="L89" s="323">
        <f t="shared" si="3"/>
        <v>0</v>
      </c>
      <c r="M89"/>
      <c r="N89" s="160"/>
      <c r="O89" s="160"/>
      <c r="P89" s="160"/>
      <c r="Q89" s="160"/>
      <c r="R89" s="160"/>
    </row>
    <row r="90" spans="1:18" ht="17.25" hidden="1" customHeight="1">
      <c r="A90" s="333">
        <v>2</v>
      </c>
      <c r="B90" s="334">
        <v>4</v>
      </c>
      <c r="C90" s="334">
        <v>1</v>
      </c>
      <c r="D90" s="334">
        <v>1</v>
      </c>
      <c r="E90" s="334"/>
      <c r="F90" s="336"/>
      <c r="G90" s="337" t="s">
        <v>60</v>
      </c>
      <c r="H90" s="26">
        <v>56</v>
      </c>
      <c r="I90" s="322">
        <f t="shared" si="3"/>
        <v>0</v>
      </c>
      <c r="J90" s="363">
        <f t="shared" si="3"/>
        <v>0</v>
      </c>
      <c r="K90" s="323">
        <f t="shared" si="3"/>
        <v>0</v>
      </c>
      <c r="L90" s="323">
        <f t="shared" si="3"/>
        <v>0</v>
      </c>
      <c r="M90"/>
      <c r="N90" s="160"/>
      <c r="O90" s="160"/>
      <c r="P90" s="160"/>
      <c r="Q90" s="160"/>
      <c r="R90" s="160"/>
    </row>
    <row r="91" spans="1:18" ht="18" hidden="1" customHeight="1">
      <c r="A91" s="333">
        <v>2</v>
      </c>
      <c r="B91" s="334">
        <v>4</v>
      </c>
      <c r="C91" s="334">
        <v>1</v>
      </c>
      <c r="D91" s="334">
        <v>1</v>
      </c>
      <c r="E91" s="334">
        <v>1</v>
      </c>
      <c r="F91" s="336"/>
      <c r="G91" s="337" t="s">
        <v>60</v>
      </c>
      <c r="H91" s="26">
        <v>57</v>
      </c>
      <c r="I91" s="322">
        <f>SUM(I92:I94)</f>
        <v>0</v>
      </c>
      <c r="J91" s="363">
        <f>SUM(J92:J94)</f>
        <v>0</v>
      </c>
      <c r="K91" s="323">
        <f>SUM(K92:K94)</f>
        <v>0</v>
      </c>
      <c r="L91" s="323">
        <f>SUM(L92:L94)</f>
        <v>0</v>
      </c>
      <c r="M91"/>
      <c r="N91" s="160"/>
      <c r="O91" s="160"/>
      <c r="P91" s="160"/>
      <c r="Q91" s="160"/>
      <c r="R91" s="160"/>
    </row>
    <row r="92" spans="1:18" ht="14.25" hidden="1" customHeight="1">
      <c r="A92" s="333">
        <v>2</v>
      </c>
      <c r="B92" s="334">
        <v>4</v>
      </c>
      <c r="C92" s="334">
        <v>1</v>
      </c>
      <c r="D92" s="334">
        <v>1</v>
      </c>
      <c r="E92" s="334">
        <v>1</v>
      </c>
      <c r="F92" s="336">
        <v>1</v>
      </c>
      <c r="G92" s="337" t="s">
        <v>61</v>
      </c>
      <c r="H92" s="26">
        <v>58</v>
      </c>
      <c r="I92" s="340">
        <v>0</v>
      </c>
      <c r="J92" s="340">
        <v>0</v>
      </c>
      <c r="K92" s="340">
        <v>0</v>
      </c>
      <c r="L92" s="340">
        <v>0</v>
      </c>
      <c r="M92"/>
      <c r="N92" s="160"/>
      <c r="O92" s="160"/>
      <c r="P92" s="160"/>
      <c r="Q92" s="160"/>
      <c r="R92" s="160"/>
    </row>
    <row r="93" spans="1:18" ht="13.5" hidden="1" customHeight="1">
      <c r="A93" s="333">
        <v>2</v>
      </c>
      <c r="B93" s="333">
        <v>4</v>
      </c>
      <c r="C93" s="333">
        <v>1</v>
      </c>
      <c r="D93" s="334">
        <v>1</v>
      </c>
      <c r="E93" s="334">
        <v>1</v>
      </c>
      <c r="F93" s="368">
        <v>2</v>
      </c>
      <c r="G93" s="335" t="s">
        <v>62</v>
      </c>
      <c r="H93" s="26">
        <v>59</v>
      </c>
      <c r="I93" s="340">
        <v>0</v>
      </c>
      <c r="J93" s="340">
        <v>0</v>
      </c>
      <c r="K93" s="340">
        <v>0</v>
      </c>
      <c r="L93" s="340">
        <v>0</v>
      </c>
      <c r="M93"/>
      <c r="N93" s="160"/>
      <c r="O93" s="160"/>
      <c r="P93" s="160"/>
      <c r="Q93" s="160"/>
      <c r="R93" s="160"/>
    </row>
    <row r="94" spans="1:18" hidden="1">
      <c r="A94" s="333">
        <v>2</v>
      </c>
      <c r="B94" s="334">
        <v>4</v>
      </c>
      <c r="C94" s="333">
        <v>1</v>
      </c>
      <c r="D94" s="334">
        <v>1</v>
      </c>
      <c r="E94" s="334">
        <v>1</v>
      </c>
      <c r="F94" s="368">
        <v>3</v>
      </c>
      <c r="G94" s="335" t="s">
        <v>63</v>
      </c>
      <c r="H94" s="26">
        <v>60</v>
      </c>
      <c r="I94" s="340">
        <v>0</v>
      </c>
      <c r="J94" s="340">
        <v>0</v>
      </c>
      <c r="K94" s="340">
        <v>0</v>
      </c>
      <c r="L94" s="340">
        <v>0</v>
      </c>
      <c r="M94" s="160"/>
      <c r="N94" s="160"/>
      <c r="O94" s="160"/>
      <c r="P94" s="160"/>
      <c r="Q94" s="160"/>
      <c r="R94" s="160"/>
    </row>
    <row r="95" spans="1:18" hidden="1">
      <c r="A95" s="318">
        <v>2</v>
      </c>
      <c r="B95" s="319">
        <v>5</v>
      </c>
      <c r="C95" s="318"/>
      <c r="D95" s="319"/>
      <c r="E95" s="319"/>
      <c r="F95" s="369"/>
      <c r="G95" s="320" t="s">
        <v>64</v>
      </c>
      <c r="H95" s="26">
        <v>61</v>
      </c>
      <c r="I95" s="322">
        <f>SUM(I96+I101+I106)</f>
        <v>0</v>
      </c>
      <c r="J95" s="363">
        <f>SUM(J96+J101+J106)</f>
        <v>0</v>
      </c>
      <c r="K95" s="323">
        <f>SUM(K96+K101+K106)</f>
        <v>0</v>
      </c>
      <c r="L95" s="323">
        <f>SUM(L96+L101+L106)</f>
        <v>0</v>
      </c>
      <c r="M95" s="160"/>
      <c r="N95" s="160"/>
      <c r="O95" s="160"/>
      <c r="P95" s="160"/>
      <c r="Q95" s="160"/>
      <c r="R95" s="160"/>
    </row>
    <row r="96" spans="1:18" hidden="1">
      <c r="A96" s="328">
        <v>2</v>
      </c>
      <c r="B96" s="326">
        <v>5</v>
      </c>
      <c r="C96" s="328">
        <v>1</v>
      </c>
      <c r="D96" s="326"/>
      <c r="E96" s="326"/>
      <c r="F96" s="370"/>
      <c r="G96" s="327" t="s">
        <v>65</v>
      </c>
      <c r="H96" s="26">
        <v>62</v>
      </c>
      <c r="I96" s="343">
        <f t="shared" ref="I96:L97" si="4">I97</f>
        <v>0</v>
      </c>
      <c r="J96" s="365">
        <f t="shared" si="4"/>
        <v>0</v>
      </c>
      <c r="K96" s="344">
        <f t="shared" si="4"/>
        <v>0</v>
      </c>
      <c r="L96" s="344">
        <f t="shared" si="4"/>
        <v>0</v>
      </c>
      <c r="M96" s="160"/>
      <c r="N96" s="160"/>
      <c r="O96" s="160"/>
      <c r="P96" s="160"/>
      <c r="Q96" s="160"/>
      <c r="R96" s="160"/>
    </row>
    <row r="97" spans="1:18" hidden="1">
      <c r="A97" s="333">
        <v>2</v>
      </c>
      <c r="B97" s="334">
        <v>5</v>
      </c>
      <c r="C97" s="333">
        <v>1</v>
      </c>
      <c r="D97" s="334">
        <v>1</v>
      </c>
      <c r="E97" s="334"/>
      <c r="F97" s="368"/>
      <c r="G97" s="335" t="s">
        <v>65</v>
      </c>
      <c r="H97" s="26">
        <v>63</v>
      </c>
      <c r="I97" s="322">
        <f t="shared" si="4"/>
        <v>0</v>
      </c>
      <c r="J97" s="363">
        <f t="shared" si="4"/>
        <v>0</v>
      </c>
      <c r="K97" s="323">
        <f t="shared" si="4"/>
        <v>0</v>
      </c>
      <c r="L97" s="323">
        <f t="shared" si="4"/>
        <v>0</v>
      </c>
      <c r="M97" s="160"/>
      <c r="N97" s="160"/>
      <c r="O97" s="160"/>
      <c r="P97" s="160"/>
      <c r="Q97" s="160"/>
      <c r="R97" s="160"/>
    </row>
    <row r="98" spans="1:18" hidden="1">
      <c r="A98" s="333">
        <v>2</v>
      </c>
      <c r="B98" s="334">
        <v>5</v>
      </c>
      <c r="C98" s="333">
        <v>1</v>
      </c>
      <c r="D98" s="334">
        <v>1</v>
      </c>
      <c r="E98" s="334">
        <v>1</v>
      </c>
      <c r="F98" s="368"/>
      <c r="G98" s="335" t="s">
        <v>65</v>
      </c>
      <c r="H98" s="26">
        <v>64</v>
      </c>
      <c r="I98" s="322">
        <f>SUM(I99:I100)</f>
        <v>0</v>
      </c>
      <c r="J98" s="363">
        <f>SUM(J99:J100)</f>
        <v>0</v>
      </c>
      <c r="K98" s="323">
        <f>SUM(K99:K100)</f>
        <v>0</v>
      </c>
      <c r="L98" s="323">
        <f>SUM(L99:L100)</f>
        <v>0</v>
      </c>
      <c r="M98" s="160"/>
      <c r="N98" s="160"/>
      <c r="O98" s="160"/>
      <c r="P98" s="160"/>
      <c r="Q98" s="160"/>
      <c r="R98" s="160"/>
    </row>
    <row r="99" spans="1:18" ht="25.5" hidden="1" customHeight="1">
      <c r="A99" s="333">
        <v>2</v>
      </c>
      <c r="B99" s="334">
        <v>5</v>
      </c>
      <c r="C99" s="333">
        <v>1</v>
      </c>
      <c r="D99" s="334">
        <v>1</v>
      </c>
      <c r="E99" s="334">
        <v>1</v>
      </c>
      <c r="F99" s="368">
        <v>1</v>
      </c>
      <c r="G99" s="335" t="s">
        <v>66</v>
      </c>
      <c r="H99" s="26">
        <v>65</v>
      </c>
      <c r="I99" s="340">
        <v>0</v>
      </c>
      <c r="J99" s="340">
        <v>0</v>
      </c>
      <c r="K99" s="340">
        <v>0</v>
      </c>
      <c r="L99" s="340">
        <v>0</v>
      </c>
      <c r="M99"/>
      <c r="N99" s="160"/>
      <c r="O99" s="160"/>
      <c r="P99" s="160"/>
      <c r="Q99" s="160"/>
      <c r="R99" s="160"/>
    </row>
    <row r="100" spans="1:18" ht="15.75" hidden="1" customHeight="1">
      <c r="A100" s="333">
        <v>2</v>
      </c>
      <c r="B100" s="334">
        <v>5</v>
      </c>
      <c r="C100" s="333">
        <v>1</v>
      </c>
      <c r="D100" s="334">
        <v>1</v>
      </c>
      <c r="E100" s="334">
        <v>1</v>
      </c>
      <c r="F100" s="368">
        <v>2</v>
      </c>
      <c r="G100" s="335" t="s">
        <v>67</v>
      </c>
      <c r="H100" s="26">
        <v>66</v>
      </c>
      <c r="I100" s="340">
        <v>0</v>
      </c>
      <c r="J100" s="340">
        <v>0</v>
      </c>
      <c r="K100" s="340">
        <v>0</v>
      </c>
      <c r="L100" s="340">
        <v>0</v>
      </c>
      <c r="M100"/>
      <c r="N100" s="160"/>
      <c r="O100" s="160"/>
      <c r="P100" s="160"/>
      <c r="Q100" s="160"/>
      <c r="R100" s="160"/>
    </row>
    <row r="101" spans="1:18" ht="12" hidden="1" customHeight="1">
      <c r="A101" s="333">
        <v>2</v>
      </c>
      <c r="B101" s="334">
        <v>5</v>
      </c>
      <c r="C101" s="333">
        <v>2</v>
      </c>
      <c r="D101" s="334"/>
      <c r="E101" s="334"/>
      <c r="F101" s="368"/>
      <c r="G101" s="335" t="s">
        <v>68</v>
      </c>
      <c r="H101" s="26">
        <v>67</v>
      </c>
      <c r="I101" s="322">
        <f t="shared" ref="I101:L102" si="5">I102</f>
        <v>0</v>
      </c>
      <c r="J101" s="363">
        <f t="shared" si="5"/>
        <v>0</v>
      </c>
      <c r="K101" s="323">
        <f t="shared" si="5"/>
        <v>0</v>
      </c>
      <c r="L101" s="322">
        <f t="shared" si="5"/>
        <v>0</v>
      </c>
      <c r="M101"/>
      <c r="N101" s="160"/>
      <c r="O101" s="160"/>
      <c r="P101" s="160"/>
      <c r="Q101" s="160"/>
      <c r="R101" s="160"/>
    </row>
    <row r="102" spans="1:18" ht="15.75" hidden="1" customHeight="1">
      <c r="A102" s="337">
        <v>2</v>
      </c>
      <c r="B102" s="333">
        <v>5</v>
      </c>
      <c r="C102" s="334">
        <v>2</v>
      </c>
      <c r="D102" s="335">
        <v>1</v>
      </c>
      <c r="E102" s="333"/>
      <c r="F102" s="368"/>
      <c r="G102" s="335" t="s">
        <v>68</v>
      </c>
      <c r="H102" s="26">
        <v>68</v>
      </c>
      <c r="I102" s="322">
        <f t="shared" si="5"/>
        <v>0</v>
      </c>
      <c r="J102" s="363">
        <f t="shared" si="5"/>
        <v>0</v>
      </c>
      <c r="K102" s="323">
        <f t="shared" si="5"/>
        <v>0</v>
      </c>
      <c r="L102" s="322">
        <f t="shared" si="5"/>
        <v>0</v>
      </c>
      <c r="M102"/>
      <c r="N102" s="160"/>
      <c r="O102" s="160"/>
      <c r="P102" s="160"/>
      <c r="Q102" s="160"/>
      <c r="R102" s="160"/>
    </row>
    <row r="103" spans="1:18" ht="15" hidden="1" customHeight="1">
      <c r="A103" s="337">
        <v>2</v>
      </c>
      <c r="B103" s="333">
        <v>5</v>
      </c>
      <c r="C103" s="334">
        <v>2</v>
      </c>
      <c r="D103" s="335">
        <v>1</v>
      </c>
      <c r="E103" s="333">
        <v>1</v>
      </c>
      <c r="F103" s="368"/>
      <c r="G103" s="335" t="s">
        <v>68</v>
      </c>
      <c r="H103" s="26">
        <v>69</v>
      </c>
      <c r="I103" s="322">
        <f>SUM(I104:I105)</f>
        <v>0</v>
      </c>
      <c r="J103" s="363">
        <f>SUM(J104:J105)</f>
        <v>0</v>
      </c>
      <c r="K103" s="323">
        <f>SUM(K104:K105)</f>
        <v>0</v>
      </c>
      <c r="L103" s="322">
        <f>SUM(L104:L105)</f>
        <v>0</v>
      </c>
      <c r="M103"/>
      <c r="N103" s="160"/>
      <c r="O103" s="160"/>
      <c r="P103" s="160"/>
      <c r="Q103" s="160"/>
      <c r="R103" s="160"/>
    </row>
    <row r="104" spans="1:18" ht="25.5" hidden="1" customHeight="1">
      <c r="A104" s="337">
        <v>2</v>
      </c>
      <c r="B104" s="333">
        <v>5</v>
      </c>
      <c r="C104" s="334">
        <v>2</v>
      </c>
      <c r="D104" s="335">
        <v>1</v>
      </c>
      <c r="E104" s="333">
        <v>1</v>
      </c>
      <c r="F104" s="368">
        <v>1</v>
      </c>
      <c r="G104" s="335" t="s">
        <v>69</v>
      </c>
      <c r="H104" s="26">
        <v>70</v>
      </c>
      <c r="I104" s="340">
        <v>0</v>
      </c>
      <c r="J104" s="340">
        <v>0</v>
      </c>
      <c r="K104" s="340">
        <v>0</v>
      </c>
      <c r="L104" s="340">
        <v>0</v>
      </c>
      <c r="M104"/>
      <c r="N104" s="160"/>
      <c r="O104" s="160"/>
      <c r="P104" s="160"/>
      <c r="Q104" s="160"/>
      <c r="R104" s="160"/>
    </row>
    <row r="105" spans="1:18" ht="25.5" hidden="1" customHeight="1">
      <c r="A105" s="337">
        <v>2</v>
      </c>
      <c r="B105" s="333">
        <v>5</v>
      </c>
      <c r="C105" s="334">
        <v>2</v>
      </c>
      <c r="D105" s="335">
        <v>1</v>
      </c>
      <c r="E105" s="333">
        <v>1</v>
      </c>
      <c r="F105" s="368">
        <v>2</v>
      </c>
      <c r="G105" s="335" t="s">
        <v>70</v>
      </c>
      <c r="H105" s="26">
        <v>71</v>
      </c>
      <c r="I105" s="340">
        <v>0</v>
      </c>
      <c r="J105" s="340">
        <v>0</v>
      </c>
      <c r="K105" s="340">
        <v>0</v>
      </c>
      <c r="L105" s="340">
        <v>0</v>
      </c>
      <c r="M105"/>
      <c r="N105" s="160"/>
      <c r="O105" s="160"/>
      <c r="P105" s="160"/>
      <c r="Q105" s="160"/>
      <c r="R105" s="160"/>
    </row>
    <row r="106" spans="1:18" ht="28.5" hidden="1" customHeight="1">
      <c r="A106" s="337">
        <v>2</v>
      </c>
      <c r="B106" s="333">
        <v>5</v>
      </c>
      <c r="C106" s="334">
        <v>3</v>
      </c>
      <c r="D106" s="335"/>
      <c r="E106" s="333"/>
      <c r="F106" s="368"/>
      <c r="G106" s="335" t="s">
        <v>71</v>
      </c>
      <c r="H106" s="26">
        <v>72</v>
      </c>
      <c r="I106" s="322">
        <f>I107+I111</f>
        <v>0</v>
      </c>
      <c r="J106" s="322">
        <f>J107+J111</f>
        <v>0</v>
      </c>
      <c r="K106" s="322">
        <f>K107+K111</f>
        <v>0</v>
      </c>
      <c r="L106" s="322">
        <f>L107+L111</f>
        <v>0</v>
      </c>
      <c r="M106"/>
      <c r="N106" s="160"/>
      <c r="O106" s="160"/>
      <c r="P106" s="160"/>
      <c r="Q106" s="160"/>
      <c r="R106" s="160"/>
    </row>
    <row r="107" spans="1:18" ht="27" hidden="1" customHeight="1">
      <c r="A107" s="337">
        <v>2</v>
      </c>
      <c r="B107" s="333">
        <v>5</v>
      </c>
      <c r="C107" s="334">
        <v>3</v>
      </c>
      <c r="D107" s="335">
        <v>1</v>
      </c>
      <c r="E107" s="333"/>
      <c r="F107" s="368"/>
      <c r="G107" s="335" t="s">
        <v>72</v>
      </c>
      <c r="H107" s="26">
        <v>73</v>
      </c>
      <c r="I107" s="322">
        <f>I108</f>
        <v>0</v>
      </c>
      <c r="J107" s="363">
        <f>J108</f>
        <v>0</v>
      </c>
      <c r="K107" s="323">
        <f>K108</f>
        <v>0</v>
      </c>
      <c r="L107" s="322">
        <f>L108</f>
        <v>0</v>
      </c>
      <c r="M107"/>
      <c r="N107" s="160"/>
      <c r="O107" s="160"/>
      <c r="P107" s="160"/>
      <c r="Q107" s="160"/>
      <c r="R107" s="160"/>
    </row>
    <row r="108" spans="1:18" ht="30" hidden="1" customHeight="1">
      <c r="A108" s="345">
        <v>2</v>
      </c>
      <c r="B108" s="346">
        <v>5</v>
      </c>
      <c r="C108" s="347">
        <v>3</v>
      </c>
      <c r="D108" s="348">
        <v>1</v>
      </c>
      <c r="E108" s="346">
        <v>1</v>
      </c>
      <c r="F108" s="371"/>
      <c r="G108" s="348" t="s">
        <v>72</v>
      </c>
      <c r="H108" s="26">
        <v>74</v>
      </c>
      <c r="I108" s="332">
        <f>SUM(I109:I110)</f>
        <v>0</v>
      </c>
      <c r="J108" s="366">
        <f>SUM(J109:J110)</f>
        <v>0</v>
      </c>
      <c r="K108" s="331">
        <f>SUM(K109:K110)</f>
        <v>0</v>
      </c>
      <c r="L108" s="332">
        <f>SUM(L109:L110)</f>
        <v>0</v>
      </c>
      <c r="M108"/>
      <c r="N108" s="160"/>
      <c r="O108" s="160"/>
      <c r="P108" s="160"/>
      <c r="Q108" s="160"/>
      <c r="R108" s="160"/>
    </row>
    <row r="109" spans="1:18" ht="26.25" hidden="1" customHeight="1">
      <c r="A109" s="337">
        <v>2</v>
      </c>
      <c r="B109" s="333">
        <v>5</v>
      </c>
      <c r="C109" s="334">
        <v>3</v>
      </c>
      <c r="D109" s="335">
        <v>1</v>
      </c>
      <c r="E109" s="333">
        <v>1</v>
      </c>
      <c r="F109" s="368">
        <v>1</v>
      </c>
      <c r="G109" s="335" t="s">
        <v>72</v>
      </c>
      <c r="H109" s="26">
        <v>75</v>
      </c>
      <c r="I109" s="340">
        <v>0</v>
      </c>
      <c r="J109" s="340">
        <v>0</v>
      </c>
      <c r="K109" s="340">
        <v>0</v>
      </c>
      <c r="L109" s="340">
        <v>0</v>
      </c>
      <c r="M109"/>
      <c r="N109" s="160"/>
      <c r="O109" s="160"/>
      <c r="P109" s="160"/>
      <c r="Q109" s="160"/>
      <c r="R109" s="160"/>
    </row>
    <row r="110" spans="1:18" ht="26.25" hidden="1" customHeight="1">
      <c r="A110" s="345">
        <v>2</v>
      </c>
      <c r="B110" s="346">
        <v>5</v>
      </c>
      <c r="C110" s="347">
        <v>3</v>
      </c>
      <c r="D110" s="348">
        <v>1</v>
      </c>
      <c r="E110" s="346">
        <v>1</v>
      </c>
      <c r="F110" s="371">
        <v>2</v>
      </c>
      <c r="G110" s="348" t="s">
        <v>73</v>
      </c>
      <c r="H110" s="26">
        <v>76</v>
      </c>
      <c r="I110" s="340">
        <v>0</v>
      </c>
      <c r="J110" s="340">
        <v>0</v>
      </c>
      <c r="K110" s="340">
        <v>0</v>
      </c>
      <c r="L110" s="340">
        <v>0</v>
      </c>
      <c r="M110"/>
      <c r="N110" s="160"/>
      <c r="O110" s="160"/>
      <c r="P110" s="160"/>
      <c r="Q110" s="160"/>
      <c r="R110" s="160"/>
    </row>
    <row r="111" spans="1:18" ht="27.75" hidden="1" customHeight="1">
      <c r="A111" s="345">
        <v>2</v>
      </c>
      <c r="B111" s="346">
        <v>5</v>
      </c>
      <c r="C111" s="347">
        <v>3</v>
      </c>
      <c r="D111" s="348">
        <v>2</v>
      </c>
      <c r="E111" s="346"/>
      <c r="F111" s="371"/>
      <c r="G111" s="348" t="s">
        <v>74</v>
      </c>
      <c r="H111" s="26">
        <v>77</v>
      </c>
      <c r="I111" s="332">
        <f>I112</f>
        <v>0</v>
      </c>
      <c r="J111" s="332">
        <f>J112</f>
        <v>0</v>
      </c>
      <c r="K111" s="332">
        <f>K112</f>
        <v>0</v>
      </c>
      <c r="L111" s="332">
        <f>L112</f>
        <v>0</v>
      </c>
      <c r="M111"/>
      <c r="N111" s="160"/>
      <c r="O111" s="160"/>
      <c r="P111" s="160"/>
      <c r="Q111" s="160"/>
      <c r="R111" s="160"/>
    </row>
    <row r="112" spans="1:18" ht="25.5" hidden="1" customHeight="1">
      <c r="A112" s="345">
        <v>2</v>
      </c>
      <c r="B112" s="346">
        <v>5</v>
      </c>
      <c r="C112" s="347">
        <v>3</v>
      </c>
      <c r="D112" s="348">
        <v>2</v>
      </c>
      <c r="E112" s="346">
        <v>1</v>
      </c>
      <c r="F112" s="371"/>
      <c r="G112" s="348" t="s">
        <v>74</v>
      </c>
      <c r="H112" s="26">
        <v>78</v>
      </c>
      <c r="I112" s="332">
        <f>SUM(I113:I114)</f>
        <v>0</v>
      </c>
      <c r="J112" s="332">
        <f>SUM(J113:J114)</f>
        <v>0</v>
      </c>
      <c r="K112" s="332">
        <f>SUM(K113:K114)</f>
        <v>0</v>
      </c>
      <c r="L112" s="332">
        <f>SUM(L113:L114)</f>
        <v>0</v>
      </c>
      <c r="M112"/>
      <c r="N112" s="160"/>
      <c r="O112" s="160"/>
      <c r="P112" s="160"/>
      <c r="Q112" s="160"/>
      <c r="R112" s="160"/>
    </row>
    <row r="113" spans="1:18" ht="30" hidden="1" customHeight="1">
      <c r="A113" s="345">
        <v>2</v>
      </c>
      <c r="B113" s="346">
        <v>5</v>
      </c>
      <c r="C113" s="347">
        <v>3</v>
      </c>
      <c r="D113" s="348">
        <v>2</v>
      </c>
      <c r="E113" s="346">
        <v>1</v>
      </c>
      <c r="F113" s="371">
        <v>1</v>
      </c>
      <c r="G113" s="348" t="s">
        <v>74</v>
      </c>
      <c r="H113" s="26">
        <v>79</v>
      </c>
      <c r="I113" s="340">
        <v>0</v>
      </c>
      <c r="J113" s="340">
        <v>0</v>
      </c>
      <c r="K113" s="340">
        <v>0</v>
      </c>
      <c r="L113" s="340">
        <v>0</v>
      </c>
      <c r="M113"/>
      <c r="N113" s="160"/>
      <c r="O113" s="160"/>
      <c r="P113" s="160"/>
      <c r="Q113" s="160"/>
      <c r="R113" s="160"/>
    </row>
    <row r="114" spans="1:18" ht="18" hidden="1" customHeight="1">
      <c r="A114" s="345">
        <v>2</v>
      </c>
      <c r="B114" s="346">
        <v>5</v>
      </c>
      <c r="C114" s="347">
        <v>3</v>
      </c>
      <c r="D114" s="348">
        <v>2</v>
      </c>
      <c r="E114" s="346">
        <v>1</v>
      </c>
      <c r="F114" s="371">
        <v>2</v>
      </c>
      <c r="G114" s="348" t="s">
        <v>75</v>
      </c>
      <c r="H114" s="26">
        <v>80</v>
      </c>
      <c r="I114" s="340">
        <v>0</v>
      </c>
      <c r="J114" s="340">
        <v>0</v>
      </c>
      <c r="K114" s="340">
        <v>0</v>
      </c>
      <c r="L114" s="340">
        <v>0</v>
      </c>
      <c r="M114"/>
      <c r="N114" s="160"/>
      <c r="O114" s="160"/>
      <c r="P114" s="160"/>
      <c r="Q114" s="160"/>
      <c r="R114" s="160"/>
    </row>
    <row r="115" spans="1:18" ht="16.5" hidden="1" customHeight="1">
      <c r="A115" s="367">
        <v>2</v>
      </c>
      <c r="B115" s="318">
        <v>6</v>
      </c>
      <c r="C115" s="319"/>
      <c r="D115" s="320"/>
      <c r="E115" s="318"/>
      <c r="F115" s="369"/>
      <c r="G115" s="372" t="s">
        <v>76</v>
      </c>
      <c r="H115" s="26">
        <v>81</v>
      </c>
      <c r="I115" s="322">
        <f>SUM(I116+I121+I125+I129+I133+I137)</f>
        <v>0</v>
      </c>
      <c r="J115" s="322">
        <f>SUM(J116+J121+J125+J129+J133+J137)</f>
        <v>0</v>
      </c>
      <c r="K115" s="322">
        <f>SUM(K116+K121+K125+K129+K133+K137)</f>
        <v>0</v>
      </c>
      <c r="L115" s="322">
        <f>SUM(L116+L121+L125+L129+L133+L137)</f>
        <v>0</v>
      </c>
      <c r="M115"/>
      <c r="N115" s="160"/>
      <c r="O115" s="160"/>
      <c r="P115" s="160"/>
      <c r="Q115" s="160"/>
      <c r="R115" s="160"/>
    </row>
    <row r="116" spans="1:18" ht="14.25" hidden="1" customHeight="1">
      <c r="A116" s="345">
        <v>2</v>
      </c>
      <c r="B116" s="346">
        <v>6</v>
      </c>
      <c r="C116" s="347">
        <v>1</v>
      </c>
      <c r="D116" s="348"/>
      <c r="E116" s="346"/>
      <c r="F116" s="371"/>
      <c r="G116" s="348" t="s">
        <v>77</v>
      </c>
      <c r="H116" s="26">
        <v>82</v>
      </c>
      <c r="I116" s="332">
        <f t="shared" ref="I116:L117" si="6">I117</f>
        <v>0</v>
      </c>
      <c r="J116" s="366">
        <f t="shared" si="6"/>
        <v>0</v>
      </c>
      <c r="K116" s="331">
        <f t="shared" si="6"/>
        <v>0</v>
      </c>
      <c r="L116" s="332">
        <f t="shared" si="6"/>
        <v>0</v>
      </c>
      <c r="M116"/>
      <c r="N116" s="160"/>
      <c r="O116" s="160"/>
      <c r="P116" s="160"/>
      <c r="Q116" s="160"/>
      <c r="R116" s="160"/>
    </row>
    <row r="117" spans="1:18" ht="14.25" hidden="1" customHeight="1">
      <c r="A117" s="337">
        <v>2</v>
      </c>
      <c r="B117" s="333">
        <v>6</v>
      </c>
      <c r="C117" s="334">
        <v>1</v>
      </c>
      <c r="D117" s="335">
        <v>1</v>
      </c>
      <c r="E117" s="333"/>
      <c r="F117" s="368"/>
      <c r="G117" s="335" t="s">
        <v>77</v>
      </c>
      <c r="H117" s="26">
        <v>83</v>
      </c>
      <c r="I117" s="322">
        <f t="shared" si="6"/>
        <v>0</v>
      </c>
      <c r="J117" s="363">
        <f t="shared" si="6"/>
        <v>0</v>
      </c>
      <c r="K117" s="323">
        <f t="shared" si="6"/>
        <v>0</v>
      </c>
      <c r="L117" s="322">
        <f t="shared" si="6"/>
        <v>0</v>
      </c>
      <c r="M117"/>
      <c r="N117" s="160"/>
      <c r="O117" s="160"/>
      <c r="P117" s="160"/>
      <c r="Q117" s="160"/>
      <c r="R117" s="160"/>
    </row>
    <row r="118" spans="1:18" hidden="1">
      <c r="A118" s="337">
        <v>2</v>
      </c>
      <c r="B118" s="333">
        <v>6</v>
      </c>
      <c r="C118" s="334">
        <v>1</v>
      </c>
      <c r="D118" s="335">
        <v>1</v>
      </c>
      <c r="E118" s="333">
        <v>1</v>
      </c>
      <c r="F118" s="368"/>
      <c r="G118" s="335" t="s">
        <v>77</v>
      </c>
      <c r="H118" s="26">
        <v>84</v>
      </c>
      <c r="I118" s="322">
        <f>SUM(I119:I120)</f>
        <v>0</v>
      </c>
      <c r="J118" s="363">
        <f>SUM(J119:J120)</f>
        <v>0</v>
      </c>
      <c r="K118" s="323">
        <f>SUM(K119:K120)</f>
        <v>0</v>
      </c>
      <c r="L118" s="322">
        <f>SUM(L119:L120)</f>
        <v>0</v>
      </c>
      <c r="M118" s="160"/>
      <c r="N118" s="160"/>
      <c r="O118" s="160"/>
      <c r="P118" s="160"/>
      <c r="Q118" s="160"/>
      <c r="R118" s="160"/>
    </row>
    <row r="119" spans="1:18" ht="13.5" hidden="1" customHeight="1">
      <c r="A119" s="337">
        <v>2</v>
      </c>
      <c r="B119" s="333">
        <v>6</v>
      </c>
      <c r="C119" s="334">
        <v>1</v>
      </c>
      <c r="D119" s="335">
        <v>1</v>
      </c>
      <c r="E119" s="333">
        <v>1</v>
      </c>
      <c r="F119" s="368">
        <v>1</v>
      </c>
      <c r="G119" s="335" t="s">
        <v>78</v>
      </c>
      <c r="H119" s="26">
        <v>85</v>
      </c>
      <c r="I119" s="340">
        <v>0</v>
      </c>
      <c r="J119" s="340">
        <v>0</v>
      </c>
      <c r="K119" s="340">
        <v>0</v>
      </c>
      <c r="L119" s="340">
        <v>0</v>
      </c>
      <c r="M119"/>
      <c r="N119" s="160"/>
      <c r="O119" s="160"/>
      <c r="P119" s="160"/>
      <c r="Q119" s="160"/>
      <c r="R119" s="160"/>
    </row>
    <row r="120" spans="1:18" hidden="1">
      <c r="A120" s="353">
        <v>2</v>
      </c>
      <c r="B120" s="328">
        <v>6</v>
      </c>
      <c r="C120" s="326">
        <v>1</v>
      </c>
      <c r="D120" s="327">
        <v>1</v>
      </c>
      <c r="E120" s="328">
        <v>1</v>
      </c>
      <c r="F120" s="370">
        <v>2</v>
      </c>
      <c r="G120" s="327" t="s">
        <v>79</v>
      </c>
      <c r="H120" s="26">
        <v>86</v>
      </c>
      <c r="I120" s="338">
        <v>0</v>
      </c>
      <c r="J120" s="338">
        <v>0</v>
      </c>
      <c r="K120" s="338">
        <v>0</v>
      </c>
      <c r="L120" s="338">
        <v>0</v>
      </c>
      <c r="M120" s="160"/>
      <c r="N120" s="160"/>
      <c r="O120" s="160"/>
      <c r="P120" s="160"/>
      <c r="Q120" s="160"/>
      <c r="R120" s="160"/>
    </row>
    <row r="121" spans="1:18" ht="25.5" hidden="1" customHeight="1">
      <c r="A121" s="337">
        <v>2</v>
      </c>
      <c r="B121" s="333">
        <v>6</v>
      </c>
      <c r="C121" s="334">
        <v>2</v>
      </c>
      <c r="D121" s="335"/>
      <c r="E121" s="333"/>
      <c r="F121" s="368"/>
      <c r="G121" s="335" t="s">
        <v>80</v>
      </c>
      <c r="H121" s="26">
        <v>87</v>
      </c>
      <c r="I121" s="322">
        <f t="shared" ref="I121:L123" si="7">I122</f>
        <v>0</v>
      </c>
      <c r="J121" s="363">
        <f t="shared" si="7"/>
        <v>0</v>
      </c>
      <c r="K121" s="323">
        <f t="shared" si="7"/>
        <v>0</v>
      </c>
      <c r="L121" s="322">
        <f t="shared" si="7"/>
        <v>0</v>
      </c>
      <c r="M121"/>
      <c r="N121" s="160"/>
      <c r="O121" s="160"/>
      <c r="P121" s="160"/>
      <c r="Q121" s="160"/>
      <c r="R121" s="160"/>
    </row>
    <row r="122" spans="1:18" ht="14.25" hidden="1" customHeight="1">
      <c r="A122" s="337">
        <v>2</v>
      </c>
      <c r="B122" s="333">
        <v>6</v>
      </c>
      <c r="C122" s="334">
        <v>2</v>
      </c>
      <c r="D122" s="335">
        <v>1</v>
      </c>
      <c r="E122" s="333"/>
      <c r="F122" s="368"/>
      <c r="G122" s="335" t="s">
        <v>80</v>
      </c>
      <c r="H122" s="26">
        <v>88</v>
      </c>
      <c r="I122" s="322">
        <f t="shared" si="7"/>
        <v>0</v>
      </c>
      <c r="J122" s="363">
        <f t="shared" si="7"/>
        <v>0</v>
      </c>
      <c r="K122" s="323">
        <f t="shared" si="7"/>
        <v>0</v>
      </c>
      <c r="L122" s="322">
        <f t="shared" si="7"/>
        <v>0</v>
      </c>
      <c r="M122"/>
      <c r="N122" s="160"/>
      <c r="O122" s="160"/>
      <c r="P122" s="160"/>
      <c r="Q122" s="160"/>
      <c r="R122" s="160"/>
    </row>
    <row r="123" spans="1:18" ht="14.25" hidden="1" customHeight="1">
      <c r="A123" s="337">
        <v>2</v>
      </c>
      <c r="B123" s="333">
        <v>6</v>
      </c>
      <c r="C123" s="334">
        <v>2</v>
      </c>
      <c r="D123" s="335">
        <v>1</v>
      </c>
      <c r="E123" s="333">
        <v>1</v>
      </c>
      <c r="F123" s="368"/>
      <c r="G123" s="335" t="s">
        <v>80</v>
      </c>
      <c r="H123" s="26">
        <v>89</v>
      </c>
      <c r="I123" s="373">
        <f t="shared" si="7"/>
        <v>0</v>
      </c>
      <c r="J123" s="374">
        <f t="shared" si="7"/>
        <v>0</v>
      </c>
      <c r="K123" s="375">
        <f t="shared" si="7"/>
        <v>0</v>
      </c>
      <c r="L123" s="373">
        <f t="shared" si="7"/>
        <v>0</v>
      </c>
      <c r="M123"/>
      <c r="N123" s="160"/>
      <c r="O123" s="160"/>
      <c r="P123" s="160"/>
      <c r="Q123" s="160"/>
      <c r="R123" s="160"/>
    </row>
    <row r="124" spans="1:18" ht="25.5" hidden="1" customHeight="1">
      <c r="A124" s="337">
        <v>2</v>
      </c>
      <c r="B124" s="333">
        <v>6</v>
      </c>
      <c r="C124" s="334">
        <v>2</v>
      </c>
      <c r="D124" s="335">
        <v>1</v>
      </c>
      <c r="E124" s="333">
        <v>1</v>
      </c>
      <c r="F124" s="368">
        <v>1</v>
      </c>
      <c r="G124" s="335" t="s">
        <v>80</v>
      </c>
      <c r="H124" s="26">
        <v>90</v>
      </c>
      <c r="I124" s="340">
        <v>0</v>
      </c>
      <c r="J124" s="340">
        <v>0</v>
      </c>
      <c r="K124" s="340">
        <v>0</v>
      </c>
      <c r="L124" s="340">
        <v>0</v>
      </c>
      <c r="M124"/>
      <c r="N124" s="160"/>
      <c r="O124" s="160"/>
      <c r="P124" s="160"/>
      <c r="Q124" s="160"/>
      <c r="R124" s="160"/>
    </row>
    <row r="125" spans="1:18" ht="26.25" hidden="1" customHeight="1">
      <c r="A125" s="353">
        <v>2</v>
      </c>
      <c r="B125" s="328">
        <v>6</v>
      </c>
      <c r="C125" s="326">
        <v>3</v>
      </c>
      <c r="D125" s="327"/>
      <c r="E125" s="328"/>
      <c r="F125" s="370"/>
      <c r="G125" s="327" t="s">
        <v>81</v>
      </c>
      <c r="H125" s="26">
        <v>91</v>
      </c>
      <c r="I125" s="343">
        <f t="shared" ref="I125:L127" si="8">I126</f>
        <v>0</v>
      </c>
      <c r="J125" s="365">
        <f t="shared" si="8"/>
        <v>0</v>
      </c>
      <c r="K125" s="344">
        <f t="shared" si="8"/>
        <v>0</v>
      </c>
      <c r="L125" s="343">
        <f t="shared" si="8"/>
        <v>0</v>
      </c>
      <c r="M125"/>
      <c r="N125" s="160"/>
      <c r="O125" s="160"/>
      <c r="P125" s="160"/>
      <c r="Q125" s="160"/>
      <c r="R125" s="160"/>
    </row>
    <row r="126" spans="1:18" ht="25.5" hidden="1" customHeight="1">
      <c r="A126" s="337">
        <v>2</v>
      </c>
      <c r="B126" s="333">
        <v>6</v>
      </c>
      <c r="C126" s="334">
        <v>3</v>
      </c>
      <c r="D126" s="335">
        <v>1</v>
      </c>
      <c r="E126" s="333"/>
      <c r="F126" s="368"/>
      <c r="G126" s="335" t="s">
        <v>81</v>
      </c>
      <c r="H126" s="26">
        <v>92</v>
      </c>
      <c r="I126" s="322">
        <f t="shared" si="8"/>
        <v>0</v>
      </c>
      <c r="J126" s="363">
        <f t="shared" si="8"/>
        <v>0</v>
      </c>
      <c r="K126" s="323">
        <f t="shared" si="8"/>
        <v>0</v>
      </c>
      <c r="L126" s="322">
        <f t="shared" si="8"/>
        <v>0</v>
      </c>
      <c r="M126"/>
      <c r="N126" s="160"/>
      <c r="O126" s="160"/>
      <c r="P126" s="160"/>
      <c r="Q126" s="160"/>
      <c r="R126" s="160"/>
    </row>
    <row r="127" spans="1:18" ht="26.25" hidden="1" customHeight="1">
      <c r="A127" s="337">
        <v>2</v>
      </c>
      <c r="B127" s="333">
        <v>6</v>
      </c>
      <c r="C127" s="334">
        <v>3</v>
      </c>
      <c r="D127" s="335">
        <v>1</v>
      </c>
      <c r="E127" s="333">
        <v>1</v>
      </c>
      <c r="F127" s="368"/>
      <c r="G127" s="335" t="s">
        <v>81</v>
      </c>
      <c r="H127" s="26">
        <v>93</v>
      </c>
      <c r="I127" s="322">
        <f t="shared" si="8"/>
        <v>0</v>
      </c>
      <c r="J127" s="363">
        <f t="shared" si="8"/>
        <v>0</v>
      </c>
      <c r="K127" s="323">
        <f t="shared" si="8"/>
        <v>0</v>
      </c>
      <c r="L127" s="322">
        <f t="shared" si="8"/>
        <v>0</v>
      </c>
      <c r="M127"/>
      <c r="N127" s="160"/>
      <c r="O127" s="160"/>
      <c r="P127" s="160"/>
      <c r="Q127" s="160"/>
      <c r="R127" s="160"/>
    </row>
    <row r="128" spans="1:18" ht="27" hidden="1" customHeight="1">
      <c r="A128" s="337">
        <v>2</v>
      </c>
      <c r="B128" s="333">
        <v>6</v>
      </c>
      <c r="C128" s="334">
        <v>3</v>
      </c>
      <c r="D128" s="335">
        <v>1</v>
      </c>
      <c r="E128" s="333">
        <v>1</v>
      </c>
      <c r="F128" s="368">
        <v>1</v>
      </c>
      <c r="G128" s="335" t="s">
        <v>81</v>
      </c>
      <c r="H128" s="26">
        <v>94</v>
      </c>
      <c r="I128" s="340">
        <v>0</v>
      </c>
      <c r="J128" s="340">
        <v>0</v>
      </c>
      <c r="K128" s="340">
        <v>0</v>
      </c>
      <c r="L128" s="340">
        <v>0</v>
      </c>
      <c r="M128"/>
      <c r="N128" s="160"/>
      <c r="O128" s="160"/>
      <c r="P128" s="160"/>
      <c r="Q128" s="160"/>
      <c r="R128" s="160"/>
    </row>
    <row r="129" spans="1:18" ht="25.5" hidden="1" customHeight="1">
      <c r="A129" s="353">
        <v>2</v>
      </c>
      <c r="B129" s="328">
        <v>6</v>
      </c>
      <c r="C129" s="326">
        <v>4</v>
      </c>
      <c r="D129" s="327"/>
      <c r="E129" s="328"/>
      <c r="F129" s="370"/>
      <c r="G129" s="327" t="s">
        <v>82</v>
      </c>
      <c r="H129" s="26">
        <v>95</v>
      </c>
      <c r="I129" s="343">
        <f t="shared" ref="I129:L131" si="9">I130</f>
        <v>0</v>
      </c>
      <c r="J129" s="365">
        <f t="shared" si="9"/>
        <v>0</v>
      </c>
      <c r="K129" s="344">
        <f t="shared" si="9"/>
        <v>0</v>
      </c>
      <c r="L129" s="343">
        <f t="shared" si="9"/>
        <v>0</v>
      </c>
      <c r="M129"/>
      <c r="N129" s="160"/>
      <c r="O129" s="160"/>
      <c r="P129" s="160"/>
      <c r="Q129" s="160"/>
      <c r="R129" s="160"/>
    </row>
    <row r="130" spans="1:18" ht="27" hidden="1" customHeight="1">
      <c r="A130" s="337">
        <v>2</v>
      </c>
      <c r="B130" s="333">
        <v>6</v>
      </c>
      <c r="C130" s="334">
        <v>4</v>
      </c>
      <c r="D130" s="335">
        <v>1</v>
      </c>
      <c r="E130" s="333"/>
      <c r="F130" s="368"/>
      <c r="G130" s="335" t="s">
        <v>82</v>
      </c>
      <c r="H130" s="26">
        <v>96</v>
      </c>
      <c r="I130" s="322">
        <f t="shared" si="9"/>
        <v>0</v>
      </c>
      <c r="J130" s="363">
        <f t="shared" si="9"/>
        <v>0</v>
      </c>
      <c r="K130" s="323">
        <f t="shared" si="9"/>
        <v>0</v>
      </c>
      <c r="L130" s="322">
        <f t="shared" si="9"/>
        <v>0</v>
      </c>
      <c r="M130"/>
      <c r="N130" s="160"/>
      <c r="O130" s="160"/>
      <c r="P130" s="160"/>
      <c r="Q130" s="160"/>
      <c r="R130" s="160"/>
    </row>
    <row r="131" spans="1:18" ht="27" hidden="1" customHeight="1">
      <c r="A131" s="337">
        <v>2</v>
      </c>
      <c r="B131" s="333">
        <v>6</v>
      </c>
      <c r="C131" s="334">
        <v>4</v>
      </c>
      <c r="D131" s="335">
        <v>1</v>
      </c>
      <c r="E131" s="333">
        <v>1</v>
      </c>
      <c r="F131" s="368"/>
      <c r="G131" s="335" t="s">
        <v>82</v>
      </c>
      <c r="H131" s="26">
        <v>97</v>
      </c>
      <c r="I131" s="322">
        <f t="shared" si="9"/>
        <v>0</v>
      </c>
      <c r="J131" s="363">
        <f t="shared" si="9"/>
        <v>0</v>
      </c>
      <c r="K131" s="323">
        <f t="shared" si="9"/>
        <v>0</v>
      </c>
      <c r="L131" s="322">
        <f t="shared" si="9"/>
        <v>0</v>
      </c>
      <c r="M131"/>
      <c r="N131" s="160"/>
      <c r="O131" s="160"/>
      <c r="P131" s="160"/>
      <c r="Q131" s="160"/>
      <c r="R131" s="160"/>
    </row>
    <row r="132" spans="1:18" ht="27.75" hidden="1" customHeight="1">
      <c r="A132" s="337">
        <v>2</v>
      </c>
      <c r="B132" s="333">
        <v>6</v>
      </c>
      <c r="C132" s="334">
        <v>4</v>
      </c>
      <c r="D132" s="335">
        <v>1</v>
      </c>
      <c r="E132" s="333">
        <v>1</v>
      </c>
      <c r="F132" s="368">
        <v>1</v>
      </c>
      <c r="G132" s="335" t="s">
        <v>82</v>
      </c>
      <c r="H132" s="26">
        <v>98</v>
      </c>
      <c r="I132" s="340">
        <v>0</v>
      </c>
      <c r="J132" s="340">
        <v>0</v>
      </c>
      <c r="K132" s="340">
        <v>0</v>
      </c>
      <c r="L132" s="340">
        <v>0</v>
      </c>
      <c r="M132"/>
      <c r="N132" s="160"/>
      <c r="O132" s="160"/>
      <c r="P132" s="160"/>
      <c r="Q132" s="160"/>
      <c r="R132" s="160"/>
    </row>
    <row r="133" spans="1:18" ht="27" hidden="1" customHeight="1">
      <c r="A133" s="345">
        <v>2</v>
      </c>
      <c r="B133" s="354">
        <v>6</v>
      </c>
      <c r="C133" s="355">
        <v>5</v>
      </c>
      <c r="D133" s="357"/>
      <c r="E133" s="354"/>
      <c r="F133" s="376"/>
      <c r="G133" s="357" t="s">
        <v>83</v>
      </c>
      <c r="H133" s="26">
        <v>99</v>
      </c>
      <c r="I133" s="350">
        <f t="shared" ref="I133:L135" si="10">I134</f>
        <v>0</v>
      </c>
      <c r="J133" s="377">
        <f t="shared" si="10"/>
        <v>0</v>
      </c>
      <c r="K133" s="351">
        <f t="shared" si="10"/>
        <v>0</v>
      </c>
      <c r="L133" s="350">
        <f t="shared" si="10"/>
        <v>0</v>
      </c>
      <c r="M133"/>
      <c r="N133" s="160"/>
      <c r="O133" s="160"/>
      <c r="P133" s="160"/>
      <c r="Q133" s="160"/>
      <c r="R133" s="160"/>
    </row>
    <row r="134" spans="1:18" ht="29.25" hidden="1" customHeight="1">
      <c r="A134" s="337">
        <v>2</v>
      </c>
      <c r="B134" s="333">
        <v>6</v>
      </c>
      <c r="C134" s="334">
        <v>5</v>
      </c>
      <c r="D134" s="335">
        <v>1</v>
      </c>
      <c r="E134" s="333"/>
      <c r="F134" s="368"/>
      <c r="G134" s="357" t="s">
        <v>83</v>
      </c>
      <c r="H134" s="26">
        <v>100</v>
      </c>
      <c r="I134" s="322">
        <f t="shared" si="10"/>
        <v>0</v>
      </c>
      <c r="J134" s="363">
        <f t="shared" si="10"/>
        <v>0</v>
      </c>
      <c r="K134" s="323">
        <f t="shared" si="10"/>
        <v>0</v>
      </c>
      <c r="L134" s="322">
        <f t="shared" si="10"/>
        <v>0</v>
      </c>
      <c r="M134"/>
      <c r="N134" s="160"/>
      <c r="O134" s="160"/>
      <c r="P134" s="160"/>
      <c r="Q134" s="160"/>
      <c r="R134" s="160"/>
    </row>
    <row r="135" spans="1:18" ht="25.5" hidden="1" customHeight="1">
      <c r="A135" s="337">
        <v>2</v>
      </c>
      <c r="B135" s="333">
        <v>6</v>
      </c>
      <c r="C135" s="334">
        <v>5</v>
      </c>
      <c r="D135" s="335">
        <v>1</v>
      </c>
      <c r="E135" s="333">
        <v>1</v>
      </c>
      <c r="F135" s="368"/>
      <c r="G135" s="357" t="s">
        <v>83</v>
      </c>
      <c r="H135" s="26">
        <v>101</v>
      </c>
      <c r="I135" s="322">
        <f t="shared" si="10"/>
        <v>0</v>
      </c>
      <c r="J135" s="363">
        <f t="shared" si="10"/>
        <v>0</v>
      </c>
      <c r="K135" s="323">
        <f t="shared" si="10"/>
        <v>0</v>
      </c>
      <c r="L135" s="322">
        <f t="shared" si="10"/>
        <v>0</v>
      </c>
      <c r="M135"/>
      <c r="N135" s="160"/>
      <c r="O135" s="160"/>
      <c r="P135" s="160"/>
      <c r="Q135" s="160"/>
      <c r="R135" s="160"/>
    </row>
    <row r="136" spans="1:18" ht="27.75" hidden="1" customHeight="1">
      <c r="A136" s="333">
        <v>2</v>
      </c>
      <c r="B136" s="334">
        <v>6</v>
      </c>
      <c r="C136" s="333">
        <v>5</v>
      </c>
      <c r="D136" s="333">
        <v>1</v>
      </c>
      <c r="E136" s="335">
        <v>1</v>
      </c>
      <c r="F136" s="368">
        <v>1</v>
      </c>
      <c r="G136" s="333" t="s">
        <v>84</v>
      </c>
      <c r="H136" s="26">
        <v>102</v>
      </c>
      <c r="I136" s="340">
        <v>0</v>
      </c>
      <c r="J136" s="340">
        <v>0</v>
      </c>
      <c r="K136" s="340">
        <v>0</v>
      </c>
      <c r="L136" s="340">
        <v>0</v>
      </c>
      <c r="M136"/>
      <c r="N136" s="160"/>
      <c r="O136" s="160"/>
      <c r="P136" s="160"/>
      <c r="Q136" s="160"/>
      <c r="R136" s="160"/>
    </row>
    <row r="137" spans="1:18" ht="27.75" hidden="1" customHeight="1">
      <c r="A137" s="337">
        <v>2</v>
      </c>
      <c r="B137" s="334">
        <v>6</v>
      </c>
      <c r="C137" s="333">
        <v>6</v>
      </c>
      <c r="D137" s="334"/>
      <c r="E137" s="335"/>
      <c r="F137" s="336"/>
      <c r="G137" s="32" t="s">
        <v>85</v>
      </c>
      <c r="H137" s="26">
        <v>103</v>
      </c>
      <c r="I137" s="323">
        <f t="shared" ref="I137:L139" si="11">I138</f>
        <v>0</v>
      </c>
      <c r="J137" s="322">
        <f t="shared" si="11"/>
        <v>0</v>
      </c>
      <c r="K137" s="322">
        <f t="shared" si="11"/>
        <v>0</v>
      </c>
      <c r="L137" s="322">
        <f t="shared" si="11"/>
        <v>0</v>
      </c>
      <c r="M137"/>
      <c r="N137" s="160"/>
      <c r="O137" s="160"/>
      <c r="P137" s="160"/>
      <c r="Q137" s="160"/>
      <c r="R137" s="160"/>
    </row>
    <row r="138" spans="1:18" ht="27.75" hidden="1" customHeight="1">
      <c r="A138" s="337">
        <v>2</v>
      </c>
      <c r="B138" s="334">
        <v>6</v>
      </c>
      <c r="C138" s="333">
        <v>6</v>
      </c>
      <c r="D138" s="334">
        <v>1</v>
      </c>
      <c r="E138" s="335"/>
      <c r="F138" s="336"/>
      <c r="G138" s="32" t="s">
        <v>85</v>
      </c>
      <c r="H138" s="26">
        <v>104</v>
      </c>
      <c r="I138" s="322">
        <f t="shared" si="11"/>
        <v>0</v>
      </c>
      <c r="J138" s="322">
        <f t="shared" si="11"/>
        <v>0</v>
      </c>
      <c r="K138" s="322">
        <f t="shared" si="11"/>
        <v>0</v>
      </c>
      <c r="L138" s="322">
        <f t="shared" si="11"/>
        <v>0</v>
      </c>
      <c r="M138"/>
      <c r="N138" s="160"/>
      <c r="O138" s="160"/>
      <c r="P138" s="160"/>
      <c r="Q138" s="160"/>
      <c r="R138" s="160"/>
    </row>
    <row r="139" spans="1:18" ht="27.75" hidden="1" customHeight="1">
      <c r="A139" s="337">
        <v>2</v>
      </c>
      <c r="B139" s="334">
        <v>6</v>
      </c>
      <c r="C139" s="333">
        <v>6</v>
      </c>
      <c r="D139" s="334">
        <v>1</v>
      </c>
      <c r="E139" s="335">
        <v>1</v>
      </c>
      <c r="F139" s="336"/>
      <c r="G139" s="32" t="s">
        <v>85</v>
      </c>
      <c r="H139" s="26">
        <v>105</v>
      </c>
      <c r="I139" s="322">
        <f t="shared" si="11"/>
        <v>0</v>
      </c>
      <c r="J139" s="322">
        <f t="shared" si="11"/>
        <v>0</v>
      </c>
      <c r="K139" s="322">
        <f t="shared" si="11"/>
        <v>0</v>
      </c>
      <c r="L139" s="322">
        <f t="shared" si="11"/>
        <v>0</v>
      </c>
      <c r="M139"/>
      <c r="N139" s="160"/>
      <c r="O139" s="160"/>
      <c r="P139" s="160"/>
      <c r="Q139" s="160"/>
      <c r="R139" s="160"/>
    </row>
    <row r="140" spans="1:18" ht="27.75" hidden="1" customHeight="1">
      <c r="A140" s="337">
        <v>2</v>
      </c>
      <c r="B140" s="334">
        <v>6</v>
      </c>
      <c r="C140" s="333">
        <v>6</v>
      </c>
      <c r="D140" s="334">
        <v>1</v>
      </c>
      <c r="E140" s="335">
        <v>1</v>
      </c>
      <c r="F140" s="336">
        <v>1</v>
      </c>
      <c r="G140" s="33" t="s">
        <v>85</v>
      </c>
      <c r="H140" s="26">
        <v>106</v>
      </c>
      <c r="I140" s="340">
        <v>0</v>
      </c>
      <c r="J140" s="378">
        <v>0</v>
      </c>
      <c r="K140" s="340">
        <v>0</v>
      </c>
      <c r="L140" s="340">
        <v>0</v>
      </c>
      <c r="M140"/>
      <c r="N140" s="160"/>
      <c r="O140" s="160"/>
      <c r="P140" s="160"/>
      <c r="Q140" s="160"/>
      <c r="R140" s="160"/>
    </row>
    <row r="141" spans="1:18" ht="28.5" customHeight="1">
      <c r="A141" s="367">
        <v>2</v>
      </c>
      <c r="B141" s="318">
        <v>7</v>
      </c>
      <c r="C141" s="318"/>
      <c r="D141" s="319"/>
      <c r="E141" s="319"/>
      <c r="F141" s="321"/>
      <c r="G141" s="320" t="s">
        <v>86</v>
      </c>
      <c r="H141" s="26">
        <v>107</v>
      </c>
      <c r="I141" s="323">
        <f>SUM(I142+I147+I155)</f>
        <v>20400</v>
      </c>
      <c r="J141" s="363">
        <f>SUM(J142+J147+J155)</f>
        <v>20400</v>
      </c>
      <c r="K141" s="323">
        <f>SUM(K142+K147+K155)</f>
        <v>20400</v>
      </c>
      <c r="L141" s="322">
        <f>SUM(L142+L147+L155)</f>
        <v>20400</v>
      </c>
      <c r="M141"/>
      <c r="N141" s="160"/>
      <c r="O141" s="160"/>
      <c r="P141" s="160"/>
      <c r="Q141" s="160"/>
      <c r="R141" s="160"/>
    </row>
    <row r="142" spans="1:18" hidden="1">
      <c r="A142" s="337">
        <v>2</v>
      </c>
      <c r="B142" s="333">
        <v>7</v>
      </c>
      <c r="C142" s="333">
        <v>1</v>
      </c>
      <c r="D142" s="334"/>
      <c r="E142" s="334"/>
      <c r="F142" s="336"/>
      <c r="G142" s="335" t="s">
        <v>87</v>
      </c>
      <c r="H142" s="26">
        <v>108</v>
      </c>
      <c r="I142" s="323">
        <f t="shared" ref="I142:L143" si="12">I143</f>
        <v>0</v>
      </c>
      <c r="J142" s="363">
        <f t="shared" si="12"/>
        <v>0</v>
      </c>
      <c r="K142" s="323">
        <f t="shared" si="12"/>
        <v>0</v>
      </c>
      <c r="L142" s="322">
        <f t="shared" si="12"/>
        <v>0</v>
      </c>
      <c r="M142" s="160"/>
      <c r="N142" s="160"/>
      <c r="O142" s="160"/>
      <c r="P142" s="160"/>
      <c r="Q142" s="160"/>
      <c r="R142" s="160"/>
    </row>
    <row r="143" spans="1:18" ht="24" hidden="1" customHeight="1">
      <c r="A143" s="337">
        <v>2</v>
      </c>
      <c r="B143" s="333">
        <v>7</v>
      </c>
      <c r="C143" s="333">
        <v>1</v>
      </c>
      <c r="D143" s="334">
        <v>1</v>
      </c>
      <c r="E143" s="334"/>
      <c r="F143" s="336"/>
      <c r="G143" s="335" t="s">
        <v>87</v>
      </c>
      <c r="H143" s="26">
        <v>109</v>
      </c>
      <c r="I143" s="323">
        <f t="shared" si="12"/>
        <v>0</v>
      </c>
      <c r="J143" s="363">
        <f t="shared" si="12"/>
        <v>0</v>
      </c>
      <c r="K143" s="323">
        <f t="shared" si="12"/>
        <v>0</v>
      </c>
      <c r="L143" s="322">
        <f t="shared" si="12"/>
        <v>0</v>
      </c>
      <c r="M143"/>
      <c r="N143" s="160"/>
      <c r="O143" s="160"/>
      <c r="P143" s="160"/>
      <c r="Q143" s="160"/>
      <c r="R143" s="160"/>
    </row>
    <row r="144" spans="1:18" ht="28.5" hidden="1" customHeight="1">
      <c r="A144" s="337">
        <v>2</v>
      </c>
      <c r="B144" s="333">
        <v>7</v>
      </c>
      <c r="C144" s="333">
        <v>1</v>
      </c>
      <c r="D144" s="334">
        <v>1</v>
      </c>
      <c r="E144" s="334">
        <v>1</v>
      </c>
      <c r="F144" s="336"/>
      <c r="G144" s="335" t="s">
        <v>87</v>
      </c>
      <c r="H144" s="26">
        <v>110</v>
      </c>
      <c r="I144" s="323">
        <f>SUM(I145:I146)</f>
        <v>0</v>
      </c>
      <c r="J144" s="363">
        <f>SUM(J145:J146)</f>
        <v>0</v>
      </c>
      <c r="K144" s="323">
        <f>SUM(K145:K146)</f>
        <v>0</v>
      </c>
      <c r="L144" s="322">
        <f>SUM(L145:L146)</f>
        <v>0</v>
      </c>
      <c r="M144"/>
      <c r="N144" s="160"/>
      <c r="O144" s="160"/>
      <c r="P144" s="160"/>
      <c r="Q144" s="160"/>
      <c r="R144" s="160"/>
    </row>
    <row r="145" spans="1:18" ht="26.25" hidden="1" customHeight="1">
      <c r="A145" s="353">
        <v>2</v>
      </c>
      <c r="B145" s="328">
        <v>7</v>
      </c>
      <c r="C145" s="353">
        <v>1</v>
      </c>
      <c r="D145" s="333">
        <v>1</v>
      </c>
      <c r="E145" s="326">
        <v>1</v>
      </c>
      <c r="F145" s="329">
        <v>1</v>
      </c>
      <c r="G145" s="327" t="s">
        <v>88</v>
      </c>
      <c r="H145" s="26">
        <v>111</v>
      </c>
      <c r="I145" s="379">
        <v>0</v>
      </c>
      <c r="J145" s="379">
        <v>0</v>
      </c>
      <c r="K145" s="379">
        <v>0</v>
      </c>
      <c r="L145" s="379">
        <v>0</v>
      </c>
      <c r="M145"/>
      <c r="N145" s="160"/>
      <c r="O145" s="160"/>
      <c r="P145" s="160"/>
      <c r="Q145" s="160"/>
      <c r="R145" s="160"/>
    </row>
    <row r="146" spans="1:18" ht="24" hidden="1" customHeight="1">
      <c r="A146" s="333">
        <v>2</v>
      </c>
      <c r="B146" s="333">
        <v>7</v>
      </c>
      <c r="C146" s="337">
        <v>1</v>
      </c>
      <c r="D146" s="333">
        <v>1</v>
      </c>
      <c r="E146" s="334">
        <v>1</v>
      </c>
      <c r="F146" s="336">
        <v>2</v>
      </c>
      <c r="G146" s="335" t="s">
        <v>89</v>
      </c>
      <c r="H146" s="26">
        <v>112</v>
      </c>
      <c r="I146" s="339">
        <v>0</v>
      </c>
      <c r="J146" s="339">
        <v>0</v>
      </c>
      <c r="K146" s="339">
        <v>0</v>
      </c>
      <c r="L146" s="339">
        <v>0</v>
      </c>
      <c r="M146"/>
      <c r="N146" s="160"/>
      <c r="O146" s="160"/>
      <c r="P146" s="160"/>
      <c r="Q146" s="160"/>
      <c r="R146" s="160"/>
    </row>
    <row r="147" spans="1:18" ht="25.5" hidden="1" customHeight="1">
      <c r="A147" s="345">
        <v>2</v>
      </c>
      <c r="B147" s="346">
        <v>7</v>
      </c>
      <c r="C147" s="345">
        <v>2</v>
      </c>
      <c r="D147" s="346"/>
      <c r="E147" s="347"/>
      <c r="F147" s="349"/>
      <c r="G147" s="348" t="s">
        <v>90</v>
      </c>
      <c r="H147" s="26">
        <v>113</v>
      </c>
      <c r="I147" s="331">
        <f t="shared" ref="I147:L148" si="13">I148</f>
        <v>0</v>
      </c>
      <c r="J147" s="366">
        <f t="shared" si="13"/>
        <v>0</v>
      </c>
      <c r="K147" s="331">
        <f t="shared" si="13"/>
        <v>0</v>
      </c>
      <c r="L147" s="332">
        <f t="shared" si="13"/>
        <v>0</v>
      </c>
      <c r="M147"/>
      <c r="N147" s="160"/>
      <c r="O147" s="160"/>
      <c r="P147" s="160"/>
      <c r="Q147" s="160"/>
      <c r="R147" s="160"/>
    </row>
    <row r="148" spans="1:18" ht="25.5" hidden="1" customHeight="1">
      <c r="A148" s="337">
        <v>2</v>
      </c>
      <c r="B148" s="333">
        <v>7</v>
      </c>
      <c r="C148" s="337">
        <v>2</v>
      </c>
      <c r="D148" s="333">
        <v>1</v>
      </c>
      <c r="E148" s="334"/>
      <c r="F148" s="336"/>
      <c r="G148" s="335" t="s">
        <v>91</v>
      </c>
      <c r="H148" s="26">
        <v>114</v>
      </c>
      <c r="I148" s="323">
        <f t="shared" si="13"/>
        <v>0</v>
      </c>
      <c r="J148" s="363">
        <f t="shared" si="13"/>
        <v>0</v>
      </c>
      <c r="K148" s="323">
        <f t="shared" si="13"/>
        <v>0</v>
      </c>
      <c r="L148" s="322">
        <f t="shared" si="13"/>
        <v>0</v>
      </c>
      <c r="M148"/>
      <c r="N148" s="160"/>
      <c r="O148" s="160"/>
      <c r="P148" s="160"/>
      <c r="Q148" s="160"/>
      <c r="R148" s="160"/>
    </row>
    <row r="149" spans="1:18" ht="25.5" hidden="1" customHeight="1">
      <c r="A149" s="337">
        <v>2</v>
      </c>
      <c r="B149" s="333">
        <v>7</v>
      </c>
      <c r="C149" s="337">
        <v>2</v>
      </c>
      <c r="D149" s="333">
        <v>1</v>
      </c>
      <c r="E149" s="334">
        <v>1</v>
      </c>
      <c r="F149" s="336"/>
      <c r="G149" s="335" t="s">
        <v>91</v>
      </c>
      <c r="H149" s="26">
        <v>115</v>
      </c>
      <c r="I149" s="323">
        <f>SUM(I150:I151)</f>
        <v>0</v>
      </c>
      <c r="J149" s="363">
        <f>SUM(J150:J151)</f>
        <v>0</v>
      </c>
      <c r="K149" s="323">
        <f>SUM(K150:K151)</f>
        <v>0</v>
      </c>
      <c r="L149" s="322">
        <f>SUM(L150:L151)</f>
        <v>0</v>
      </c>
      <c r="M149"/>
      <c r="N149" s="160"/>
      <c r="O149" s="160"/>
      <c r="P149" s="160"/>
      <c r="Q149" s="160"/>
      <c r="R149" s="160"/>
    </row>
    <row r="150" spans="1:18" ht="23.25" hidden="1" customHeight="1">
      <c r="A150" s="337">
        <v>2</v>
      </c>
      <c r="B150" s="333">
        <v>7</v>
      </c>
      <c r="C150" s="337">
        <v>2</v>
      </c>
      <c r="D150" s="333">
        <v>1</v>
      </c>
      <c r="E150" s="334">
        <v>1</v>
      </c>
      <c r="F150" s="336">
        <v>1</v>
      </c>
      <c r="G150" s="335" t="s">
        <v>92</v>
      </c>
      <c r="H150" s="26">
        <v>116</v>
      </c>
      <c r="I150" s="339">
        <v>0</v>
      </c>
      <c r="J150" s="339">
        <v>0</v>
      </c>
      <c r="K150" s="339">
        <v>0</v>
      </c>
      <c r="L150" s="339">
        <v>0</v>
      </c>
      <c r="M150"/>
      <c r="N150" s="160"/>
      <c r="O150" s="160"/>
      <c r="P150" s="160"/>
      <c r="Q150" s="160"/>
      <c r="R150" s="160"/>
    </row>
    <row r="151" spans="1:18" ht="26.25" hidden="1" customHeight="1">
      <c r="A151" s="337">
        <v>2</v>
      </c>
      <c r="B151" s="333">
        <v>7</v>
      </c>
      <c r="C151" s="337">
        <v>2</v>
      </c>
      <c r="D151" s="333">
        <v>1</v>
      </c>
      <c r="E151" s="334">
        <v>1</v>
      </c>
      <c r="F151" s="336">
        <v>2</v>
      </c>
      <c r="G151" s="335" t="s">
        <v>93</v>
      </c>
      <c r="H151" s="26">
        <v>117</v>
      </c>
      <c r="I151" s="339">
        <v>0</v>
      </c>
      <c r="J151" s="339">
        <v>0</v>
      </c>
      <c r="K151" s="339">
        <v>0</v>
      </c>
      <c r="L151" s="339">
        <v>0</v>
      </c>
      <c r="M151"/>
      <c r="N151" s="160"/>
      <c r="O151" s="160"/>
      <c r="P151" s="160"/>
      <c r="Q151" s="160"/>
      <c r="R151" s="160"/>
    </row>
    <row r="152" spans="1:18" ht="27.75" hidden="1" customHeight="1">
      <c r="A152" s="337">
        <v>2</v>
      </c>
      <c r="B152" s="333">
        <v>7</v>
      </c>
      <c r="C152" s="337">
        <v>2</v>
      </c>
      <c r="D152" s="333">
        <v>2</v>
      </c>
      <c r="E152" s="334"/>
      <c r="F152" s="336"/>
      <c r="G152" s="335" t="s">
        <v>94</v>
      </c>
      <c r="H152" s="26">
        <v>118</v>
      </c>
      <c r="I152" s="323">
        <f>I153</f>
        <v>0</v>
      </c>
      <c r="J152" s="323">
        <f>J153</f>
        <v>0</v>
      </c>
      <c r="K152" s="323">
        <f>K153</f>
        <v>0</v>
      </c>
      <c r="L152" s="323">
        <f>L153</f>
        <v>0</v>
      </c>
      <c r="M152"/>
      <c r="N152" s="160"/>
      <c r="O152" s="160"/>
      <c r="P152" s="160"/>
      <c r="Q152" s="160"/>
      <c r="R152" s="160"/>
    </row>
    <row r="153" spans="1:18" ht="24.75" hidden="1" customHeight="1">
      <c r="A153" s="337">
        <v>2</v>
      </c>
      <c r="B153" s="333">
        <v>7</v>
      </c>
      <c r="C153" s="337">
        <v>2</v>
      </c>
      <c r="D153" s="333">
        <v>2</v>
      </c>
      <c r="E153" s="334">
        <v>1</v>
      </c>
      <c r="F153" s="336"/>
      <c r="G153" s="335" t="s">
        <v>94</v>
      </c>
      <c r="H153" s="26">
        <v>119</v>
      </c>
      <c r="I153" s="323">
        <f>SUM(I154)</f>
        <v>0</v>
      </c>
      <c r="J153" s="323">
        <f>SUM(J154)</f>
        <v>0</v>
      </c>
      <c r="K153" s="323">
        <f>SUM(K154)</f>
        <v>0</v>
      </c>
      <c r="L153" s="323">
        <f>SUM(L154)</f>
        <v>0</v>
      </c>
      <c r="M153"/>
      <c r="N153" s="160"/>
      <c r="O153" s="160"/>
      <c r="P153" s="160"/>
      <c r="Q153" s="160"/>
      <c r="R153" s="160"/>
    </row>
    <row r="154" spans="1:18" ht="27" hidden="1" customHeight="1">
      <c r="A154" s="337">
        <v>2</v>
      </c>
      <c r="B154" s="333">
        <v>7</v>
      </c>
      <c r="C154" s="337">
        <v>2</v>
      </c>
      <c r="D154" s="333">
        <v>2</v>
      </c>
      <c r="E154" s="334">
        <v>1</v>
      </c>
      <c r="F154" s="336">
        <v>1</v>
      </c>
      <c r="G154" s="335" t="s">
        <v>94</v>
      </c>
      <c r="H154" s="26">
        <v>120</v>
      </c>
      <c r="I154" s="339">
        <v>0</v>
      </c>
      <c r="J154" s="339">
        <v>0</v>
      </c>
      <c r="K154" s="339">
        <v>0</v>
      </c>
      <c r="L154" s="339">
        <v>0</v>
      </c>
      <c r="M154"/>
      <c r="N154" s="160"/>
      <c r="O154" s="160"/>
      <c r="P154" s="160"/>
      <c r="Q154" s="160"/>
      <c r="R154" s="160"/>
    </row>
    <row r="155" spans="1:18">
      <c r="A155" s="337">
        <v>2</v>
      </c>
      <c r="B155" s="333">
        <v>7</v>
      </c>
      <c r="C155" s="337">
        <v>3</v>
      </c>
      <c r="D155" s="333"/>
      <c r="E155" s="334"/>
      <c r="F155" s="336"/>
      <c r="G155" s="335" t="s">
        <v>95</v>
      </c>
      <c r="H155" s="26">
        <v>121</v>
      </c>
      <c r="I155" s="323">
        <f t="shared" ref="I155:L156" si="14">I156</f>
        <v>20400</v>
      </c>
      <c r="J155" s="363">
        <f t="shared" si="14"/>
        <v>20400</v>
      </c>
      <c r="K155" s="323">
        <f t="shared" si="14"/>
        <v>20400</v>
      </c>
      <c r="L155" s="322">
        <f t="shared" si="14"/>
        <v>20400</v>
      </c>
      <c r="M155" s="160"/>
      <c r="N155" s="160"/>
      <c r="O155" s="160"/>
      <c r="P155" s="160"/>
      <c r="Q155" s="160"/>
      <c r="R155" s="160"/>
    </row>
    <row r="156" spans="1:18">
      <c r="A156" s="345">
        <v>2</v>
      </c>
      <c r="B156" s="354">
        <v>7</v>
      </c>
      <c r="C156" s="380">
        <v>3</v>
      </c>
      <c r="D156" s="354">
        <v>1</v>
      </c>
      <c r="E156" s="355"/>
      <c r="F156" s="356"/>
      <c r="G156" s="357" t="s">
        <v>95</v>
      </c>
      <c r="H156" s="26">
        <v>122</v>
      </c>
      <c r="I156" s="351">
        <f t="shared" si="14"/>
        <v>20400</v>
      </c>
      <c r="J156" s="377">
        <f t="shared" si="14"/>
        <v>20400</v>
      </c>
      <c r="K156" s="351">
        <f t="shared" si="14"/>
        <v>20400</v>
      </c>
      <c r="L156" s="350">
        <f t="shared" si="14"/>
        <v>20400</v>
      </c>
      <c r="M156" s="160"/>
      <c r="N156" s="160"/>
      <c r="O156" s="160"/>
      <c r="P156" s="160"/>
      <c r="Q156" s="160"/>
      <c r="R156" s="160"/>
    </row>
    <row r="157" spans="1:18">
      <c r="A157" s="337">
        <v>2</v>
      </c>
      <c r="B157" s="333">
        <v>7</v>
      </c>
      <c r="C157" s="337">
        <v>3</v>
      </c>
      <c r="D157" s="333">
        <v>1</v>
      </c>
      <c r="E157" s="334">
        <v>1</v>
      </c>
      <c r="F157" s="336"/>
      <c r="G157" s="335" t="s">
        <v>95</v>
      </c>
      <c r="H157" s="26">
        <v>123</v>
      </c>
      <c r="I157" s="323">
        <f>SUM(I158:I159)</f>
        <v>20400</v>
      </c>
      <c r="J157" s="363">
        <f>SUM(J158:J159)</f>
        <v>20400</v>
      </c>
      <c r="K157" s="323">
        <f>SUM(K158:K159)</f>
        <v>20400</v>
      </c>
      <c r="L157" s="322">
        <f>SUM(L158:L159)</f>
        <v>20400</v>
      </c>
      <c r="M157" s="160"/>
      <c r="N157" s="160"/>
      <c r="O157" s="160"/>
      <c r="P157" s="160"/>
      <c r="Q157" s="160"/>
      <c r="R157" s="160"/>
    </row>
    <row r="158" spans="1:18">
      <c r="A158" s="353">
        <v>2</v>
      </c>
      <c r="B158" s="328">
        <v>7</v>
      </c>
      <c r="C158" s="353">
        <v>3</v>
      </c>
      <c r="D158" s="328">
        <v>1</v>
      </c>
      <c r="E158" s="326">
        <v>1</v>
      </c>
      <c r="F158" s="329">
        <v>1</v>
      </c>
      <c r="G158" s="327" t="s">
        <v>96</v>
      </c>
      <c r="H158" s="26">
        <v>124</v>
      </c>
      <c r="I158" s="379">
        <v>20400</v>
      </c>
      <c r="J158" s="379">
        <v>20400</v>
      </c>
      <c r="K158" s="379">
        <v>20400</v>
      </c>
      <c r="L158" s="379">
        <v>20400</v>
      </c>
      <c r="M158" s="160"/>
      <c r="N158" s="160"/>
      <c r="O158" s="160"/>
      <c r="P158" s="160"/>
      <c r="Q158" s="160"/>
      <c r="R158" s="160"/>
    </row>
    <row r="159" spans="1:18" ht="25.5" hidden="1" customHeight="1">
      <c r="A159" s="337">
        <v>2</v>
      </c>
      <c r="B159" s="333">
        <v>7</v>
      </c>
      <c r="C159" s="337">
        <v>3</v>
      </c>
      <c r="D159" s="333">
        <v>1</v>
      </c>
      <c r="E159" s="334">
        <v>1</v>
      </c>
      <c r="F159" s="336">
        <v>2</v>
      </c>
      <c r="G159" s="335" t="s">
        <v>97</v>
      </c>
      <c r="H159" s="26">
        <v>125</v>
      </c>
      <c r="I159" s="339">
        <v>0</v>
      </c>
      <c r="J159" s="340">
        <v>0</v>
      </c>
      <c r="K159" s="340">
        <v>0</v>
      </c>
      <c r="L159" s="340">
        <v>0</v>
      </c>
      <c r="M159"/>
      <c r="N159" s="160"/>
      <c r="O159" s="160"/>
      <c r="P159" s="160"/>
      <c r="Q159" s="160"/>
      <c r="R159" s="160"/>
    </row>
    <row r="160" spans="1:18" ht="24" hidden="1" customHeight="1">
      <c r="A160" s="367">
        <v>2</v>
      </c>
      <c r="B160" s="367">
        <v>8</v>
      </c>
      <c r="C160" s="318"/>
      <c r="D160" s="342"/>
      <c r="E160" s="325"/>
      <c r="F160" s="381"/>
      <c r="G160" s="330" t="s">
        <v>98</v>
      </c>
      <c r="H160" s="26">
        <v>126</v>
      </c>
      <c r="I160" s="344">
        <f>I161</f>
        <v>0</v>
      </c>
      <c r="J160" s="365">
        <f>J161</f>
        <v>0</v>
      </c>
      <c r="K160" s="344">
        <f>K161</f>
        <v>0</v>
      </c>
      <c r="L160" s="343">
        <f>L161</f>
        <v>0</v>
      </c>
      <c r="M160"/>
      <c r="N160" s="160"/>
      <c r="O160" s="160"/>
      <c r="P160" s="160"/>
      <c r="Q160" s="160"/>
      <c r="R160" s="160"/>
    </row>
    <row r="161" spans="1:18" ht="21.75" hidden="1" customHeight="1">
      <c r="A161" s="345">
        <v>2</v>
      </c>
      <c r="B161" s="345">
        <v>8</v>
      </c>
      <c r="C161" s="345">
        <v>1</v>
      </c>
      <c r="D161" s="346"/>
      <c r="E161" s="347"/>
      <c r="F161" s="349"/>
      <c r="G161" s="327" t="s">
        <v>98</v>
      </c>
      <c r="H161" s="26">
        <v>127</v>
      </c>
      <c r="I161" s="344">
        <f>I162+I167</f>
        <v>0</v>
      </c>
      <c r="J161" s="365">
        <f>J162+J167</f>
        <v>0</v>
      </c>
      <c r="K161" s="344">
        <f>K162+K167</f>
        <v>0</v>
      </c>
      <c r="L161" s="343">
        <f>L162+L167</f>
        <v>0</v>
      </c>
      <c r="M161"/>
      <c r="N161" s="160"/>
      <c r="O161" s="160"/>
      <c r="P161" s="160"/>
      <c r="Q161" s="160"/>
      <c r="R161" s="160"/>
    </row>
    <row r="162" spans="1:18" ht="27" hidden="1" customHeight="1">
      <c r="A162" s="337">
        <v>2</v>
      </c>
      <c r="B162" s="333">
        <v>8</v>
      </c>
      <c r="C162" s="335">
        <v>1</v>
      </c>
      <c r="D162" s="333">
        <v>1</v>
      </c>
      <c r="E162" s="334"/>
      <c r="F162" s="336"/>
      <c r="G162" s="335" t="s">
        <v>99</v>
      </c>
      <c r="H162" s="26">
        <v>128</v>
      </c>
      <c r="I162" s="323">
        <f>I163</f>
        <v>0</v>
      </c>
      <c r="J162" s="363">
        <f>J163</f>
        <v>0</v>
      </c>
      <c r="K162" s="323">
        <f>K163</f>
        <v>0</v>
      </c>
      <c r="L162" s="322">
        <f>L163</f>
        <v>0</v>
      </c>
      <c r="M162"/>
      <c r="N162" s="160"/>
      <c r="O162" s="160"/>
      <c r="P162" s="160"/>
      <c r="Q162" s="160"/>
      <c r="R162" s="160"/>
    </row>
    <row r="163" spans="1:18" ht="23.25" hidden="1" customHeight="1">
      <c r="A163" s="337">
        <v>2</v>
      </c>
      <c r="B163" s="333">
        <v>8</v>
      </c>
      <c r="C163" s="327">
        <v>1</v>
      </c>
      <c r="D163" s="328">
        <v>1</v>
      </c>
      <c r="E163" s="326">
        <v>1</v>
      </c>
      <c r="F163" s="329"/>
      <c r="G163" s="335" t="s">
        <v>99</v>
      </c>
      <c r="H163" s="26">
        <v>129</v>
      </c>
      <c r="I163" s="344">
        <f>SUM(I164:I166)</f>
        <v>0</v>
      </c>
      <c r="J163" s="344">
        <f>SUM(J164:J166)</f>
        <v>0</v>
      </c>
      <c r="K163" s="344">
        <f>SUM(K164:K166)</f>
        <v>0</v>
      </c>
      <c r="L163" s="344">
        <f>SUM(L164:L166)</f>
        <v>0</v>
      </c>
      <c r="M163"/>
      <c r="N163" s="160"/>
      <c r="O163" s="160"/>
      <c r="P163" s="160"/>
      <c r="Q163" s="160"/>
      <c r="R163" s="160"/>
    </row>
    <row r="164" spans="1:18" ht="23.25" hidden="1" customHeight="1">
      <c r="A164" s="333">
        <v>2</v>
      </c>
      <c r="B164" s="328">
        <v>8</v>
      </c>
      <c r="C164" s="335">
        <v>1</v>
      </c>
      <c r="D164" s="333">
        <v>1</v>
      </c>
      <c r="E164" s="334">
        <v>1</v>
      </c>
      <c r="F164" s="336">
        <v>1</v>
      </c>
      <c r="G164" s="335" t="s">
        <v>100</v>
      </c>
      <c r="H164" s="26">
        <v>130</v>
      </c>
      <c r="I164" s="339">
        <v>0</v>
      </c>
      <c r="J164" s="339">
        <v>0</v>
      </c>
      <c r="K164" s="339">
        <v>0</v>
      </c>
      <c r="L164" s="339">
        <v>0</v>
      </c>
      <c r="M164"/>
      <c r="N164" s="160"/>
      <c r="O164" s="160"/>
      <c r="P164" s="160"/>
      <c r="Q164" s="160"/>
      <c r="R164" s="160"/>
    </row>
    <row r="165" spans="1:18" ht="27" hidden="1" customHeight="1">
      <c r="A165" s="345">
        <v>2</v>
      </c>
      <c r="B165" s="354">
        <v>8</v>
      </c>
      <c r="C165" s="357">
        <v>1</v>
      </c>
      <c r="D165" s="354">
        <v>1</v>
      </c>
      <c r="E165" s="355">
        <v>1</v>
      </c>
      <c r="F165" s="356">
        <v>2</v>
      </c>
      <c r="G165" s="357" t="s">
        <v>101</v>
      </c>
      <c r="H165" s="26">
        <v>131</v>
      </c>
      <c r="I165" s="382">
        <v>0</v>
      </c>
      <c r="J165" s="382">
        <v>0</v>
      </c>
      <c r="K165" s="382">
        <v>0</v>
      </c>
      <c r="L165" s="382">
        <v>0</v>
      </c>
      <c r="M165"/>
      <c r="N165" s="160"/>
      <c r="O165" s="160"/>
      <c r="P165" s="160"/>
      <c r="Q165" s="160"/>
      <c r="R165" s="160"/>
    </row>
    <row r="166" spans="1:18" hidden="1">
      <c r="A166" s="345">
        <v>2</v>
      </c>
      <c r="B166" s="354">
        <v>8</v>
      </c>
      <c r="C166" s="357">
        <v>1</v>
      </c>
      <c r="D166" s="354">
        <v>1</v>
      </c>
      <c r="E166" s="355">
        <v>1</v>
      </c>
      <c r="F166" s="356">
        <v>3</v>
      </c>
      <c r="G166" s="357" t="s">
        <v>102</v>
      </c>
      <c r="H166" s="26">
        <v>132</v>
      </c>
      <c r="I166" s="382">
        <v>0</v>
      </c>
      <c r="J166" s="383">
        <v>0</v>
      </c>
      <c r="K166" s="382">
        <v>0</v>
      </c>
      <c r="L166" s="358">
        <v>0</v>
      </c>
      <c r="M166" s="160"/>
      <c r="N166" s="160"/>
      <c r="O166" s="160"/>
      <c r="P166" s="160"/>
      <c r="Q166" s="160"/>
      <c r="R166" s="160"/>
    </row>
    <row r="167" spans="1:18" ht="23.25" hidden="1" customHeight="1">
      <c r="A167" s="337">
        <v>2</v>
      </c>
      <c r="B167" s="333">
        <v>8</v>
      </c>
      <c r="C167" s="335">
        <v>1</v>
      </c>
      <c r="D167" s="333">
        <v>2</v>
      </c>
      <c r="E167" s="334"/>
      <c r="F167" s="336"/>
      <c r="G167" s="335" t="s">
        <v>103</v>
      </c>
      <c r="H167" s="26">
        <v>133</v>
      </c>
      <c r="I167" s="323">
        <f t="shared" ref="I167:L168" si="15">I168</f>
        <v>0</v>
      </c>
      <c r="J167" s="363">
        <f t="shared" si="15"/>
        <v>0</v>
      </c>
      <c r="K167" s="323">
        <f t="shared" si="15"/>
        <v>0</v>
      </c>
      <c r="L167" s="322">
        <f t="shared" si="15"/>
        <v>0</v>
      </c>
      <c r="M167"/>
      <c r="N167" s="160"/>
      <c r="O167" s="160"/>
      <c r="P167" s="160"/>
      <c r="Q167" s="160"/>
      <c r="R167" s="160"/>
    </row>
    <row r="168" spans="1:18" hidden="1">
      <c r="A168" s="337">
        <v>2</v>
      </c>
      <c r="B168" s="333">
        <v>8</v>
      </c>
      <c r="C168" s="335">
        <v>1</v>
      </c>
      <c r="D168" s="333">
        <v>2</v>
      </c>
      <c r="E168" s="334">
        <v>1</v>
      </c>
      <c r="F168" s="336"/>
      <c r="G168" s="335" t="s">
        <v>103</v>
      </c>
      <c r="H168" s="26">
        <v>134</v>
      </c>
      <c r="I168" s="323">
        <f t="shared" si="15"/>
        <v>0</v>
      </c>
      <c r="J168" s="363">
        <f t="shared" si="15"/>
        <v>0</v>
      </c>
      <c r="K168" s="323">
        <f t="shared" si="15"/>
        <v>0</v>
      </c>
      <c r="L168" s="322">
        <f t="shared" si="15"/>
        <v>0</v>
      </c>
      <c r="M168" s="160"/>
      <c r="N168" s="160"/>
      <c r="O168" s="160"/>
      <c r="P168" s="160"/>
      <c r="Q168" s="160"/>
      <c r="R168" s="160"/>
    </row>
    <row r="169" spans="1:18" hidden="1">
      <c r="A169" s="345">
        <v>2</v>
      </c>
      <c r="B169" s="346">
        <v>8</v>
      </c>
      <c r="C169" s="348">
        <v>1</v>
      </c>
      <c r="D169" s="346">
        <v>2</v>
      </c>
      <c r="E169" s="347">
        <v>1</v>
      </c>
      <c r="F169" s="349">
        <v>1</v>
      </c>
      <c r="G169" s="335" t="s">
        <v>103</v>
      </c>
      <c r="H169" s="26">
        <v>135</v>
      </c>
      <c r="I169" s="384">
        <v>0</v>
      </c>
      <c r="J169" s="340">
        <v>0</v>
      </c>
      <c r="K169" s="340">
        <v>0</v>
      </c>
      <c r="L169" s="340">
        <v>0</v>
      </c>
      <c r="M169" s="160"/>
      <c r="N169" s="160"/>
      <c r="O169" s="160"/>
      <c r="P169" s="160"/>
      <c r="Q169" s="160"/>
      <c r="R169" s="160"/>
    </row>
    <row r="170" spans="1:18" ht="93" hidden="1" customHeight="1">
      <c r="A170" s="367">
        <v>2</v>
      </c>
      <c r="B170" s="318">
        <v>9</v>
      </c>
      <c r="C170" s="320"/>
      <c r="D170" s="318"/>
      <c r="E170" s="319"/>
      <c r="F170" s="321"/>
      <c r="G170" s="320" t="s">
        <v>393</v>
      </c>
      <c r="H170" s="26">
        <v>136</v>
      </c>
      <c r="I170" s="323">
        <f>I171+I175</f>
        <v>0</v>
      </c>
      <c r="J170" s="363">
        <f>J171+J175</f>
        <v>0</v>
      </c>
      <c r="K170" s="323">
        <f>K171+K175</f>
        <v>0</v>
      </c>
      <c r="L170" s="322">
        <f>L171+L175</f>
        <v>0</v>
      </c>
      <c r="M170"/>
      <c r="N170" s="160"/>
      <c r="O170" s="160"/>
      <c r="P170" s="160"/>
      <c r="Q170" s="160"/>
      <c r="R170" s="160"/>
    </row>
    <row r="171" spans="1:18" s="348" customFormat="1" ht="39" hidden="1" customHeight="1">
      <c r="A171" s="337">
        <v>2</v>
      </c>
      <c r="B171" s="333">
        <v>9</v>
      </c>
      <c r="C171" s="335">
        <v>1</v>
      </c>
      <c r="D171" s="333"/>
      <c r="E171" s="334"/>
      <c r="F171" s="336"/>
      <c r="G171" s="335" t="s">
        <v>104</v>
      </c>
      <c r="H171" s="26">
        <v>137</v>
      </c>
      <c r="I171" s="323">
        <f t="shared" ref="I171:L173" si="16">I172</f>
        <v>0</v>
      </c>
      <c r="J171" s="363">
        <f t="shared" si="16"/>
        <v>0</v>
      </c>
      <c r="K171" s="323">
        <f t="shared" si="16"/>
        <v>0</v>
      </c>
      <c r="L171" s="322">
        <f t="shared" si="16"/>
        <v>0</v>
      </c>
    </row>
    <row r="172" spans="1:18" ht="42.75" hidden="1" customHeight="1">
      <c r="A172" s="353">
        <v>2</v>
      </c>
      <c r="B172" s="328">
        <v>9</v>
      </c>
      <c r="C172" s="327">
        <v>1</v>
      </c>
      <c r="D172" s="328">
        <v>1</v>
      </c>
      <c r="E172" s="326"/>
      <c r="F172" s="329"/>
      <c r="G172" s="335" t="s">
        <v>104</v>
      </c>
      <c r="H172" s="26">
        <v>138</v>
      </c>
      <c r="I172" s="344">
        <f t="shared" si="16"/>
        <v>0</v>
      </c>
      <c r="J172" s="365">
        <f t="shared" si="16"/>
        <v>0</v>
      </c>
      <c r="K172" s="344">
        <f t="shared" si="16"/>
        <v>0</v>
      </c>
      <c r="L172" s="343">
        <f t="shared" si="16"/>
        <v>0</v>
      </c>
      <c r="M172"/>
      <c r="N172" s="160"/>
      <c r="O172" s="160"/>
      <c r="P172" s="160"/>
      <c r="Q172" s="160"/>
      <c r="R172" s="160"/>
    </row>
    <row r="173" spans="1:18" ht="38.25" hidden="1" customHeight="1">
      <c r="A173" s="337">
        <v>2</v>
      </c>
      <c r="B173" s="333">
        <v>9</v>
      </c>
      <c r="C173" s="337">
        <v>1</v>
      </c>
      <c r="D173" s="333">
        <v>1</v>
      </c>
      <c r="E173" s="334">
        <v>1</v>
      </c>
      <c r="F173" s="336"/>
      <c r="G173" s="335" t="s">
        <v>104</v>
      </c>
      <c r="H173" s="26">
        <v>139</v>
      </c>
      <c r="I173" s="323">
        <f t="shared" si="16"/>
        <v>0</v>
      </c>
      <c r="J173" s="363">
        <f t="shared" si="16"/>
        <v>0</v>
      </c>
      <c r="K173" s="323">
        <f t="shared" si="16"/>
        <v>0</v>
      </c>
      <c r="L173" s="322">
        <f t="shared" si="16"/>
        <v>0</v>
      </c>
      <c r="M173"/>
      <c r="N173" s="160"/>
      <c r="O173" s="160"/>
      <c r="P173" s="160"/>
      <c r="Q173" s="160"/>
      <c r="R173" s="160"/>
    </row>
    <row r="174" spans="1:18" ht="38.25" hidden="1" customHeight="1">
      <c r="A174" s="353">
        <v>2</v>
      </c>
      <c r="B174" s="328">
        <v>9</v>
      </c>
      <c r="C174" s="328">
        <v>1</v>
      </c>
      <c r="D174" s="328">
        <v>1</v>
      </c>
      <c r="E174" s="326">
        <v>1</v>
      </c>
      <c r="F174" s="329">
        <v>1</v>
      </c>
      <c r="G174" s="335" t="s">
        <v>104</v>
      </c>
      <c r="H174" s="26">
        <v>140</v>
      </c>
      <c r="I174" s="379">
        <v>0</v>
      </c>
      <c r="J174" s="379">
        <v>0</v>
      </c>
      <c r="K174" s="379">
        <v>0</v>
      </c>
      <c r="L174" s="379">
        <v>0</v>
      </c>
      <c r="M174"/>
      <c r="N174" s="160"/>
      <c r="O174" s="160"/>
      <c r="P174" s="160"/>
      <c r="Q174" s="160"/>
      <c r="R174" s="160"/>
    </row>
    <row r="175" spans="1:18" ht="90.75" hidden="1" customHeight="1">
      <c r="A175" s="337">
        <v>2</v>
      </c>
      <c r="B175" s="333">
        <v>9</v>
      </c>
      <c r="C175" s="333">
        <v>2</v>
      </c>
      <c r="D175" s="333"/>
      <c r="E175" s="334"/>
      <c r="F175" s="336"/>
      <c r="G175" s="335" t="s">
        <v>393</v>
      </c>
      <c r="H175" s="26">
        <v>141</v>
      </c>
      <c r="I175" s="323">
        <f>SUM(I176+I181)</f>
        <v>0</v>
      </c>
      <c r="J175" s="323">
        <f>SUM(J176+J181)</f>
        <v>0</v>
      </c>
      <c r="K175" s="323">
        <f>SUM(K176+K181)</f>
        <v>0</v>
      </c>
      <c r="L175" s="323">
        <f>SUM(L176+L181)</f>
        <v>0</v>
      </c>
      <c r="M175"/>
      <c r="N175" s="160"/>
      <c r="O175" s="160"/>
      <c r="P175" s="160"/>
      <c r="Q175" s="160"/>
      <c r="R175" s="160"/>
    </row>
    <row r="176" spans="1:18" ht="91.5" hidden="1" customHeight="1">
      <c r="A176" s="337">
        <v>2</v>
      </c>
      <c r="B176" s="333">
        <v>9</v>
      </c>
      <c r="C176" s="333">
        <v>2</v>
      </c>
      <c r="D176" s="328">
        <v>1</v>
      </c>
      <c r="E176" s="326"/>
      <c r="F176" s="329"/>
      <c r="G176" s="335" t="s">
        <v>394</v>
      </c>
      <c r="H176" s="26">
        <v>142</v>
      </c>
      <c r="I176" s="344">
        <f>I177</f>
        <v>0</v>
      </c>
      <c r="J176" s="365">
        <f>J177</f>
        <v>0</v>
      </c>
      <c r="K176" s="344">
        <f>K177</f>
        <v>0</v>
      </c>
      <c r="L176" s="343">
        <f>L177</f>
        <v>0</v>
      </c>
      <c r="M176"/>
      <c r="N176" s="160"/>
      <c r="O176" s="160"/>
      <c r="P176" s="160"/>
      <c r="Q176" s="160"/>
      <c r="R176" s="160"/>
    </row>
    <row r="177" spans="1:18" ht="93" hidden="1" customHeight="1">
      <c r="A177" s="353">
        <v>2</v>
      </c>
      <c r="B177" s="328">
        <v>9</v>
      </c>
      <c r="C177" s="328">
        <v>2</v>
      </c>
      <c r="D177" s="333">
        <v>1</v>
      </c>
      <c r="E177" s="334">
        <v>1</v>
      </c>
      <c r="F177" s="336"/>
      <c r="G177" s="335" t="s">
        <v>394</v>
      </c>
      <c r="H177" s="26">
        <v>143</v>
      </c>
      <c r="I177" s="323">
        <f>SUM(I178:I180)</f>
        <v>0</v>
      </c>
      <c r="J177" s="363">
        <f>SUM(J178:J180)</f>
        <v>0</v>
      </c>
      <c r="K177" s="323">
        <f>SUM(K178:K180)</f>
        <v>0</v>
      </c>
      <c r="L177" s="322">
        <f>SUM(L178:L180)</f>
        <v>0</v>
      </c>
      <c r="M177"/>
      <c r="N177" s="160"/>
      <c r="O177" s="160"/>
      <c r="P177" s="160"/>
      <c r="Q177" s="160"/>
      <c r="R177" s="160"/>
    </row>
    <row r="178" spans="1:18" ht="105" hidden="1" customHeight="1">
      <c r="A178" s="345">
        <v>2</v>
      </c>
      <c r="B178" s="354">
        <v>9</v>
      </c>
      <c r="C178" s="354">
        <v>2</v>
      </c>
      <c r="D178" s="354">
        <v>1</v>
      </c>
      <c r="E178" s="355">
        <v>1</v>
      </c>
      <c r="F178" s="356">
        <v>1</v>
      </c>
      <c r="G178" s="335" t="s">
        <v>395</v>
      </c>
      <c r="H178" s="26">
        <v>144</v>
      </c>
      <c r="I178" s="382">
        <v>0</v>
      </c>
      <c r="J178" s="338">
        <v>0</v>
      </c>
      <c r="K178" s="338">
        <v>0</v>
      </c>
      <c r="L178" s="338">
        <v>0</v>
      </c>
      <c r="M178"/>
      <c r="N178" s="160"/>
      <c r="O178" s="160"/>
      <c r="P178" s="160"/>
      <c r="Q178" s="160"/>
      <c r="R178" s="160"/>
    </row>
    <row r="179" spans="1:18" ht="107.25" hidden="1" customHeight="1">
      <c r="A179" s="337">
        <v>2</v>
      </c>
      <c r="B179" s="333">
        <v>9</v>
      </c>
      <c r="C179" s="333">
        <v>2</v>
      </c>
      <c r="D179" s="333">
        <v>1</v>
      </c>
      <c r="E179" s="334">
        <v>1</v>
      </c>
      <c r="F179" s="336">
        <v>2</v>
      </c>
      <c r="G179" s="335" t="s">
        <v>396</v>
      </c>
      <c r="H179" s="26">
        <v>145</v>
      </c>
      <c r="I179" s="339">
        <v>0</v>
      </c>
      <c r="J179" s="385">
        <v>0</v>
      </c>
      <c r="K179" s="385">
        <v>0</v>
      </c>
      <c r="L179" s="385">
        <v>0</v>
      </c>
      <c r="M179"/>
      <c r="N179" s="160"/>
      <c r="O179" s="160"/>
      <c r="P179" s="160"/>
      <c r="Q179" s="160"/>
      <c r="R179" s="160"/>
    </row>
    <row r="180" spans="1:18" ht="104.25" hidden="1" customHeight="1">
      <c r="A180" s="337">
        <v>2</v>
      </c>
      <c r="B180" s="333">
        <v>9</v>
      </c>
      <c r="C180" s="333">
        <v>2</v>
      </c>
      <c r="D180" s="333">
        <v>1</v>
      </c>
      <c r="E180" s="334">
        <v>1</v>
      </c>
      <c r="F180" s="336">
        <v>3</v>
      </c>
      <c r="G180" s="335" t="s">
        <v>397</v>
      </c>
      <c r="H180" s="26">
        <v>146</v>
      </c>
      <c r="I180" s="339">
        <v>0</v>
      </c>
      <c r="J180" s="339">
        <v>0</v>
      </c>
      <c r="K180" s="339">
        <v>0</v>
      </c>
      <c r="L180" s="339">
        <v>0</v>
      </c>
      <c r="M180"/>
      <c r="N180" s="160"/>
      <c r="O180" s="160"/>
      <c r="P180" s="160"/>
      <c r="Q180" s="160"/>
      <c r="R180" s="160"/>
    </row>
    <row r="181" spans="1:18" ht="92.25" hidden="1" customHeight="1">
      <c r="A181" s="386">
        <v>2</v>
      </c>
      <c r="B181" s="386">
        <v>9</v>
      </c>
      <c r="C181" s="386">
        <v>2</v>
      </c>
      <c r="D181" s="386">
        <v>2</v>
      </c>
      <c r="E181" s="386"/>
      <c r="F181" s="386"/>
      <c r="G181" s="335" t="s">
        <v>398</v>
      </c>
      <c r="H181" s="26">
        <v>147</v>
      </c>
      <c r="I181" s="323">
        <f>I182</f>
        <v>0</v>
      </c>
      <c r="J181" s="363">
        <f>J182</f>
        <v>0</v>
      </c>
      <c r="K181" s="323">
        <f>K182</f>
        <v>0</v>
      </c>
      <c r="L181" s="322">
        <f>L182</f>
        <v>0</v>
      </c>
      <c r="M181"/>
      <c r="N181" s="160"/>
      <c r="O181" s="160"/>
      <c r="P181" s="160"/>
      <c r="Q181" s="160"/>
      <c r="R181" s="160"/>
    </row>
    <row r="182" spans="1:18" ht="91.5" hidden="1" customHeight="1">
      <c r="A182" s="337">
        <v>2</v>
      </c>
      <c r="B182" s="333">
        <v>9</v>
      </c>
      <c r="C182" s="333">
        <v>2</v>
      </c>
      <c r="D182" s="333">
        <v>2</v>
      </c>
      <c r="E182" s="334">
        <v>1</v>
      </c>
      <c r="F182" s="336"/>
      <c r="G182" s="335" t="s">
        <v>398</v>
      </c>
      <c r="H182" s="26">
        <v>148</v>
      </c>
      <c r="I182" s="344">
        <f>SUM(I183:I185)</f>
        <v>0</v>
      </c>
      <c r="J182" s="344">
        <f>SUM(J183:J185)</f>
        <v>0</v>
      </c>
      <c r="K182" s="344">
        <f>SUM(K183:K185)</f>
        <v>0</v>
      </c>
      <c r="L182" s="344">
        <f>SUM(L183:L185)</f>
        <v>0</v>
      </c>
      <c r="M182"/>
      <c r="N182" s="160"/>
      <c r="O182" s="160"/>
      <c r="P182" s="160"/>
      <c r="Q182" s="160"/>
      <c r="R182" s="160"/>
    </row>
    <row r="183" spans="1:18" ht="105" hidden="1" customHeight="1">
      <c r="A183" s="337">
        <v>2</v>
      </c>
      <c r="B183" s="333">
        <v>9</v>
      </c>
      <c r="C183" s="333">
        <v>2</v>
      </c>
      <c r="D183" s="333">
        <v>2</v>
      </c>
      <c r="E183" s="333">
        <v>1</v>
      </c>
      <c r="F183" s="336">
        <v>1</v>
      </c>
      <c r="G183" s="335" t="s">
        <v>399</v>
      </c>
      <c r="H183" s="26">
        <v>149</v>
      </c>
      <c r="I183" s="339">
        <v>0</v>
      </c>
      <c r="J183" s="338">
        <v>0</v>
      </c>
      <c r="K183" s="338">
        <v>0</v>
      </c>
      <c r="L183" s="338">
        <v>0</v>
      </c>
      <c r="M183"/>
      <c r="N183" s="160"/>
      <c r="O183" s="160"/>
      <c r="P183" s="160"/>
      <c r="Q183" s="160"/>
      <c r="R183" s="160"/>
    </row>
    <row r="184" spans="1:18" ht="105" hidden="1" customHeight="1">
      <c r="A184" s="346">
        <v>2</v>
      </c>
      <c r="B184" s="348">
        <v>9</v>
      </c>
      <c r="C184" s="346">
        <v>2</v>
      </c>
      <c r="D184" s="347">
        <v>2</v>
      </c>
      <c r="E184" s="347">
        <v>1</v>
      </c>
      <c r="F184" s="349">
        <v>2</v>
      </c>
      <c r="G184" s="335" t="s">
        <v>400</v>
      </c>
      <c r="H184" s="26">
        <v>150</v>
      </c>
      <c r="I184" s="338">
        <v>0</v>
      </c>
      <c r="J184" s="340">
        <v>0</v>
      </c>
      <c r="K184" s="340">
        <v>0</v>
      </c>
      <c r="L184" s="340">
        <v>0</v>
      </c>
      <c r="M184"/>
      <c r="N184" s="160"/>
      <c r="O184" s="160"/>
      <c r="P184" s="160"/>
      <c r="Q184" s="160"/>
      <c r="R184" s="160"/>
    </row>
    <row r="185" spans="1:18" ht="104.25" hidden="1" customHeight="1">
      <c r="A185" s="333">
        <v>2</v>
      </c>
      <c r="B185" s="357">
        <v>9</v>
      </c>
      <c r="C185" s="354">
        <v>2</v>
      </c>
      <c r="D185" s="355">
        <v>2</v>
      </c>
      <c r="E185" s="355">
        <v>1</v>
      </c>
      <c r="F185" s="356">
        <v>3</v>
      </c>
      <c r="G185" s="335" t="s">
        <v>401</v>
      </c>
      <c r="H185" s="26">
        <v>151</v>
      </c>
      <c r="I185" s="385">
        <v>0</v>
      </c>
      <c r="J185" s="385">
        <v>0</v>
      </c>
      <c r="K185" s="385">
        <v>0</v>
      </c>
      <c r="L185" s="385">
        <v>0</v>
      </c>
      <c r="M185"/>
      <c r="N185" s="160"/>
      <c r="O185" s="160"/>
      <c r="P185" s="160"/>
      <c r="Q185" s="160"/>
      <c r="R185" s="160"/>
    </row>
    <row r="186" spans="1:18" ht="76.5" customHeight="1">
      <c r="A186" s="318">
        <v>3</v>
      </c>
      <c r="B186" s="320"/>
      <c r="C186" s="318"/>
      <c r="D186" s="319"/>
      <c r="E186" s="319"/>
      <c r="F186" s="321"/>
      <c r="G186" s="372" t="s">
        <v>105</v>
      </c>
      <c r="H186" s="26">
        <v>152</v>
      </c>
      <c r="I186" s="322">
        <f>SUM(I187+I240+I305)</f>
        <v>32875</v>
      </c>
      <c r="J186" s="363">
        <f>SUM(J187+J240+J305)</f>
        <v>32875</v>
      </c>
      <c r="K186" s="323">
        <f>SUM(K187+K240+K305)</f>
        <v>32875</v>
      </c>
      <c r="L186" s="322">
        <f>SUM(L187+L240+L305)</f>
        <v>32875</v>
      </c>
      <c r="M186"/>
      <c r="N186" s="160"/>
      <c r="O186" s="160"/>
      <c r="P186" s="160"/>
      <c r="Q186" s="160"/>
      <c r="R186" s="160"/>
    </row>
    <row r="187" spans="1:18" ht="34.5" customHeight="1">
      <c r="A187" s="367">
        <v>3</v>
      </c>
      <c r="B187" s="318">
        <v>1</v>
      </c>
      <c r="C187" s="342"/>
      <c r="D187" s="325"/>
      <c r="E187" s="325"/>
      <c r="F187" s="381"/>
      <c r="G187" s="362" t="s">
        <v>106</v>
      </c>
      <c r="H187" s="26">
        <v>153</v>
      </c>
      <c r="I187" s="322">
        <f>SUM(I188+I211+I218+I230+I234)</f>
        <v>32875</v>
      </c>
      <c r="J187" s="343">
        <f>SUM(J188+J211+J218+J230+J234)</f>
        <v>32875</v>
      </c>
      <c r="K187" s="343">
        <f>SUM(K188+K211+K218+K230+K234)</f>
        <v>32875</v>
      </c>
      <c r="L187" s="343">
        <f>SUM(L188+L211+L218+L230+L234)</f>
        <v>32875</v>
      </c>
      <c r="M187"/>
      <c r="N187" s="160"/>
      <c r="O187" s="160"/>
      <c r="P187" s="160"/>
      <c r="Q187" s="160"/>
      <c r="R187" s="160"/>
    </row>
    <row r="188" spans="1:18" ht="30.75" customHeight="1">
      <c r="A188" s="328">
        <v>3</v>
      </c>
      <c r="B188" s="327">
        <v>1</v>
      </c>
      <c r="C188" s="328">
        <v>1</v>
      </c>
      <c r="D188" s="326"/>
      <c r="E188" s="326"/>
      <c r="F188" s="387"/>
      <c r="G188" s="337" t="s">
        <v>107</v>
      </c>
      <c r="H188" s="26">
        <v>154</v>
      </c>
      <c r="I188" s="343">
        <f>SUM(I189+I192+I197+I203+I208)</f>
        <v>32875</v>
      </c>
      <c r="J188" s="363">
        <f>SUM(J189+J192+J197+J203+J208)</f>
        <v>32875</v>
      </c>
      <c r="K188" s="323">
        <f>SUM(K189+K192+K197+K203+K208)</f>
        <v>32875</v>
      </c>
      <c r="L188" s="322">
        <f>SUM(L189+L192+L197+L203+L208)</f>
        <v>32875</v>
      </c>
      <c r="M188"/>
      <c r="N188" s="160"/>
      <c r="O188" s="160"/>
      <c r="P188" s="160"/>
      <c r="Q188" s="160"/>
      <c r="R188" s="160"/>
    </row>
    <row r="189" spans="1:18" ht="33" hidden="1" customHeight="1">
      <c r="A189" s="333">
        <v>3</v>
      </c>
      <c r="B189" s="335">
        <v>1</v>
      </c>
      <c r="C189" s="333">
        <v>1</v>
      </c>
      <c r="D189" s="334">
        <v>1</v>
      </c>
      <c r="E189" s="334"/>
      <c r="F189" s="388"/>
      <c r="G189" s="337" t="s">
        <v>108</v>
      </c>
      <c r="H189" s="26">
        <v>155</v>
      </c>
      <c r="I189" s="322">
        <f t="shared" ref="I189:L190" si="17">I190</f>
        <v>0</v>
      </c>
      <c r="J189" s="365">
        <f t="shared" si="17"/>
        <v>0</v>
      </c>
      <c r="K189" s="344">
        <f t="shared" si="17"/>
        <v>0</v>
      </c>
      <c r="L189" s="343">
        <f t="shared" si="17"/>
        <v>0</v>
      </c>
      <c r="M189"/>
      <c r="N189" s="160"/>
      <c r="O189" s="160"/>
      <c r="P189" s="160"/>
      <c r="Q189" s="160"/>
      <c r="R189" s="160"/>
    </row>
    <row r="190" spans="1:18" ht="24" hidden="1" customHeight="1">
      <c r="A190" s="333">
        <v>3</v>
      </c>
      <c r="B190" s="335">
        <v>1</v>
      </c>
      <c r="C190" s="333">
        <v>1</v>
      </c>
      <c r="D190" s="334">
        <v>1</v>
      </c>
      <c r="E190" s="334">
        <v>1</v>
      </c>
      <c r="F190" s="368"/>
      <c r="G190" s="337" t="s">
        <v>108</v>
      </c>
      <c r="H190" s="26">
        <v>156</v>
      </c>
      <c r="I190" s="343">
        <f t="shared" si="17"/>
        <v>0</v>
      </c>
      <c r="J190" s="322">
        <f t="shared" si="17"/>
        <v>0</v>
      </c>
      <c r="K190" s="322">
        <f t="shared" si="17"/>
        <v>0</v>
      </c>
      <c r="L190" s="322">
        <f t="shared" si="17"/>
        <v>0</v>
      </c>
      <c r="M190"/>
      <c r="N190" s="160"/>
      <c r="O190" s="160"/>
      <c r="P190" s="160"/>
      <c r="Q190" s="160"/>
      <c r="R190" s="160"/>
    </row>
    <row r="191" spans="1:18" ht="31.5" hidden="1" customHeight="1">
      <c r="A191" s="333">
        <v>3</v>
      </c>
      <c r="B191" s="335">
        <v>1</v>
      </c>
      <c r="C191" s="333">
        <v>1</v>
      </c>
      <c r="D191" s="334">
        <v>1</v>
      </c>
      <c r="E191" s="334">
        <v>1</v>
      </c>
      <c r="F191" s="368">
        <v>1</v>
      </c>
      <c r="G191" s="337" t="s">
        <v>108</v>
      </c>
      <c r="H191" s="26">
        <v>157</v>
      </c>
      <c r="I191" s="340">
        <v>0</v>
      </c>
      <c r="J191" s="340">
        <v>0</v>
      </c>
      <c r="K191" s="340">
        <v>0</v>
      </c>
      <c r="L191" s="340">
        <v>0</v>
      </c>
      <c r="M191"/>
      <c r="N191" s="160"/>
      <c r="O191" s="160"/>
      <c r="P191" s="160"/>
      <c r="Q191" s="160"/>
      <c r="R191" s="160"/>
    </row>
    <row r="192" spans="1:18" ht="27.75" hidden="1" customHeight="1">
      <c r="A192" s="328">
        <v>3</v>
      </c>
      <c r="B192" s="326">
        <v>1</v>
      </c>
      <c r="C192" s="326">
        <v>1</v>
      </c>
      <c r="D192" s="326">
        <v>2</v>
      </c>
      <c r="E192" s="326"/>
      <c r="F192" s="329"/>
      <c r="G192" s="327" t="s">
        <v>109</v>
      </c>
      <c r="H192" s="26">
        <v>158</v>
      </c>
      <c r="I192" s="343">
        <f>I193</f>
        <v>0</v>
      </c>
      <c r="J192" s="365">
        <f>J193</f>
        <v>0</v>
      </c>
      <c r="K192" s="344">
        <f>K193</f>
        <v>0</v>
      </c>
      <c r="L192" s="343">
        <f>L193</f>
        <v>0</v>
      </c>
      <c r="M192"/>
      <c r="N192" s="160"/>
      <c r="O192" s="160"/>
      <c r="P192" s="160"/>
      <c r="Q192" s="160"/>
      <c r="R192" s="160"/>
    </row>
    <row r="193" spans="1:18" ht="27.75" hidden="1" customHeight="1">
      <c r="A193" s="333">
        <v>3</v>
      </c>
      <c r="B193" s="334">
        <v>1</v>
      </c>
      <c r="C193" s="334">
        <v>1</v>
      </c>
      <c r="D193" s="334">
        <v>2</v>
      </c>
      <c r="E193" s="334">
        <v>1</v>
      </c>
      <c r="F193" s="336"/>
      <c r="G193" s="327" t="s">
        <v>109</v>
      </c>
      <c r="H193" s="26">
        <v>159</v>
      </c>
      <c r="I193" s="322">
        <f>SUM(I194:I196)</f>
        <v>0</v>
      </c>
      <c r="J193" s="363">
        <f>SUM(J194:J196)</f>
        <v>0</v>
      </c>
      <c r="K193" s="323">
        <f>SUM(K194:K196)</f>
        <v>0</v>
      </c>
      <c r="L193" s="322">
        <f>SUM(L194:L196)</f>
        <v>0</v>
      </c>
      <c r="M193"/>
      <c r="N193" s="160"/>
      <c r="O193" s="160"/>
      <c r="P193" s="160"/>
      <c r="Q193" s="160"/>
      <c r="R193" s="160"/>
    </row>
    <row r="194" spans="1:18" ht="27" hidden="1" customHeight="1">
      <c r="A194" s="328">
        <v>3</v>
      </c>
      <c r="B194" s="326">
        <v>1</v>
      </c>
      <c r="C194" s="326">
        <v>1</v>
      </c>
      <c r="D194" s="326">
        <v>2</v>
      </c>
      <c r="E194" s="326">
        <v>1</v>
      </c>
      <c r="F194" s="329">
        <v>1</v>
      </c>
      <c r="G194" s="327" t="s">
        <v>110</v>
      </c>
      <c r="H194" s="26">
        <v>160</v>
      </c>
      <c r="I194" s="338">
        <v>0</v>
      </c>
      <c r="J194" s="338">
        <v>0</v>
      </c>
      <c r="K194" s="338">
        <v>0</v>
      </c>
      <c r="L194" s="385">
        <v>0</v>
      </c>
      <c r="M194"/>
      <c r="N194" s="160"/>
      <c r="O194" s="160"/>
      <c r="P194" s="160"/>
      <c r="Q194" s="160"/>
      <c r="R194" s="160"/>
    </row>
    <row r="195" spans="1:18" ht="27" hidden="1" customHeight="1">
      <c r="A195" s="333">
        <v>3</v>
      </c>
      <c r="B195" s="334">
        <v>1</v>
      </c>
      <c r="C195" s="334">
        <v>1</v>
      </c>
      <c r="D195" s="334">
        <v>2</v>
      </c>
      <c r="E195" s="334">
        <v>1</v>
      </c>
      <c r="F195" s="336">
        <v>2</v>
      </c>
      <c r="G195" s="335" t="s">
        <v>111</v>
      </c>
      <c r="H195" s="26">
        <v>161</v>
      </c>
      <c r="I195" s="340">
        <v>0</v>
      </c>
      <c r="J195" s="340">
        <v>0</v>
      </c>
      <c r="K195" s="340">
        <v>0</v>
      </c>
      <c r="L195" s="340">
        <v>0</v>
      </c>
      <c r="M195"/>
      <c r="N195" s="160"/>
      <c r="O195" s="160"/>
      <c r="P195" s="160"/>
      <c r="Q195" s="160"/>
      <c r="R195" s="160"/>
    </row>
    <row r="196" spans="1:18" ht="26.25" hidden="1" customHeight="1">
      <c r="A196" s="328">
        <v>3</v>
      </c>
      <c r="B196" s="326">
        <v>1</v>
      </c>
      <c r="C196" s="326">
        <v>1</v>
      </c>
      <c r="D196" s="326">
        <v>2</v>
      </c>
      <c r="E196" s="326">
        <v>1</v>
      </c>
      <c r="F196" s="329">
        <v>3</v>
      </c>
      <c r="G196" s="327" t="s">
        <v>112</v>
      </c>
      <c r="H196" s="26">
        <v>162</v>
      </c>
      <c r="I196" s="338">
        <v>0</v>
      </c>
      <c r="J196" s="338">
        <v>0</v>
      </c>
      <c r="K196" s="338">
        <v>0</v>
      </c>
      <c r="L196" s="385">
        <v>0</v>
      </c>
      <c r="M196"/>
      <c r="N196" s="160"/>
      <c r="O196" s="160"/>
      <c r="P196" s="160"/>
      <c r="Q196" s="160"/>
      <c r="R196" s="160"/>
    </row>
    <row r="197" spans="1:18" ht="27.75" customHeight="1">
      <c r="A197" s="333">
        <v>3</v>
      </c>
      <c r="B197" s="334">
        <v>1</v>
      </c>
      <c r="C197" s="334">
        <v>1</v>
      </c>
      <c r="D197" s="334">
        <v>3</v>
      </c>
      <c r="E197" s="334"/>
      <c r="F197" s="336"/>
      <c r="G197" s="335" t="s">
        <v>113</v>
      </c>
      <c r="H197" s="26">
        <v>163</v>
      </c>
      <c r="I197" s="322">
        <f>I198</f>
        <v>28975</v>
      </c>
      <c r="J197" s="363">
        <f>J198</f>
        <v>28975</v>
      </c>
      <c r="K197" s="323">
        <f>K198</f>
        <v>28975</v>
      </c>
      <c r="L197" s="322">
        <f>L198</f>
        <v>28975</v>
      </c>
      <c r="M197"/>
      <c r="N197" s="160"/>
      <c r="O197" s="160"/>
      <c r="P197" s="160"/>
      <c r="Q197" s="160"/>
      <c r="R197" s="160"/>
    </row>
    <row r="198" spans="1:18" ht="23.25" customHeight="1">
      <c r="A198" s="333">
        <v>3</v>
      </c>
      <c r="B198" s="334">
        <v>1</v>
      </c>
      <c r="C198" s="334">
        <v>1</v>
      </c>
      <c r="D198" s="334">
        <v>3</v>
      </c>
      <c r="E198" s="334">
        <v>1</v>
      </c>
      <c r="F198" s="336"/>
      <c r="G198" s="335" t="s">
        <v>113</v>
      </c>
      <c r="H198" s="26">
        <v>164</v>
      </c>
      <c r="I198" s="322">
        <f>SUM(I199:I202)</f>
        <v>28975</v>
      </c>
      <c r="J198" s="322">
        <f>SUM(J199:J202)</f>
        <v>28975</v>
      </c>
      <c r="K198" s="322">
        <f>SUM(K199:K202)</f>
        <v>28975</v>
      </c>
      <c r="L198" s="322">
        <f>SUM(L199:L202)</f>
        <v>28975</v>
      </c>
      <c r="M198"/>
      <c r="N198" s="160"/>
      <c r="O198" s="160"/>
      <c r="P198" s="160"/>
      <c r="Q198" s="160"/>
      <c r="R198" s="160"/>
    </row>
    <row r="199" spans="1:18" ht="23.25" hidden="1" customHeight="1">
      <c r="A199" s="333">
        <v>3</v>
      </c>
      <c r="B199" s="334">
        <v>1</v>
      </c>
      <c r="C199" s="334">
        <v>1</v>
      </c>
      <c r="D199" s="334">
        <v>3</v>
      </c>
      <c r="E199" s="334">
        <v>1</v>
      </c>
      <c r="F199" s="336">
        <v>1</v>
      </c>
      <c r="G199" s="335" t="s">
        <v>114</v>
      </c>
      <c r="H199" s="26">
        <v>165</v>
      </c>
      <c r="I199" s="340">
        <v>0</v>
      </c>
      <c r="J199" s="340">
        <v>0</v>
      </c>
      <c r="K199" s="340">
        <v>0</v>
      </c>
      <c r="L199" s="385">
        <v>0</v>
      </c>
      <c r="M199"/>
      <c r="N199" s="160"/>
      <c r="O199" s="160"/>
      <c r="P199" s="160"/>
      <c r="Q199" s="160"/>
      <c r="R199" s="160"/>
    </row>
    <row r="200" spans="1:18" ht="29.25" customHeight="1">
      <c r="A200" s="333">
        <v>3</v>
      </c>
      <c r="B200" s="334">
        <v>1</v>
      </c>
      <c r="C200" s="334">
        <v>1</v>
      </c>
      <c r="D200" s="334">
        <v>3</v>
      </c>
      <c r="E200" s="334">
        <v>1</v>
      </c>
      <c r="F200" s="336">
        <v>2</v>
      </c>
      <c r="G200" s="335" t="s">
        <v>115</v>
      </c>
      <c r="H200" s="26">
        <v>166</v>
      </c>
      <c r="I200" s="338">
        <v>28975</v>
      </c>
      <c r="J200" s="340">
        <v>28975</v>
      </c>
      <c r="K200" s="340">
        <v>28975</v>
      </c>
      <c r="L200" s="340">
        <v>28975</v>
      </c>
      <c r="M200"/>
      <c r="N200" s="160"/>
      <c r="O200" s="160"/>
      <c r="P200" s="160"/>
      <c r="Q200" s="160"/>
      <c r="R200" s="160"/>
    </row>
    <row r="201" spans="1:18" ht="27" hidden="1" customHeight="1">
      <c r="A201" s="333">
        <v>3</v>
      </c>
      <c r="B201" s="334">
        <v>1</v>
      </c>
      <c r="C201" s="334">
        <v>1</v>
      </c>
      <c r="D201" s="334">
        <v>3</v>
      </c>
      <c r="E201" s="334">
        <v>1</v>
      </c>
      <c r="F201" s="336">
        <v>3</v>
      </c>
      <c r="G201" s="337" t="s">
        <v>116</v>
      </c>
      <c r="H201" s="26">
        <v>167</v>
      </c>
      <c r="I201" s="338">
        <v>0</v>
      </c>
      <c r="J201" s="358">
        <v>0</v>
      </c>
      <c r="K201" s="358">
        <v>0</v>
      </c>
      <c r="L201" s="358">
        <v>0</v>
      </c>
      <c r="M201"/>
      <c r="N201" s="160"/>
      <c r="O201" s="160"/>
      <c r="P201" s="160"/>
      <c r="Q201" s="160"/>
      <c r="R201" s="160"/>
    </row>
    <row r="202" spans="1:18" ht="25.5" hidden="1" customHeight="1">
      <c r="A202" s="346">
        <v>3</v>
      </c>
      <c r="B202" s="347">
        <v>1</v>
      </c>
      <c r="C202" s="347">
        <v>1</v>
      </c>
      <c r="D202" s="347">
        <v>3</v>
      </c>
      <c r="E202" s="347">
        <v>1</v>
      </c>
      <c r="F202" s="349">
        <v>4</v>
      </c>
      <c r="G202" s="33" t="s">
        <v>117</v>
      </c>
      <c r="H202" s="26">
        <v>168</v>
      </c>
      <c r="I202" s="389">
        <v>0</v>
      </c>
      <c r="J202" s="390">
        <v>0</v>
      </c>
      <c r="K202" s="340">
        <v>0</v>
      </c>
      <c r="L202" s="340">
        <v>0</v>
      </c>
      <c r="M202"/>
      <c r="N202" s="160"/>
      <c r="O202" s="160"/>
      <c r="P202" s="160"/>
      <c r="Q202" s="160"/>
      <c r="R202" s="160"/>
    </row>
    <row r="203" spans="1:18" ht="27" hidden="1" customHeight="1">
      <c r="A203" s="346">
        <v>3</v>
      </c>
      <c r="B203" s="347">
        <v>1</v>
      </c>
      <c r="C203" s="347">
        <v>1</v>
      </c>
      <c r="D203" s="347">
        <v>4</v>
      </c>
      <c r="E203" s="347"/>
      <c r="F203" s="349"/>
      <c r="G203" s="348" t="s">
        <v>118</v>
      </c>
      <c r="H203" s="26">
        <v>169</v>
      </c>
      <c r="I203" s="322">
        <f>I204</f>
        <v>0</v>
      </c>
      <c r="J203" s="366">
        <f>J204</f>
        <v>0</v>
      </c>
      <c r="K203" s="331">
        <f>K204</f>
        <v>0</v>
      </c>
      <c r="L203" s="332">
        <f>L204</f>
        <v>0</v>
      </c>
      <c r="M203"/>
      <c r="N203" s="160"/>
      <c r="O203" s="160"/>
      <c r="P203" s="160"/>
      <c r="Q203" s="160"/>
      <c r="R203" s="160"/>
    </row>
    <row r="204" spans="1:18" ht="27.75" hidden="1" customHeight="1">
      <c r="A204" s="333">
        <v>3</v>
      </c>
      <c r="B204" s="334">
        <v>1</v>
      </c>
      <c r="C204" s="334">
        <v>1</v>
      </c>
      <c r="D204" s="334">
        <v>4</v>
      </c>
      <c r="E204" s="334">
        <v>1</v>
      </c>
      <c r="F204" s="336"/>
      <c r="G204" s="348" t="s">
        <v>118</v>
      </c>
      <c r="H204" s="26">
        <v>170</v>
      </c>
      <c r="I204" s="343">
        <f>SUM(I205:I207)</f>
        <v>0</v>
      </c>
      <c r="J204" s="363">
        <f>SUM(J205:J207)</f>
        <v>0</v>
      </c>
      <c r="K204" s="323">
        <f>SUM(K205:K207)</f>
        <v>0</v>
      </c>
      <c r="L204" s="322">
        <f>SUM(L205:L207)</f>
        <v>0</v>
      </c>
      <c r="M204"/>
      <c r="N204" s="160"/>
      <c r="O204" s="160"/>
      <c r="P204" s="160"/>
      <c r="Q204" s="160"/>
      <c r="R204" s="160"/>
    </row>
    <row r="205" spans="1:18" ht="24.75" hidden="1" customHeight="1">
      <c r="A205" s="333">
        <v>3</v>
      </c>
      <c r="B205" s="334">
        <v>1</v>
      </c>
      <c r="C205" s="334">
        <v>1</v>
      </c>
      <c r="D205" s="334">
        <v>4</v>
      </c>
      <c r="E205" s="334">
        <v>1</v>
      </c>
      <c r="F205" s="336">
        <v>1</v>
      </c>
      <c r="G205" s="335" t="s">
        <v>119</v>
      </c>
      <c r="H205" s="26">
        <v>171</v>
      </c>
      <c r="I205" s="340">
        <v>0</v>
      </c>
      <c r="J205" s="340">
        <v>0</v>
      </c>
      <c r="K205" s="340">
        <v>0</v>
      </c>
      <c r="L205" s="385">
        <v>0</v>
      </c>
      <c r="M205"/>
      <c r="N205" s="160"/>
      <c r="O205" s="160"/>
      <c r="P205" s="160"/>
      <c r="Q205" s="160"/>
      <c r="R205" s="160"/>
    </row>
    <row r="206" spans="1:18" ht="25.5" hidden="1" customHeight="1">
      <c r="A206" s="328">
        <v>3</v>
      </c>
      <c r="B206" s="326">
        <v>1</v>
      </c>
      <c r="C206" s="326">
        <v>1</v>
      </c>
      <c r="D206" s="326">
        <v>4</v>
      </c>
      <c r="E206" s="326">
        <v>1</v>
      </c>
      <c r="F206" s="329">
        <v>2</v>
      </c>
      <c r="G206" s="327" t="s">
        <v>230</v>
      </c>
      <c r="H206" s="26">
        <v>172</v>
      </c>
      <c r="I206" s="338">
        <v>0</v>
      </c>
      <c r="J206" s="338">
        <v>0</v>
      </c>
      <c r="K206" s="339">
        <v>0</v>
      </c>
      <c r="L206" s="340">
        <v>0</v>
      </c>
      <c r="M206"/>
      <c r="N206" s="160"/>
      <c r="O206" s="160"/>
      <c r="P206" s="160"/>
      <c r="Q206" s="160"/>
      <c r="R206" s="160"/>
    </row>
    <row r="207" spans="1:18" ht="31.5" hidden="1" customHeight="1">
      <c r="A207" s="333">
        <v>3</v>
      </c>
      <c r="B207" s="334">
        <v>1</v>
      </c>
      <c r="C207" s="334">
        <v>1</v>
      </c>
      <c r="D207" s="334">
        <v>4</v>
      </c>
      <c r="E207" s="334">
        <v>1</v>
      </c>
      <c r="F207" s="336">
        <v>3</v>
      </c>
      <c r="G207" s="335" t="s">
        <v>120</v>
      </c>
      <c r="H207" s="26">
        <v>173</v>
      </c>
      <c r="I207" s="338">
        <v>0</v>
      </c>
      <c r="J207" s="338">
        <v>0</v>
      </c>
      <c r="K207" s="338">
        <v>0</v>
      </c>
      <c r="L207" s="340">
        <v>0</v>
      </c>
      <c r="M207"/>
      <c r="N207" s="160"/>
      <c r="O207" s="160"/>
      <c r="P207" s="160"/>
      <c r="Q207" s="160"/>
      <c r="R207" s="160"/>
    </row>
    <row r="208" spans="1:18" ht="25.5" customHeight="1">
      <c r="A208" s="333">
        <v>3</v>
      </c>
      <c r="B208" s="334">
        <v>1</v>
      </c>
      <c r="C208" s="334">
        <v>1</v>
      </c>
      <c r="D208" s="334">
        <v>5</v>
      </c>
      <c r="E208" s="334"/>
      <c r="F208" s="336"/>
      <c r="G208" s="335" t="s">
        <v>121</v>
      </c>
      <c r="H208" s="26">
        <v>174</v>
      </c>
      <c r="I208" s="322">
        <f t="shared" ref="I208:L209" si="18">I209</f>
        <v>3900</v>
      </c>
      <c r="J208" s="363">
        <f t="shared" si="18"/>
        <v>3900</v>
      </c>
      <c r="K208" s="323">
        <f t="shared" si="18"/>
        <v>3900</v>
      </c>
      <c r="L208" s="322">
        <f t="shared" si="18"/>
        <v>3900</v>
      </c>
      <c r="M208"/>
      <c r="N208" s="160"/>
      <c r="O208" s="160"/>
      <c r="P208" s="160"/>
      <c r="Q208" s="160"/>
      <c r="R208" s="160"/>
    </row>
    <row r="209" spans="1:18" ht="26.25" customHeight="1">
      <c r="A209" s="346">
        <v>3</v>
      </c>
      <c r="B209" s="347">
        <v>1</v>
      </c>
      <c r="C209" s="347">
        <v>1</v>
      </c>
      <c r="D209" s="347">
        <v>5</v>
      </c>
      <c r="E209" s="347">
        <v>1</v>
      </c>
      <c r="F209" s="349"/>
      <c r="G209" s="335" t="s">
        <v>121</v>
      </c>
      <c r="H209" s="26">
        <v>175</v>
      </c>
      <c r="I209" s="323">
        <f t="shared" si="18"/>
        <v>3900</v>
      </c>
      <c r="J209" s="323">
        <f t="shared" si="18"/>
        <v>3900</v>
      </c>
      <c r="K209" s="323">
        <f t="shared" si="18"/>
        <v>3900</v>
      </c>
      <c r="L209" s="323">
        <f t="shared" si="18"/>
        <v>3900</v>
      </c>
      <c r="M209"/>
      <c r="N209" s="160"/>
      <c r="O209" s="160"/>
      <c r="P209" s="160"/>
      <c r="Q209" s="160"/>
      <c r="R209" s="160"/>
    </row>
    <row r="210" spans="1:18" ht="27" customHeight="1">
      <c r="A210" s="333">
        <v>3</v>
      </c>
      <c r="B210" s="334">
        <v>1</v>
      </c>
      <c r="C210" s="334">
        <v>1</v>
      </c>
      <c r="D210" s="334">
        <v>5</v>
      </c>
      <c r="E210" s="334">
        <v>1</v>
      </c>
      <c r="F210" s="336">
        <v>1</v>
      </c>
      <c r="G210" s="335" t="s">
        <v>121</v>
      </c>
      <c r="H210" s="26">
        <v>176</v>
      </c>
      <c r="I210" s="338">
        <v>3900</v>
      </c>
      <c r="J210" s="340">
        <v>3900</v>
      </c>
      <c r="K210" s="340">
        <v>3900</v>
      </c>
      <c r="L210" s="340">
        <v>3900</v>
      </c>
      <c r="M210"/>
      <c r="N210" s="160"/>
      <c r="O210" s="160"/>
      <c r="P210" s="160"/>
      <c r="Q210" s="160"/>
      <c r="R210" s="160"/>
    </row>
    <row r="211" spans="1:18" ht="26.25" hidden="1" customHeight="1">
      <c r="A211" s="346">
        <v>3</v>
      </c>
      <c r="B211" s="347">
        <v>1</v>
      </c>
      <c r="C211" s="347">
        <v>2</v>
      </c>
      <c r="D211" s="347"/>
      <c r="E211" s="347"/>
      <c r="F211" s="349"/>
      <c r="G211" s="348" t="s">
        <v>122</v>
      </c>
      <c r="H211" s="26">
        <v>177</v>
      </c>
      <c r="I211" s="322">
        <f t="shared" ref="I211:L212" si="19">I212</f>
        <v>0</v>
      </c>
      <c r="J211" s="366">
        <f t="shared" si="19"/>
        <v>0</v>
      </c>
      <c r="K211" s="331">
        <f t="shared" si="19"/>
        <v>0</v>
      </c>
      <c r="L211" s="332">
        <f t="shared" si="19"/>
        <v>0</v>
      </c>
      <c r="M211"/>
      <c r="N211" s="160"/>
      <c r="O211" s="160"/>
      <c r="P211" s="160"/>
      <c r="Q211" s="160"/>
      <c r="R211" s="160"/>
    </row>
    <row r="212" spans="1:18" ht="25.5" hidden="1" customHeight="1">
      <c r="A212" s="333">
        <v>3</v>
      </c>
      <c r="B212" s="334">
        <v>1</v>
      </c>
      <c r="C212" s="334">
        <v>2</v>
      </c>
      <c r="D212" s="334">
        <v>1</v>
      </c>
      <c r="E212" s="334"/>
      <c r="F212" s="336"/>
      <c r="G212" s="348" t="s">
        <v>122</v>
      </c>
      <c r="H212" s="26">
        <v>178</v>
      </c>
      <c r="I212" s="343">
        <f t="shared" si="19"/>
        <v>0</v>
      </c>
      <c r="J212" s="363">
        <f t="shared" si="19"/>
        <v>0</v>
      </c>
      <c r="K212" s="323">
        <f t="shared" si="19"/>
        <v>0</v>
      </c>
      <c r="L212" s="322">
        <f t="shared" si="19"/>
        <v>0</v>
      </c>
      <c r="M212"/>
      <c r="N212" s="160"/>
      <c r="O212" s="160"/>
      <c r="P212" s="160"/>
      <c r="Q212" s="160"/>
      <c r="R212" s="160"/>
    </row>
    <row r="213" spans="1:18" ht="26.25" hidden="1" customHeight="1">
      <c r="A213" s="328">
        <v>3</v>
      </c>
      <c r="B213" s="326">
        <v>1</v>
      </c>
      <c r="C213" s="326">
        <v>2</v>
      </c>
      <c r="D213" s="326">
        <v>1</v>
      </c>
      <c r="E213" s="326">
        <v>1</v>
      </c>
      <c r="F213" s="329"/>
      <c r="G213" s="348" t="s">
        <v>122</v>
      </c>
      <c r="H213" s="26">
        <v>179</v>
      </c>
      <c r="I213" s="322">
        <f>SUM(I214:I217)</f>
        <v>0</v>
      </c>
      <c r="J213" s="365">
        <f>SUM(J214:J217)</f>
        <v>0</v>
      </c>
      <c r="K213" s="344">
        <f>SUM(K214:K217)</f>
        <v>0</v>
      </c>
      <c r="L213" s="343">
        <f>SUM(L214:L217)</f>
        <v>0</v>
      </c>
      <c r="M213"/>
      <c r="N213" s="160"/>
      <c r="O213" s="160"/>
      <c r="P213" s="160"/>
      <c r="Q213" s="160"/>
      <c r="R213" s="160"/>
    </row>
    <row r="214" spans="1:18" ht="41.25" hidden="1" customHeight="1">
      <c r="A214" s="333">
        <v>3</v>
      </c>
      <c r="B214" s="334">
        <v>1</v>
      </c>
      <c r="C214" s="334">
        <v>2</v>
      </c>
      <c r="D214" s="334">
        <v>1</v>
      </c>
      <c r="E214" s="334">
        <v>1</v>
      </c>
      <c r="F214" s="336">
        <v>2</v>
      </c>
      <c r="G214" s="335" t="s">
        <v>408</v>
      </c>
      <c r="H214" s="26">
        <v>180</v>
      </c>
      <c r="I214" s="340">
        <v>0</v>
      </c>
      <c r="J214" s="340">
        <v>0</v>
      </c>
      <c r="K214" s="340">
        <v>0</v>
      </c>
      <c r="L214" s="340">
        <v>0</v>
      </c>
      <c r="M214"/>
      <c r="N214" s="160"/>
      <c r="O214" s="160"/>
      <c r="P214" s="160"/>
      <c r="Q214" s="160"/>
      <c r="R214" s="160"/>
    </row>
    <row r="215" spans="1:18" ht="26.25" hidden="1" customHeight="1">
      <c r="A215" s="333">
        <v>3</v>
      </c>
      <c r="B215" s="334">
        <v>1</v>
      </c>
      <c r="C215" s="334">
        <v>2</v>
      </c>
      <c r="D215" s="333">
        <v>1</v>
      </c>
      <c r="E215" s="334">
        <v>1</v>
      </c>
      <c r="F215" s="336">
        <v>3</v>
      </c>
      <c r="G215" s="335" t="s">
        <v>123</v>
      </c>
      <c r="H215" s="26">
        <v>181</v>
      </c>
      <c r="I215" s="340">
        <v>0</v>
      </c>
      <c r="J215" s="340">
        <v>0</v>
      </c>
      <c r="K215" s="340">
        <v>0</v>
      </c>
      <c r="L215" s="340">
        <v>0</v>
      </c>
      <c r="M215"/>
      <c r="N215" s="160"/>
      <c r="O215" s="160"/>
      <c r="P215" s="160"/>
      <c r="Q215" s="160"/>
      <c r="R215" s="160"/>
    </row>
    <row r="216" spans="1:18" ht="27.75" hidden="1" customHeight="1">
      <c r="A216" s="333">
        <v>3</v>
      </c>
      <c r="B216" s="334">
        <v>1</v>
      </c>
      <c r="C216" s="334">
        <v>2</v>
      </c>
      <c r="D216" s="333">
        <v>1</v>
      </c>
      <c r="E216" s="334">
        <v>1</v>
      </c>
      <c r="F216" s="336">
        <v>4</v>
      </c>
      <c r="G216" s="335" t="s">
        <v>124</v>
      </c>
      <c r="H216" s="26">
        <v>182</v>
      </c>
      <c r="I216" s="340">
        <v>0</v>
      </c>
      <c r="J216" s="340">
        <v>0</v>
      </c>
      <c r="K216" s="340">
        <v>0</v>
      </c>
      <c r="L216" s="340">
        <v>0</v>
      </c>
      <c r="M216"/>
      <c r="N216" s="160"/>
      <c r="O216" s="160"/>
      <c r="P216" s="160"/>
      <c r="Q216" s="160"/>
      <c r="R216" s="160"/>
    </row>
    <row r="217" spans="1:18" ht="27" hidden="1" customHeight="1">
      <c r="A217" s="346">
        <v>3</v>
      </c>
      <c r="B217" s="355">
        <v>1</v>
      </c>
      <c r="C217" s="355">
        <v>2</v>
      </c>
      <c r="D217" s="354">
        <v>1</v>
      </c>
      <c r="E217" s="355">
        <v>1</v>
      </c>
      <c r="F217" s="356">
        <v>5</v>
      </c>
      <c r="G217" s="357" t="s">
        <v>125</v>
      </c>
      <c r="H217" s="26">
        <v>183</v>
      </c>
      <c r="I217" s="340">
        <v>0</v>
      </c>
      <c r="J217" s="340">
        <v>0</v>
      </c>
      <c r="K217" s="340">
        <v>0</v>
      </c>
      <c r="L217" s="385">
        <v>0</v>
      </c>
      <c r="M217"/>
      <c r="N217" s="160"/>
      <c r="O217" s="160"/>
      <c r="P217" s="160"/>
      <c r="Q217" s="160"/>
      <c r="R217" s="160"/>
    </row>
    <row r="218" spans="1:18" ht="29.25" hidden="1" customHeight="1">
      <c r="A218" s="333">
        <v>3</v>
      </c>
      <c r="B218" s="334">
        <v>1</v>
      </c>
      <c r="C218" s="334">
        <v>3</v>
      </c>
      <c r="D218" s="333"/>
      <c r="E218" s="334"/>
      <c r="F218" s="336"/>
      <c r="G218" s="335" t="s">
        <v>126</v>
      </c>
      <c r="H218" s="26">
        <v>184</v>
      </c>
      <c r="I218" s="322">
        <f>SUM(I219+I222)</f>
        <v>0</v>
      </c>
      <c r="J218" s="363">
        <f>SUM(J219+J222)</f>
        <v>0</v>
      </c>
      <c r="K218" s="323">
        <f>SUM(K219+K222)</f>
        <v>0</v>
      </c>
      <c r="L218" s="322">
        <f>SUM(L219+L222)</f>
        <v>0</v>
      </c>
      <c r="M218"/>
      <c r="N218" s="160"/>
      <c r="O218" s="160"/>
      <c r="P218" s="160"/>
      <c r="Q218" s="160"/>
      <c r="R218" s="160"/>
    </row>
    <row r="219" spans="1:18" ht="27.75" hidden="1" customHeight="1">
      <c r="A219" s="328">
        <v>3</v>
      </c>
      <c r="B219" s="326">
        <v>1</v>
      </c>
      <c r="C219" s="326">
        <v>3</v>
      </c>
      <c r="D219" s="328">
        <v>1</v>
      </c>
      <c r="E219" s="333"/>
      <c r="F219" s="329"/>
      <c r="G219" s="327" t="s">
        <v>127</v>
      </c>
      <c r="H219" s="26">
        <v>185</v>
      </c>
      <c r="I219" s="343">
        <f t="shared" ref="I219:L220" si="20">I220</f>
        <v>0</v>
      </c>
      <c r="J219" s="365">
        <f t="shared" si="20"/>
        <v>0</v>
      </c>
      <c r="K219" s="344">
        <f t="shared" si="20"/>
        <v>0</v>
      </c>
      <c r="L219" s="343">
        <f t="shared" si="20"/>
        <v>0</v>
      </c>
      <c r="M219"/>
      <c r="N219" s="160"/>
      <c r="O219" s="160"/>
      <c r="P219" s="160"/>
      <c r="Q219" s="160"/>
      <c r="R219" s="160"/>
    </row>
    <row r="220" spans="1:18" ht="30.75" hidden="1" customHeight="1">
      <c r="A220" s="333">
        <v>3</v>
      </c>
      <c r="B220" s="334">
        <v>1</v>
      </c>
      <c r="C220" s="334">
        <v>3</v>
      </c>
      <c r="D220" s="333">
        <v>1</v>
      </c>
      <c r="E220" s="333">
        <v>1</v>
      </c>
      <c r="F220" s="336"/>
      <c r="G220" s="327" t="s">
        <v>127</v>
      </c>
      <c r="H220" s="26">
        <v>186</v>
      </c>
      <c r="I220" s="322">
        <f t="shared" si="20"/>
        <v>0</v>
      </c>
      <c r="J220" s="363">
        <f t="shared" si="20"/>
        <v>0</v>
      </c>
      <c r="K220" s="323">
        <f t="shared" si="20"/>
        <v>0</v>
      </c>
      <c r="L220" s="322">
        <f t="shared" si="20"/>
        <v>0</v>
      </c>
      <c r="M220"/>
      <c r="N220" s="160"/>
      <c r="O220" s="160"/>
      <c r="P220" s="160"/>
      <c r="Q220" s="160"/>
      <c r="R220" s="160"/>
    </row>
    <row r="221" spans="1:18" ht="27.75" hidden="1" customHeight="1">
      <c r="A221" s="333">
        <v>3</v>
      </c>
      <c r="B221" s="335">
        <v>1</v>
      </c>
      <c r="C221" s="333">
        <v>3</v>
      </c>
      <c r="D221" s="334">
        <v>1</v>
      </c>
      <c r="E221" s="334">
        <v>1</v>
      </c>
      <c r="F221" s="336">
        <v>1</v>
      </c>
      <c r="G221" s="327" t="s">
        <v>127</v>
      </c>
      <c r="H221" s="26">
        <v>187</v>
      </c>
      <c r="I221" s="385">
        <v>0</v>
      </c>
      <c r="J221" s="385">
        <v>0</v>
      </c>
      <c r="K221" s="385">
        <v>0</v>
      </c>
      <c r="L221" s="385">
        <v>0</v>
      </c>
      <c r="M221"/>
      <c r="N221" s="160"/>
      <c r="O221" s="160"/>
      <c r="P221" s="160"/>
      <c r="Q221" s="160"/>
      <c r="R221" s="160"/>
    </row>
    <row r="222" spans="1:18" ht="30.75" hidden="1" customHeight="1">
      <c r="A222" s="333">
        <v>3</v>
      </c>
      <c r="B222" s="335">
        <v>1</v>
      </c>
      <c r="C222" s="333">
        <v>3</v>
      </c>
      <c r="D222" s="334">
        <v>2</v>
      </c>
      <c r="E222" s="334"/>
      <c r="F222" s="336"/>
      <c r="G222" s="335" t="s">
        <v>128</v>
      </c>
      <c r="H222" s="26">
        <v>188</v>
      </c>
      <c r="I222" s="322">
        <f>I223</f>
        <v>0</v>
      </c>
      <c r="J222" s="363">
        <f>J223</f>
        <v>0</v>
      </c>
      <c r="K222" s="323">
        <f>K223</f>
        <v>0</v>
      </c>
      <c r="L222" s="322">
        <f>L223</f>
        <v>0</v>
      </c>
      <c r="M222"/>
      <c r="N222" s="160"/>
      <c r="O222" s="160"/>
      <c r="P222" s="160"/>
      <c r="Q222" s="160"/>
      <c r="R222" s="160"/>
    </row>
    <row r="223" spans="1:18" ht="27" hidden="1" customHeight="1">
      <c r="A223" s="328">
        <v>3</v>
      </c>
      <c r="B223" s="327">
        <v>1</v>
      </c>
      <c r="C223" s="328">
        <v>3</v>
      </c>
      <c r="D223" s="326">
        <v>2</v>
      </c>
      <c r="E223" s="326">
        <v>1</v>
      </c>
      <c r="F223" s="329"/>
      <c r="G223" s="335" t="s">
        <v>128</v>
      </c>
      <c r="H223" s="26">
        <v>189</v>
      </c>
      <c r="I223" s="322">
        <f t="shared" ref="I223:P223" si="21">SUM(I224:I229)</f>
        <v>0</v>
      </c>
      <c r="J223" s="322">
        <f t="shared" si="21"/>
        <v>0</v>
      </c>
      <c r="K223" s="322">
        <f t="shared" si="21"/>
        <v>0</v>
      </c>
      <c r="L223" s="322">
        <f t="shared" si="21"/>
        <v>0</v>
      </c>
      <c r="M223" s="391">
        <f t="shared" si="21"/>
        <v>0</v>
      </c>
      <c r="N223" s="391">
        <f t="shared" si="21"/>
        <v>0</v>
      </c>
      <c r="O223" s="391">
        <f t="shared" si="21"/>
        <v>0</v>
      </c>
      <c r="P223" s="391">
        <f t="shared" si="21"/>
        <v>0</v>
      </c>
      <c r="Q223" s="160"/>
      <c r="R223" s="160"/>
    </row>
    <row r="224" spans="1:18" ht="24.75" hidden="1" customHeight="1">
      <c r="A224" s="333">
        <v>3</v>
      </c>
      <c r="B224" s="335">
        <v>1</v>
      </c>
      <c r="C224" s="333">
        <v>3</v>
      </c>
      <c r="D224" s="334">
        <v>2</v>
      </c>
      <c r="E224" s="334">
        <v>1</v>
      </c>
      <c r="F224" s="336">
        <v>1</v>
      </c>
      <c r="G224" s="335" t="s">
        <v>129</v>
      </c>
      <c r="H224" s="26">
        <v>190</v>
      </c>
      <c r="I224" s="340">
        <v>0</v>
      </c>
      <c r="J224" s="340">
        <v>0</v>
      </c>
      <c r="K224" s="340">
        <v>0</v>
      </c>
      <c r="L224" s="385">
        <v>0</v>
      </c>
      <c r="M224"/>
      <c r="N224" s="160"/>
      <c r="O224" s="160"/>
      <c r="P224" s="160"/>
      <c r="Q224" s="160"/>
      <c r="R224" s="160"/>
    </row>
    <row r="225" spans="1:18" ht="26.25" hidden="1" customHeight="1">
      <c r="A225" s="333">
        <v>3</v>
      </c>
      <c r="B225" s="335">
        <v>1</v>
      </c>
      <c r="C225" s="333">
        <v>3</v>
      </c>
      <c r="D225" s="334">
        <v>2</v>
      </c>
      <c r="E225" s="334">
        <v>1</v>
      </c>
      <c r="F225" s="336">
        <v>2</v>
      </c>
      <c r="G225" s="335" t="s">
        <v>130</v>
      </c>
      <c r="H225" s="26">
        <v>191</v>
      </c>
      <c r="I225" s="340">
        <v>0</v>
      </c>
      <c r="J225" s="340">
        <v>0</v>
      </c>
      <c r="K225" s="340">
        <v>0</v>
      </c>
      <c r="L225" s="340">
        <v>0</v>
      </c>
      <c r="M225"/>
      <c r="N225" s="160"/>
      <c r="O225" s="160"/>
      <c r="P225" s="160"/>
      <c r="Q225" s="160"/>
      <c r="R225" s="160"/>
    </row>
    <row r="226" spans="1:18" ht="26.25" hidden="1" customHeight="1">
      <c r="A226" s="333">
        <v>3</v>
      </c>
      <c r="B226" s="335">
        <v>1</v>
      </c>
      <c r="C226" s="333">
        <v>3</v>
      </c>
      <c r="D226" s="334">
        <v>2</v>
      </c>
      <c r="E226" s="334">
        <v>1</v>
      </c>
      <c r="F226" s="336">
        <v>3</v>
      </c>
      <c r="G226" s="335" t="s">
        <v>131</v>
      </c>
      <c r="H226" s="26">
        <v>192</v>
      </c>
      <c r="I226" s="340">
        <v>0</v>
      </c>
      <c r="J226" s="340">
        <v>0</v>
      </c>
      <c r="K226" s="340">
        <v>0</v>
      </c>
      <c r="L226" s="340">
        <v>0</v>
      </c>
      <c r="M226"/>
      <c r="N226" s="160"/>
      <c r="O226" s="160"/>
      <c r="P226" s="160"/>
      <c r="Q226" s="160"/>
      <c r="R226" s="160"/>
    </row>
    <row r="227" spans="1:18" ht="27.75" hidden="1" customHeight="1">
      <c r="A227" s="333">
        <v>3</v>
      </c>
      <c r="B227" s="335">
        <v>1</v>
      </c>
      <c r="C227" s="333">
        <v>3</v>
      </c>
      <c r="D227" s="334">
        <v>2</v>
      </c>
      <c r="E227" s="334">
        <v>1</v>
      </c>
      <c r="F227" s="336">
        <v>4</v>
      </c>
      <c r="G227" s="335" t="s">
        <v>231</v>
      </c>
      <c r="H227" s="26">
        <v>193</v>
      </c>
      <c r="I227" s="340">
        <v>0</v>
      </c>
      <c r="J227" s="340">
        <v>0</v>
      </c>
      <c r="K227" s="340">
        <v>0</v>
      </c>
      <c r="L227" s="385">
        <v>0</v>
      </c>
      <c r="M227"/>
      <c r="N227" s="160"/>
      <c r="O227" s="160"/>
      <c r="P227" s="160"/>
      <c r="Q227" s="160"/>
      <c r="R227" s="160"/>
    </row>
    <row r="228" spans="1:18" ht="29.25" hidden="1" customHeight="1">
      <c r="A228" s="333">
        <v>3</v>
      </c>
      <c r="B228" s="335">
        <v>1</v>
      </c>
      <c r="C228" s="333">
        <v>3</v>
      </c>
      <c r="D228" s="334">
        <v>2</v>
      </c>
      <c r="E228" s="334">
        <v>1</v>
      </c>
      <c r="F228" s="336">
        <v>5</v>
      </c>
      <c r="G228" s="327" t="s">
        <v>132</v>
      </c>
      <c r="H228" s="26">
        <v>194</v>
      </c>
      <c r="I228" s="340">
        <v>0</v>
      </c>
      <c r="J228" s="340">
        <v>0</v>
      </c>
      <c r="K228" s="340">
        <v>0</v>
      </c>
      <c r="L228" s="340">
        <v>0</v>
      </c>
      <c r="M228"/>
      <c r="N228" s="160"/>
      <c r="O228" s="160"/>
      <c r="P228" s="160"/>
      <c r="Q228" s="160"/>
      <c r="R228" s="160"/>
    </row>
    <row r="229" spans="1:18" ht="25.5" hidden="1" customHeight="1">
      <c r="A229" s="333">
        <v>3</v>
      </c>
      <c r="B229" s="335">
        <v>1</v>
      </c>
      <c r="C229" s="333">
        <v>3</v>
      </c>
      <c r="D229" s="334">
        <v>2</v>
      </c>
      <c r="E229" s="334">
        <v>1</v>
      </c>
      <c r="F229" s="336">
        <v>6</v>
      </c>
      <c r="G229" s="327" t="s">
        <v>128</v>
      </c>
      <c r="H229" s="26">
        <v>195</v>
      </c>
      <c r="I229" s="340">
        <v>0</v>
      </c>
      <c r="J229" s="340">
        <v>0</v>
      </c>
      <c r="K229" s="340">
        <v>0</v>
      </c>
      <c r="L229" s="385">
        <v>0</v>
      </c>
      <c r="M229"/>
      <c r="N229" s="160"/>
      <c r="O229" s="160"/>
      <c r="P229" s="160"/>
      <c r="Q229" s="160"/>
      <c r="R229" s="160"/>
    </row>
    <row r="230" spans="1:18" ht="27" hidden="1" customHeight="1">
      <c r="A230" s="328">
        <v>3</v>
      </c>
      <c r="B230" s="326">
        <v>1</v>
      </c>
      <c r="C230" s="326">
        <v>4</v>
      </c>
      <c r="D230" s="326"/>
      <c r="E230" s="326"/>
      <c r="F230" s="329"/>
      <c r="G230" s="327" t="s">
        <v>133</v>
      </c>
      <c r="H230" s="26">
        <v>196</v>
      </c>
      <c r="I230" s="343">
        <f t="shared" ref="I230:L232" si="22">I231</f>
        <v>0</v>
      </c>
      <c r="J230" s="365">
        <f t="shared" si="22"/>
        <v>0</v>
      </c>
      <c r="K230" s="344">
        <f t="shared" si="22"/>
        <v>0</v>
      </c>
      <c r="L230" s="344">
        <f t="shared" si="22"/>
        <v>0</v>
      </c>
      <c r="M230"/>
      <c r="N230" s="160"/>
      <c r="O230" s="160"/>
      <c r="P230" s="160"/>
      <c r="Q230" s="160"/>
      <c r="R230" s="160"/>
    </row>
    <row r="231" spans="1:18" ht="27" hidden="1" customHeight="1">
      <c r="A231" s="346">
        <v>3</v>
      </c>
      <c r="B231" s="355">
        <v>1</v>
      </c>
      <c r="C231" s="355">
        <v>4</v>
      </c>
      <c r="D231" s="355">
        <v>1</v>
      </c>
      <c r="E231" s="355"/>
      <c r="F231" s="356"/>
      <c r="G231" s="327" t="s">
        <v>133</v>
      </c>
      <c r="H231" s="26">
        <v>197</v>
      </c>
      <c r="I231" s="350">
        <f t="shared" si="22"/>
        <v>0</v>
      </c>
      <c r="J231" s="377">
        <f t="shared" si="22"/>
        <v>0</v>
      </c>
      <c r="K231" s="351">
        <f t="shared" si="22"/>
        <v>0</v>
      </c>
      <c r="L231" s="351">
        <f t="shared" si="22"/>
        <v>0</v>
      </c>
      <c r="M231"/>
      <c r="N231" s="160"/>
      <c r="O231" s="160"/>
      <c r="P231" s="160"/>
      <c r="Q231" s="160"/>
      <c r="R231" s="160"/>
    </row>
    <row r="232" spans="1:18" ht="27.75" hidden="1" customHeight="1">
      <c r="A232" s="333">
        <v>3</v>
      </c>
      <c r="B232" s="334">
        <v>1</v>
      </c>
      <c r="C232" s="334">
        <v>4</v>
      </c>
      <c r="D232" s="334">
        <v>1</v>
      </c>
      <c r="E232" s="334">
        <v>1</v>
      </c>
      <c r="F232" s="336"/>
      <c r="G232" s="327" t="s">
        <v>134</v>
      </c>
      <c r="H232" s="26">
        <v>198</v>
      </c>
      <c r="I232" s="322">
        <f t="shared" si="22"/>
        <v>0</v>
      </c>
      <c r="J232" s="363">
        <f t="shared" si="22"/>
        <v>0</v>
      </c>
      <c r="K232" s="323">
        <f t="shared" si="22"/>
        <v>0</v>
      </c>
      <c r="L232" s="323">
        <f t="shared" si="22"/>
        <v>0</v>
      </c>
      <c r="M232"/>
      <c r="N232" s="160"/>
      <c r="O232" s="160"/>
      <c r="P232" s="160"/>
      <c r="Q232" s="160"/>
      <c r="R232" s="160"/>
    </row>
    <row r="233" spans="1:18" ht="27" hidden="1" customHeight="1">
      <c r="A233" s="337">
        <v>3</v>
      </c>
      <c r="B233" s="333">
        <v>1</v>
      </c>
      <c r="C233" s="334">
        <v>4</v>
      </c>
      <c r="D233" s="334">
        <v>1</v>
      </c>
      <c r="E233" s="334">
        <v>1</v>
      </c>
      <c r="F233" s="336">
        <v>1</v>
      </c>
      <c r="G233" s="327" t="s">
        <v>134</v>
      </c>
      <c r="H233" s="26">
        <v>199</v>
      </c>
      <c r="I233" s="340">
        <v>0</v>
      </c>
      <c r="J233" s="340">
        <v>0</v>
      </c>
      <c r="K233" s="340">
        <v>0</v>
      </c>
      <c r="L233" s="340">
        <v>0</v>
      </c>
      <c r="M233"/>
      <c r="N233" s="160"/>
      <c r="O233" s="160"/>
      <c r="P233" s="160"/>
      <c r="Q233" s="160"/>
      <c r="R233" s="160"/>
    </row>
    <row r="234" spans="1:18" ht="26.25" hidden="1" customHeight="1">
      <c r="A234" s="337">
        <v>3</v>
      </c>
      <c r="B234" s="334">
        <v>1</v>
      </c>
      <c r="C234" s="334">
        <v>5</v>
      </c>
      <c r="D234" s="334"/>
      <c r="E234" s="334"/>
      <c r="F234" s="336"/>
      <c r="G234" s="335" t="s">
        <v>409</v>
      </c>
      <c r="H234" s="26">
        <v>200</v>
      </c>
      <c r="I234" s="322">
        <f t="shared" ref="I234:L235" si="23">I235</f>
        <v>0</v>
      </c>
      <c r="J234" s="322">
        <f t="shared" si="23"/>
        <v>0</v>
      </c>
      <c r="K234" s="322">
        <f t="shared" si="23"/>
        <v>0</v>
      </c>
      <c r="L234" s="322">
        <f t="shared" si="23"/>
        <v>0</v>
      </c>
      <c r="M234"/>
      <c r="N234" s="160"/>
      <c r="O234" s="160"/>
      <c r="P234" s="160"/>
      <c r="Q234" s="160"/>
      <c r="R234" s="160"/>
    </row>
    <row r="235" spans="1:18" ht="30" hidden="1" customHeight="1">
      <c r="A235" s="337">
        <v>3</v>
      </c>
      <c r="B235" s="334">
        <v>1</v>
      </c>
      <c r="C235" s="334">
        <v>5</v>
      </c>
      <c r="D235" s="334">
        <v>1</v>
      </c>
      <c r="E235" s="334"/>
      <c r="F235" s="336"/>
      <c r="G235" s="335" t="s">
        <v>409</v>
      </c>
      <c r="H235" s="26">
        <v>201</v>
      </c>
      <c r="I235" s="322">
        <f t="shared" si="23"/>
        <v>0</v>
      </c>
      <c r="J235" s="322">
        <f t="shared" si="23"/>
        <v>0</v>
      </c>
      <c r="K235" s="322">
        <f t="shared" si="23"/>
        <v>0</v>
      </c>
      <c r="L235" s="322">
        <f t="shared" si="23"/>
        <v>0</v>
      </c>
      <c r="M235"/>
      <c r="N235" s="160"/>
      <c r="O235" s="160"/>
      <c r="P235" s="160"/>
      <c r="Q235" s="160"/>
      <c r="R235" s="160"/>
    </row>
    <row r="236" spans="1:18" ht="27" hidden="1" customHeight="1">
      <c r="A236" s="337">
        <v>3</v>
      </c>
      <c r="B236" s="334">
        <v>1</v>
      </c>
      <c r="C236" s="334">
        <v>5</v>
      </c>
      <c r="D236" s="334">
        <v>1</v>
      </c>
      <c r="E236" s="334">
        <v>1</v>
      </c>
      <c r="F236" s="336"/>
      <c r="G236" s="335" t="s">
        <v>409</v>
      </c>
      <c r="H236" s="26">
        <v>202</v>
      </c>
      <c r="I236" s="322">
        <f>SUM(I237:I239)</f>
        <v>0</v>
      </c>
      <c r="J236" s="322">
        <f>SUM(J237:J239)</f>
        <v>0</v>
      </c>
      <c r="K236" s="322">
        <f>SUM(K237:K239)</f>
        <v>0</v>
      </c>
      <c r="L236" s="322">
        <f>SUM(L237:L239)</f>
        <v>0</v>
      </c>
      <c r="M236"/>
      <c r="N236" s="160"/>
      <c r="O236" s="160"/>
      <c r="P236" s="160"/>
      <c r="Q236" s="160"/>
      <c r="R236" s="160"/>
    </row>
    <row r="237" spans="1:18" ht="31.5" hidden="1" customHeight="1">
      <c r="A237" s="337">
        <v>3</v>
      </c>
      <c r="B237" s="334">
        <v>1</v>
      </c>
      <c r="C237" s="334">
        <v>5</v>
      </c>
      <c r="D237" s="334">
        <v>1</v>
      </c>
      <c r="E237" s="334">
        <v>1</v>
      </c>
      <c r="F237" s="336">
        <v>1</v>
      </c>
      <c r="G237" s="392" t="s">
        <v>135</v>
      </c>
      <c r="H237" s="26">
        <v>203</v>
      </c>
      <c r="I237" s="340">
        <v>0</v>
      </c>
      <c r="J237" s="340">
        <v>0</v>
      </c>
      <c r="K237" s="340">
        <v>0</v>
      </c>
      <c r="L237" s="340">
        <v>0</v>
      </c>
      <c r="M237"/>
      <c r="N237" s="160"/>
      <c r="O237" s="160"/>
      <c r="P237" s="160"/>
      <c r="Q237" s="160"/>
      <c r="R237" s="160"/>
    </row>
    <row r="238" spans="1:18" ht="25.5" hidden="1" customHeight="1">
      <c r="A238" s="337">
        <v>3</v>
      </c>
      <c r="B238" s="334">
        <v>1</v>
      </c>
      <c r="C238" s="334">
        <v>5</v>
      </c>
      <c r="D238" s="334">
        <v>1</v>
      </c>
      <c r="E238" s="334">
        <v>1</v>
      </c>
      <c r="F238" s="336">
        <v>2</v>
      </c>
      <c r="G238" s="392" t="s">
        <v>136</v>
      </c>
      <c r="H238" s="26">
        <v>204</v>
      </c>
      <c r="I238" s="340">
        <v>0</v>
      </c>
      <c r="J238" s="340">
        <v>0</v>
      </c>
      <c r="K238" s="340">
        <v>0</v>
      </c>
      <c r="L238" s="340">
        <v>0</v>
      </c>
      <c r="M238"/>
      <c r="N238" s="160"/>
      <c r="O238" s="160"/>
      <c r="P238" s="160"/>
      <c r="Q238" s="160"/>
      <c r="R238" s="160"/>
    </row>
    <row r="239" spans="1:18" ht="28.5" hidden="1" customHeight="1">
      <c r="A239" s="337">
        <v>3</v>
      </c>
      <c r="B239" s="334">
        <v>1</v>
      </c>
      <c r="C239" s="334">
        <v>5</v>
      </c>
      <c r="D239" s="334">
        <v>1</v>
      </c>
      <c r="E239" s="334">
        <v>1</v>
      </c>
      <c r="F239" s="336">
        <v>3</v>
      </c>
      <c r="G239" s="392" t="s">
        <v>137</v>
      </c>
      <c r="H239" s="26">
        <v>205</v>
      </c>
      <c r="I239" s="340">
        <v>0</v>
      </c>
      <c r="J239" s="340">
        <v>0</v>
      </c>
      <c r="K239" s="340">
        <v>0</v>
      </c>
      <c r="L239" s="340">
        <v>0</v>
      </c>
      <c r="M239"/>
      <c r="N239" s="160"/>
      <c r="O239" s="160"/>
      <c r="P239" s="160"/>
      <c r="Q239" s="160"/>
      <c r="R239" s="160"/>
    </row>
    <row r="240" spans="1:18" ht="41.25" hidden="1" customHeight="1">
      <c r="A240" s="318">
        <v>3</v>
      </c>
      <c r="B240" s="319">
        <v>2</v>
      </c>
      <c r="C240" s="319"/>
      <c r="D240" s="319"/>
      <c r="E240" s="319"/>
      <c r="F240" s="321"/>
      <c r="G240" s="320" t="s">
        <v>232</v>
      </c>
      <c r="H240" s="26">
        <v>206</v>
      </c>
      <c r="I240" s="322">
        <f>SUM(I241+I273)</f>
        <v>0</v>
      </c>
      <c r="J240" s="363">
        <f>SUM(J241+J273)</f>
        <v>0</v>
      </c>
      <c r="K240" s="323">
        <f>SUM(K241+K273)</f>
        <v>0</v>
      </c>
      <c r="L240" s="323">
        <f>SUM(L241+L273)</f>
        <v>0</v>
      </c>
      <c r="M240"/>
      <c r="N240" s="160"/>
      <c r="O240" s="160"/>
      <c r="P240" s="160"/>
      <c r="Q240" s="160"/>
      <c r="R240" s="160"/>
    </row>
    <row r="241" spans="1:18" ht="26.25" hidden="1" customHeight="1">
      <c r="A241" s="346">
        <v>3</v>
      </c>
      <c r="B241" s="354">
        <v>2</v>
      </c>
      <c r="C241" s="355">
        <v>1</v>
      </c>
      <c r="D241" s="355"/>
      <c r="E241" s="355"/>
      <c r="F241" s="356"/>
      <c r="G241" s="357" t="s">
        <v>138</v>
      </c>
      <c r="H241" s="26">
        <v>207</v>
      </c>
      <c r="I241" s="350">
        <f>SUM(I242+I251+I255+I259+I263+I266+I269)</f>
        <v>0</v>
      </c>
      <c r="J241" s="377">
        <f>SUM(J242+J251+J255+J259+J263+J266+J269)</f>
        <v>0</v>
      </c>
      <c r="K241" s="351">
        <f>SUM(K242+K251+K255+K259+K263+K266+K269)</f>
        <v>0</v>
      </c>
      <c r="L241" s="351">
        <f>SUM(L242+L251+L255+L259+L263+L266+L269)</f>
        <v>0</v>
      </c>
      <c r="M241"/>
      <c r="N241" s="160"/>
      <c r="O241" s="160"/>
      <c r="P241" s="160"/>
      <c r="Q241" s="160"/>
      <c r="R241" s="160"/>
    </row>
    <row r="242" spans="1:18" ht="30" hidden="1" customHeight="1">
      <c r="A242" s="333">
        <v>3</v>
      </c>
      <c r="B242" s="334">
        <v>2</v>
      </c>
      <c r="C242" s="334">
        <v>1</v>
      </c>
      <c r="D242" s="334">
        <v>1</v>
      </c>
      <c r="E242" s="334"/>
      <c r="F242" s="336"/>
      <c r="G242" s="335" t="s">
        <v>139</v>
      </c>
      <c r="H242" s="26">
        <v>208</v>
      </c>
      <c r="I242" s="350">
        <f>I243</f>
        <v>0</v>
      </c>
      <c r="J242" s="350">
        <f>J243</f>
        <v>0</v>
      </c>
      <c r="K242" s="350">
        <f>K243</f>
        <v>0</v>
      </c>
      <c r="L242" s="350">
        <f>L243</f>
        <v>0</v>
      </c>
      <c r="M242"/>
      <c r="N242" s="160"/>
      <c r="O242" s="160"/>
      <c r="P242" s="160"/>
      <c r="Q242" s="160"/>
      <c r="R242" s="160"/>
    </row>
    <row r="243" spans="1:18" ht="27" hidden="1" customHeight="1">
      <c r="A243" s="333">
        <v>3</v>
      </c>
      <c r="B243" s="333">
        <v>2</v>
      </c>
      <c r="C243" s="334">
        <v>1</v>
      </c>
      <c r="D243" s="334">
        <v>1</v>
      </c>
      <c r="E243" s="334">
        <v>1</v>
      </c>
      <c r="F243" s="336"/>
      <c r="G243" s="335" t="s">
        <v>140</v>
      </c>
      <c r="H243" s="26">
        <v>209</v>
      </c>
      <c r="I243" s="322">
        <f>SUM(I244:I244)</f>
        <v>0</v>
      </c>
      <c r="J243" s="363">
        <f>SUM(J244:J244)</f>
        <v>0</v>
      </c>
      <c r="K243" s="323">
        <f>SUM(K244:K244)</f>
        <v>0</v>
      </c>
      <c r="L243" s="323">
        <f>SUM(L244:L244)</f>
        <v>0</v>
      </c>
      <c r="M243"/>
      <c r="N243" s="160"/>
      <c r="O243" s="160"/>
      <c r="P243" s="160"/>
      <c r="Q243" s="160"/>
      <c r="R243" s="160"/>
    </row>
    <row r="244" spans="1:18" ht="25.5" hidden="1" customHeight="1">
      <c r="A244" s="346">
        <v>3</v>
      </c>
      <c r="B244" s="346">
        <v>2</v>
      </c>
      <c r="C244" s="355">
        <v>1</v>
      </c>
      <c r="D244" s="355">
        <v>1</v>
      </c>
      <c r="E244" s="355">
        <v>1</v>
      </c>
      <c r="F244" s="356">
        <v>1</v>
      </c>
      <c r="G244" s="357" t="s">
        <v>140</v>
      </c>
      <c r="H244" s="26">
        <v>210</v>
      </c>
      <c r="I244" s="340">
        <v>0</v>
      </c>
      <c r="J244" s="340">
        <v>0</v>
      </c>
      <c r="K244" s="340">
        <v>0</v>
      </c>
      <c r="L244" s="340">
        <v>0</v>
      </c>
      <c r="M244"/>
      <c r="N244" s="160"/>
      <c r="O244" s="160"/>
      <c r="P244" s="160"/>
      <c r="Q244" s="160"/>
      <c r="R244" s="160"/>
    </row>
    <row r="245" spans="1:18" ht="25.5" hidden="1" customHeight="1">
      <c r="A245" s="346">
        <v>3</v>
      </c>
      <c r="B245" s="355">
        <v>2</v>
      </c>
      <c r="C245" s="355">
        <v>1</v>
      </c>
      <c r="D245" s="355">
        <v>1</v>
      </c>
      <c r="E245" s="355">
        <v>2</v>
      </c>
      <c r="F245" s="356"/>
      <c r="G245" s="357" t="s">
        <v>141</v>
      </c>
      <c r="H245" s="26">
        <v>211</v>
      </c>
      <c r="I245" s="322">
        <f>SUM(I246:I247)</f>
        <v>0</v>
      </c>
      <c r="J245" s="322">
        <f>SUM(J246:J247)</f>
        <v>0</v>
      </c>
      <c r="K245" s="322">
        <f>SUM(K246:K247)</f>
        <v>0</v>
      </c>
      <c r="L245" s="322">
        <f>SUM(L246:L247)</f>
        <v>0</v>
      </c>
      <c r="M245"/>
      <c r="N245" s="160"/>
      <c r="O245" s="160"/>
      <c r="P245" s="160"/>
      <c r="Q245" s="160"/>
      <c r="R245" s="160"/>
    </row>
    <row r="246" spans="1:18" ht="24.75" hidden="1" customHeight="1">
      <c r="A246" s="346">
        <v>3</v>
      </c>
      <c r="B246" s="355">
        <v>2</v>
      </c>
      <c r="C246" s="355">
        <v>1</v>
      </c>
      <c r="D246" s="355">
        <v>1</v>
      </c>
      <c r="E246" s="355">
        <v>2</v>
      </c>
      <c r="F246" s="356">
        <v>1</v>
      </c>
      <c r="G246" s="357" t="s">
        <v>142</v>
      </c>
      <c r="H246" s="26">
        <v>212</v>
      </c>
      <c r="I246" s="340">
        <v>0</v>
      </c>
      <c r="J246" s="340">
        <v>0</v>
      </c>
      <c r="K246" s="340">
        <v>0</v>
      </c>
      <c r="L246" s="340">
        <v>0</v>
      </c>
      <c r="M246"/>
      <c r="N246" s="160"/>
      <c r="O246" s="160"/>
      <c r="P246" s="160"/>
      <c r="Q246" s="160"/>
      <c r="R246" s="160"/>
    </row>
    <row r="247" spans="1:18" ht="25.5" hidden="1" customHeight="1">
      <c r="A247" s="346">
        <v>3</v>
      </c>
      <c r="B247" s="355">
        <v>2</v>
      </c>
      <c r="C247" s="355">
        <v>1</v>
      </c>
      <c r="D247" s="355">
        <v>1</v>
      </c>
      <c r="E247" s="355">
        <v>2</v>
      </c>
      <c r="F247" s="356">
        <v>2</v>
      </c>
      <c r="G247" s="357" t="s">
        <v>143</v>
      </c>
      <c r="H247" s="26">
        <v>213</v>
      </c>
      <c r="I247" s="340">
        <v>0</v>
      </c>
      <c r="J247" s="340">
        <v>0</v>
      </c>
      <c r="K247" s="340">
        <v>0</v>
      </c>
      <c r="L247" s="340">
        <v>0</v>
      </c>
      <c r="M247"/>
      <c r="N247" s="160"/>
      <c r="O247" s="160"/>
      <c r="P247" s="160"/>
      <c r="Q247" s="160"/>
      <c r="R247" s="160"/>
    </row>
    <row r="248" spans="1:18" ht="25.5" hidden="1" customHeight="1">
      <c r="A248" s="346">
        <v>3</v>
      </c>
      <c r="B248" s="355">
        <v>2</v>
      </c>
      <c r="C248" s="355">
        <v>1</v>
      </c>
      <c r="D248" s="355">
        <v>1</v>
      </c>
      <c r="E248" s="355">
        <v>3</v>
      </c>
      <c r="F248" s="393"/>
      <c r="G248" s="357" t="s">
        <v>144</v>
      </c>
      <c r="H248" s="26">
        <v>214</v>
      </c>
      <c r="I248" s="322">
        <f>SUM(I249:I250)</f>
        <v>0</v>
      </c>
      <c r="J248" s="322">
        <f>SUM(J249:J250)</f>
        <v>0</v>
      </c>
      <c r="K248" s="322">
        <f>SUM(K249:K250)</f>
        <v>0</v>
      </c>
      <c r="L248" s="322">
        <f>SUM(L249:L250)</f>
        <v>0</v>
      </c>
      <c r="M248"/>
      <c r="N248" s="160"/>
      <c r="O248" s="160"/>
      <c r="P248" s="160"/>
      <c r="Q248" s="160"/>
      <c r="R248" s="160"/>
    </row>
    <row r="249" spans="1:18" ht="29.25" hidden="1" customHeight="1">
      <c r="A249" s="346">
        <v>3</v>
      </c>
      <c r="B249" s="355">
        <v>2</v>
      </c>
      <c r="C249" s="355">
        <v>1</v>
      </c>
      <c r="D249" s="355">
        <v>1</v>
      </c>
      <c r="E249" s="355">
        <v>3</v>
      </c>
      <c r="F249" s="356">
        <v>1</v>
      </c>
      <c r="G249" s="357" t="s">
        <v>145</v>
      </c>
      <c r="H249" s="26">
        <v>215</v>
      </c>
      <c r="I249" s="340">
        <v>0</v>
      </c>
      <c r="J249" s="340">
        <v>0</v>
      </c>
      <c r="K249" s="340">
        <v>0</v>
      </c>
      <c r="L249" s="340">
        <v>0</v>
      </c>
      <c r="M249"/>
      <c r="N249" s="160"/>
      <c r="O249" s="160"/>
      <c r="P249" s="160"/>
      <c r="Q249" s="160"/>
      <c r="R249" s="160"/>
    </row>
    <row r="250" spans="1:18" ht="25.5" hidden="1" customHeight="1">
      <c r="A250" s="346">
        <v>3</v>
      </c>
      <c r="B250" s="355">
        <v>2</v>
      </c>
      <c r="C250" s="355">
        <v>1</v>
      </c>
      <c r="D250" s="355">
        <v>1</v>
      </c>
      <c r="E250" s="355">
        <v>3</v>
      </c>
      <c r="F250" s="356">
        <v>2</v>
      </c>
      <c r="G250" s="357" t="s">
        <v>146</v>
      </c>
      <c r="H250" s="26">
        <v>216</v>
      </c>
      <c r="I250" s="340">
        <v>0</v>
      </c>
      <c r="J250" s="340">
        <v>0</v>
      </c>
      <c r="K250" s="340">
        <v>0</v>
      </c>
      <c r="L250" s="340">
        <v>0</v>
      </c>
      <c r="M250"/>
      <c r="N250" s="160"/>
      <c r="O250" s="160"/>
      <c r="P250" s="160"/>
      <c r="Q250" s="160"/>
      <c r="R250" s="160"/>
    </row>
    <row r="251" spans="1:18" ht="27" hidden="1" customHeight="1">
      <c r="A251" s="333">
        <v>3</v>
      </c>
      <c r="B251" s="334">
        <v>2</v>
      </c>
      <c r="C251" s="334">
        <v>1</v>
      </c>
      <c r="D251" s="334">
        <v>2</v>
      </c>
      <c r="E251" s="334"/>
      <c r="F251" s="336"/>
      <c r="G251" s="335" t="s">
        <v>147</v>
      </c>
      <c r="H251" s="26">
        <v>217</v>
      </c>
      <c r="I251" s="322">
        <f>I252</f>
        <v>0</v>
      </c>
      <c r="J251" s="322">
        <f>J252</f>
        <v>0</v>
      </c>
      <c r="K251" s="322">
        <f>K252</f>
        <v>0</v>
      </c>
      <c r="L251" s="322">
        <f>L252</f>
        <v>0</v>
      </c>
      <c r="M251"/>
      <c r="N251" s="160"/>
      <c r="O251" s="160"/>
      <c r="P251" s="160"/>
      <c r="Q251" s="160"/>
      <c r="R251" s="160"/>
    </row>
    <row r="252" spans="1:18" ht="27.75" hidden="1" customHeight="1">
      <c r="A252" s="333">
        <v>3</v>
      </c>
      <c r="B252" s="334">
        <v>2</v>
      </c>
      <c r="C252" s="334">
        <v>1</v>
      </c>
      <c r="D252" s="334">
        <v>2</v>
      </c>
      <c r="E252" s="334">
        <v>1</v>
      </c>
      <c r="F252" s="336"/>
      <c r="G252" s="335" t="s">
        <v>147</v>
      </c>
      <c r="H252" s="26">
        <v>218</v>
      </c>
      <c r="I252" s="322">
        <f>SUM(I253:I254)</f>
        <v>0</v>
      </c>
      <c r="J252" s="363">
        <f>SUM(J253:J254)</f>
        <v>0</v>
      </c>
      <c r="K252" s="323">
        <f>SUM(K253:K254)</f>
        <v>0</v>
      </c>
      <c r="L252" s="323">
        <f>SUM(L253:L254)</f>
        <v>0</v>
      </c>
      <c r="M252"/>
      <c r="N252" s="160"/>
      <c r="O252" s="160"/>
      <c r="P252" s="160"/>
      <c r="Q252" s="160"/>
      <c r="R252" s="160"/>
    </row>
    <row r="253" spans="1:18" ht="27" hidden="1" customHeight="1">
      <c r="A253" s="346">
        <v>3</v>
      </c>
      <c r="B253" s="354">
        <v>2</v>
      </c>
      <c r="C253" s="355">
        <v>1</v>
      </c>
      <c r="D253" s="355">
        <v>2</v>
      </c>
      <c r="E253" s="355">
        <v>1</v>
      </c>
      <c r="F253" s="356">
        <v>1</v>
      </c>
      <c r="G253" s="357" t="s">
        <v>148</v>
      </c>
      <c r="H253" s="26">
        <v>219</v>
      </c>
      <c r="I253" s="340">
        <v>0</v>
      </c>
      <c r="J253" s="340">
        <v>0</v>
      </c>
      <c r="K253" s="340">
        <v>0</v>
      </c>
      <c r="L253" s="340">
        <v>0</v>
      </c>
      <c r="M253"/>
      <c r="N253" s="160"/>
      <c r="O253" s="160"/>
      <c r="P253" s="160"/>
      <c r="Q253" s="160"/>
      <c r="R253" s="160"/>
    </row>
    <row r="254" spans="1:18" ht="25.5" hidden="1" customHeight="1">
      <c r="A254" s="333">
        <v>3</v>
      </c>
      <c r="B254" s="334">
        <v>2</v>
      </c>
      <c r="C254" s="334">
        <v>1</v>
      </c>
      <c r="D254" s="334">
        <v>2</v>
      </c>
      <c r="E254" s="334">
        <v>1</v>
      </c>
      <c r="F254" s="336">
        <v>2</v>
      </c>
      <c r="G254" s="335" t="s">
        <v>149</v>
      </c>
      <c r="H254" s="26">
        <v>220</v>
      </c>
      <c r="I254" s="340">
        <v>0</v>
      </c>
      <c r="J254" s="340">
        <v>0</v>
      </c>
      <c r="K254" s="340">
        <v>0</v>
      </c>
      <c r="L254" s="340">
        <v>0</v>
      </c>
      <c r="M254"/>
      <c r="N254" s="160"/>
      <c r="O254" s="160"/>
      <c r="P254" s="160"/>
      <c r="Q254" s="160"/>
      <c r="R254" s="160"/>
    </row>
    <row r="255" spans="1:18" ht="26.25" hidden="1" customHeight="1">
      <c r="A255" s="328">
        <v>3</v>
      </c>
      <c r="B255" s="326">
        <v>2</v>
      </c>
      <c r="C255" s="326">
        <v>1</v>
      </c>
      <c r="D255" s="326">
        <v>3</v>
      </c>
      <c r="E255" s="326"/>
      <c r="F255" s="329"/>
      <c r="G255" s="327" t="s">
        <v>150</v>
      </c>
      <c r="H255" s="26">
        <v>221</v>
      </c>
      <c r="I255" s="343">
        <f>I256</f>
        <v>0</v>
      </c>
      <c r="J255" s="365">
        <f>J256</f>
        <v>0</v>
      </c>
      <c r="K255" s="344">
        <f>K256</f>
        <v>0</v>
      </c>
      <c r="L255" s="344">
        <f>L256</f>
        <v>0</v>
      </c>
      <c r="M255"/>
      <c r="N255" s="160"/>
      <c r="O255" s="160"/>
      <c r="P255" s="160"/>
      <c r="Q255" s="160"/>
      <c r="R255" s="160"/>
    </row>
    <row r="256" spans="1:18" ht="29.25" hidden="1" customHeight="1">
      <c r="A256" s="333">
        <v>3</v>
      </c>
      <c r="B256" s="334">
        <v>2</v>
      </c>
      <c r="C256" s="334">
        <v>1</v>
      </c>
      <c r="D256" s="334">
        <v>3</v>
      </c>
      <c r="E256" s="334">
        <v>1</v>
      </c>
      <c r="F256" s="336"/>
      <c r="G256" s="327" t="s">
        <v>150</v>
      </c>
      <c r="H256" s="26">
        <v>222</v>
      </c>
      <c r="I256" s="322">
        <f>I257+I258</f>
        <v>0</v>
      </c>
      <c r="J256" s="322">
        <f>J257+J258</f>
        <v>0</v>
      </c>
      <c r="K256" s="322">
        <f>K257+K258</f>
        <v>0</v>
      </c>
      <c r="L256" s="322">
        <f>L257+L258</f>
        <v>0</v>
      </c>
      <c r="M256"/>
      <c r="N256" s="160"/>
      <c r="O256" s="160"/>
      <c r="P256" s="160"/>
      <c r="Q256" s="160"/>
      <c r="R256" s="160"/>
    </row>
    <row r="257" spans="1:18" ht="30" hidden="1" customHeight="1">
      <c r="A257" s="333">
        <v>3</v>
      </c>
      <c r="B257" s="334">
        <v>2</v>
      </c>
      <c r="C257" s="334">
        <v>1</v>
      </c>
      <c r="D257" s="334">
        <v>3</v>
      </c>
      <c r="E257" s="334">
        <v>1</v>
      </c>
      <c r="F257" s="336">
        <v>1</v>
      </c>
      <c r="G257" s="335" t="s">
        <v>151</v>
      </c>
      <c r="H257" s="26">
        <v>223</v>
      </c>
      <c r="I257" s="340">
        <v>0</v>
      </c>
      <c r="J257" s="340">
        <v>0</v>
      </c>
      <c r="K257" s="340">
        <v>0</v>
      </c>
      <c r="L257" s="340">
        <v>0</v>
      </c>
      <c r="M257"/>
      <c r="N257" s="160"/>
      <c r="O257" s="160"/>
      <c r="P257" s="160"/>
      <c r="Q257" s="160"/>
      <c r="R257" s="160"/>
    </row>
    <row r="258" spans="1:18" ht="27.75" hidden="1" customHeight="1">
      <c r="A258" s="333">
        <v>3</v>
      </c>
      <c r="B258" s="334">
        <v>2</v>
      </c>
      <c r="C258" s="334">
        <v>1</v>
      </c>
      <c r="D258" s="334">
        <v>3</v>
      </c>
      <c r="E258" s="334">
        <v>1</v>
      </c>
      <c r="F258" s="336">
        <v>2</v>
      </c>
      <c r="G258" s="335" t="s">
        <v>152</v>
      </c>
      <c r="H258" s="26">
        <v>224</v>
      </c>
      <c r="I258" s="385">
        <v>0</v>
      </c>
      <c r="J258" s="382">
        <v>0</v>
      </c>
      <c r="K258" s="385">
        <v>0</v>
      </c>
      <c r="L258" s="385">
        <v>0</v>
      </c>
      <c r="M258"/>
      <c r="N258" s="160"/>
      <c r="O258" s="160"/>
      <c r="P258" s="160"/>
      <c r="Q258" s="160"/>
      <c r="R258" s="160"/>
    </row>
    <row r="259" spans="1:18" ht="26.25" hidden="1" customHeight="1">
      <c r="A259" s="333">
        <v>3</v>
      </c>
      <c r="B259" s="334">
        <v>2</v>
      </c>
      <c r="C259" s="334">
        <v>1</v>
      </c>
      <c r="D259" s="334">
        <v>4</v>
      </c>
      <c r="E259" s="334"/>
      <c r="F259" s="336"/>
      <c r="G259" s="335" t="s">
        <v>153</v>
      </c>
      <c r="H259" s="26">
        <v>225</v>
      </c>
      <c r="I259" s="322">
        <f>I260</f>
        <v>0</v>
      </c>
      <c r="J259" s="323">
        <f>J260</f>
        <v>0</v>
      </c>
      <c r="K259" s="322">
        <f>K260</f>
        <v>0</v>
      </c>
      <c r="L259" s="323">
        <f>L260</f>
        <v>0</v>
      </c>
      <c r="M259"/>
      <c r="N259" s="160"/>
      <c r="O259" s="160"/>
      <c r="P259" s="160"/>
      <c r="Q259" s="160"/>
      <c r="R259" s="160"/>
    </row>
    <row r="260" spans="1:18" ht="27.75" hidden="1" customHeight="1">
      <c r="A260" s="328">
        <v>3</v>
      </c>
      <c r="B260" s="326">
        <v>2</v>
      </c>
      <c r="C260" s="326">
        <v>1</v>
      </c>
      <c r="D260" s="326">
        <v>4</v>
      </c>
      <c r="E260" s="326">
        <v>1</v>
      </c>
      <c r="F260" s="329"/>
      <c r="G260" s="327" t="s">
        <v>153</v>
      </c>
      <c r="H260" s="26">
        <v>226</v>
      </c>
      <c r="I260" s="343">
        <f>SUM(I261:I262)</f>
        <v>0</v>
      </c>
      <c r="J260" s="365">
        <f>SUM(J261:J262)</f>
        <v>0</v>
      </c>
      <c r="K260" s="344">
        <f>SUM(K261:K262)</f>
        <v>0</v>
      </c>
      <c r="L260" s="344">
        <f>SUM(L261:L262)</f>
        <v>0</v>
      </c>
      <c r="M260"/>
      <c r="N260" s="160"/>
      <c r="O260" s="160"/>
      <c r="P260" s="160"/>
      <c r="Q260" s="160"/>
      <c r="R260" s="160"/>
    </row>
    <row r="261" spans="1:18" ht="25.5" hidden="1" customHeight="1">
      <c r="A261" s="333">
        <v>3</v>
      </c>
      <c r="B261" s="334">
        <v>2</v>
      </c>
      <c r="C261" s="334">
        <v>1</v>
      </c>
      <c r="D261" s="334">
        <v>4</v>
      </c>
      <c r="E261" s="334">
        <v>1</v>
      </c>
      <c r="F261" s="336">
        <v>1</v>
      </c>
      <c r="G261" s="335" t="s">
        <v>154</v>
      </c>
      <c r="H261" s="26">
        <v>227</v>
      </c>
      <c r="I261" s="340">
        <v>0</v>
      </c>
      <c r="J261" s="340">
        <v>0</v>
      </c>
      <c r="K261" s="340">
        <v>0</v>
      </c>
      <c r="L261" s="340">
        <v>0</v>
      </c>
      <c r="M261"/>
      <c r="N261" s="160"/>
      <c r="O261" s="160"/>
      <c r="P261" s="160"/>
      <c r="Q261" s="160"/>
      <c r="R261" s="160"/>
    </row>
    <row r="262" spans="1:18" ht="27.75" hidden="1" customHeight="1">
      <c r="A262" s="333">
        <v>3</v>
      </c>
      <c r="B262" s="334">
        <v>2</v>
      </c>
      <c r="C262" s="334">
        <v>1</v>
      </c>
      <c r="D262" s="334">
        <v>4</v>
      </c>
      <c r="E262" s="334">
        <v>1</v>
      </c>
      <c r="F262" s="336">
        <v>2</v>
      </c>
      <c r="G262" s="335" t="s">
        <v>155</v>
      </c>
      <c r="H262" s="26">
        <v>228</v>
      </c>
      <c r="I262" s="340">
        <v>0</v>
      </c>
      <c r="J262" s="340">
        <v>0</v>
      </c>
      <c r="K262" s="340">
        <v>0</v>
      </c>
      <c r="L262" s="340">
        <v>0</v>
      </c>
      <c r="M262"/>
      <c r="N262" s="160"/>
      <c r="O262" s="160"/>
      <c r="P262" s="160"/>
      <c r="Q262" s="160"/>
      <c r="R262" s="160"/>
    </row>
    <row r="263" spans="1:18" hidden="1">
      <c r="A263" s="333">
        <v>3</v>
      </c>
      <c r="B263" s="334">
        <v>2</v>
      </c>
      <c r="C263" s="334">
        <v>1</v>
      </c>
      <c r="D263" s="334">
        <v>5</v>
      </c>
      <c r="E263" s="334"/>
      <c r="F263" s="336"/>
      <c r="G263" s="335" t="s">
        <v>156</v>
      </c>
      <c r="H263" s="26">
        <v>229</v>
      </c>
      <c r="I263" s="322">
        <f t="shared" ref="I263:L264" si="24">I264</f>
        <v>0</v>
      </c>
      <c r="J263" s="363">
        <f t="shared" si="24"/>
        <v>0</v>
      </c>
      <c r="K263" s="323">
        <f t="shared" si="24"/>
        <v>0</v>
      </c>
      <c r="L263" s="323">
        <f t="shared" si="24"/>
        <v>0</v>
      </c>
      <c r="M263" s="160"/>
      <c r="N263" s="160"/>
      <c r="O263" s="160"/>
      <c r="P263" s="160"/>
      <c r="Q263" s="160"/>
      <c r="R263" s="160"/>
    </row>
    <row r="264" spans="1:18" ht="29.25" hidden="1" customHeight="1">
      <c r="A264" s="333">
        <v>3</v>
      </c>
      <c r="B264" s="334">
        <v>2</v>
      </c>
      <c r="C264" s="334">
        <v>1</v>
      </c>
      <c r="D264" s="334">
        <v>5</v>
      </c>
      <c r="E264" s="334">
        <v>1</v>
      </c>
      <c r="F264" s="336"/>
      <c r="G264" s="335" t="s">
        <v>156</v>
      </c>
      <c r="H264" s="26">
        <v>230</v>
      </c>
      <c r="I264" s="323">
        <f t="shared" si="24"/>
        <v>0</v>
      </c>
      <c r="J264" s="363">
        <f t="shared" si="24"/>
        <v>0</v>
      </c>
      <c r="K264" s="323">
        <f t="shared" si="24"/>
        <v>0</v>
      </c>
      <c r="L264" s="323">
        <f t="shared" si="24"/>
        <v>0</v>
      </c>
      <c r="M264"/>
      <c r="N264" s="160"/>
      <c r="O264" s="160"/>
      <c r="P264" s="160"/>
      <c r="Q264" s="160"/>
      <c r="R264" s="160"/>
    </row>
    <row r="265" spans="1:18" hidden="1">
      <c r="A265" s="354">
        <v>3</v>
      </c>
      <c r="B265" s="355">
        <v>2</v>
      </c>
      <c r="C265" s="355">
        <v>1</v>
      </c>
      <c r="D265" s="355">
        <v>5</v>
      </c>
      <c r="E265" s="355">
        <v>1</v>
      </c>
      <c r="F265" s="356">
        <v>1</v>
      </c>
      <c r="G265" s="335" t="s">
        <v>156</v>
      </c>
      <c r="H265" s="26">
        <v>231</v>
      </c>
      <c r="I265" s="385">
        <v>0</v>
      </c>
      <c r="J265" s="385">
        <v>0</v>
      </c>
      <c r="K265" s="385">
        <v>0</v>
      </c>
      <c r="L265" s="385">
        <v>0</v>
      </c>
      <c r="M265" s="160"/>
      <c r="N265" s="160"/>
      <c r="O265" s="160"/>
      <c r="P265" s="160"/>
      <c r="Q265" s="160"/>
      <c r="R265" s="160"/>
    </row>
    <row r="266" spans="1:18" hidden="1">
      <c r="A266" s="333">
        <v>3</v>
      </c>
      <c r="B266" s="334">
        <v>2</v>
      </c>
      <c r="C266" s="334">
        <v>1</v>
      </c>
      <c r="D266" s="334">
        <v>6</v>
      </c>
      <c r="E266" s="334"/>
      <c r="F266" s="336"/>
      <c r="G266" s="335" t="s">
        <v>157</v>
      </c>
      <c r="H266" s="26">
        <v>232</v>
      </c>
      <c r="I266" s="322">
        <f t="shared" ref="I266:L267" si="25">I267</f>
        <v>0</v>
      </c>
      <c r="J266" s="363">
        <f t="shared" si="25"/>
        <v>0</v>
      </c>
      <c r="K266" s="323">
        <f t="shared" si="25"/>
        <v>0</v>
      </c>
      <c r="L266" s="323">
        <f t="shared" si="25"/>
        <v>0</v>
      </c>
      <c r="M266" s="160"/>
      <c r="N266" s="160"/>
      <c r="O266" s="160"/>
      <c r="P266" s="160"/>
      <c r="Q266" s="160"/>
      <c r="R266" s="160"/>
    </row>
    <row r="267" spans="1:18" hidden="1">
      <c r="A267" s="333">
        <v>3</v>
      </c>
      <c r="B267" s="333">
        <v>2</v>
      </c>
      <c r="C267" s="334">
        <v>1</v>
      </c>
      <c r="D267" s="334">
        <v>6</v>
      </c>
      <c r="E267" s="334">
        <v>1</v>
      </c>
      <c r="F267" s="336"/>
      <c r="G267" s="335" t="s">
        <v>157</v>
      </c>
      <c r="H267" s="26">
        <v>233</v>
      </c>
      <c r="I267" s="322">
        <f t="shared" si="25"/>
        <v>0</v>
      </c>
      <c r="J267" s="363">
        <f t="shared" si="25"/>
        <v>0</v>
      </c>
      <c r="K267" s="323">
        <f t="shared" si="25"/>
        <v>0</v>
      </c>
      <c r="L267" s="323">
        <f t="shared" si="25"/>
        <v>0</v>
      </c>
      <c r="M267" s="160"/>
      <c r="N267" s="160"/>
      <c r="O267" s="160"/>
      <c r="P267" s="160"/>
      <c r="Q267" s="160"/>
      <c r="R267" s="160"/>
    </row>
    <row r="268" spans="1:18" ht="24" hidden="1" customHeight="1">
      <c r="A268" s="328">
        <v>3</v>
      </c>
      <c r="B268" s="328">
        <v>2</v>
      </c>
      <c r="C268" s="334">
        <v>1</v>
      </c>
      <c r="D268" s="334">
        <v>6</v>
      </c>
      <c r="E268" s="334">
        <v>1</v>
      </c>
      <c r="F268" s="336">
        <v>1</v>
      </c>
      <c r="G268" s="335" t="s">
        <v>157</v>
      </c>
      <c r="H268" s="26">
        <v>234</v>
      </c>
      <c r="I268" s="385">
        <v>0</v>
      </c>
      <c r="J268" s="385">
        <v>0</v>
      </c>
      <c r="K268" s="385">
        <v>0</v>
      </c>
      <c r="L268" s="385">
        <v>0</v>
      </c>
      <c r="M268"/>
      <c r="N268" s="160"/>
      <c r="O268" s="160"/>
      <c r="P268" s="160"/>
      <c r="Q268" s="160"/>
      <c r="R268" s="160"/>
    </row>
    <row r="269" spans="1:18" ht="27.75" hidden="1" customHeight="1">
      <c r="A269" s="333">
        <v>3</v>
      </c>
      <c r="B269" s="333">
        <v>2</v>
      </c>
      <c r="C269" s="334">
        <v>1</v>
      </c>
      <c r="D269" s="334">
        <v>7</v>
      </c>
      <c r="E269" s="334"/>
      <c r="F269" s="336"/>
      <c r="G269" s="335" t="s">
        <v>158</v>
      </c>
      <c r="H269" s="26">
        <v>235</v>
      </c>
      <c r="I269" s="322">
        <f>I270</f>
        <v>0</v>
      </c>
      <c r="J269" s="363">
        <f>J270</f>
        <v>0</v>
      </c>
      <c r="K269" s="323">
        <f>K270</f>
        <v>0</v>
      </c>
      <c r="L269" s="323">
        <f>L270</f>
        <v>0</v>
      </c>
      <c r="M269"/>
      <c r="N269" s="160"/>
      <c r="O269" s="160"/>
      <c r="P269" s="160"/>
      <c r="Q269" s="160"/>
      <c r="R269" s="160"/>
    </row>
    <row r="270" spans="1:18" hidden="1">
      <c r="A270" s="333">
        <v>3</v>
      </c>
      <c r="B270" s="334">
        <v>2</v>
      </c>
      <c r="C270" s="334">
        <v>1</v>
      </c>
      <c r="D270" s="334">
        <v>7</v>
      </c>
      <c r="E270" s="334">
        <v>1</v>
      </c>
      <c r="F270" s="336"/>
      <c r="G270" s="335" t="s">
        <v>158</v>
      </c>
      <c r="H270" s="26">
        <v>236</v>
      </c>
      <c r="I270" s="322">
        <f>I271+I272</f>
        <v>0</v>
      </c>
      <c r="J270" s="322">
        <f>J271+J272</f>
        <v>0</v>
      </c>
      <c r="K270" s="322">
        <f>K271+K272</f>
        <v>0</v>
      </c>
      <c r="L270" s="322">
        <f>L271+L272</f>
        <v>0</v>
      </c>
      <c r="M270" s="160"/>
      <c r="N270" s="160"/>
      <c r="O270" s="160"/>
      <c r="P270" s="160"/>
      <c r="Q270" s="160"/>
      <c r="R270" s="160"/>
    </row>
    <row r="271" spans="1:18" ht="27" hidden="1" customHeight="1">
      <c r="A271" s="333">
        <v>3</v>
      </c>
      <c r="B271" s="334">
        <v>2</v>
      </c>
      <c r="C271" s="334">
        <v>1</v>
      </c>
      <c r="D271" s="334">
        <v>7</v>
      </c>
      <c r="E271" s="334">
        <v>1</v>
      </c>
      <c r="F271" s="336">
        <v>1</v>
      </c>
      <c r="G271" s="335" t="s">
        <v>159</v>
      </c>
      <c r="H271" s="26">
        <v>237</v>
      </c>
      <c r="I271" s="339">
        <v>0</v>
      </c>
      <c r="J271" s="340">
        <v>0</v>
      </c>
      <c r="K271" s="340">
        <v>0</v>
      </c>
      <c r="L271" s="340">
        <v>0</v>
      </c>
      <c r="M271"/>
      <c r="N271" s="160"/>
      <c r="O271" s="160"/>
      <c r="P271" s="160"/>
      <c r="Q271" s="160"/>
      <c r="R271" s="160"/>
    </row>
    <row r="272" spans="1:18" ht="24.75" hidden="1" customHeight="1">
      <c r="A272" s="333">
        <v>3</v>
      </c>
      <c r="B272" s="334">
        <v>2</v>
      </c>
      <c r="C272" s="334">
        <v>1</v>
      </c>
      <c r="D272" s="334">
        <v>7</v>
      </c>
      <c r="E272" s="334">
        <v>1</v>
      </c>
      <c r="F272" s="336">
        <v>2</v>
      </c>
      <c r="G272" s="335" t="s">
        <v>160</v>
      </c>
      <c r="H272" s="26">
        <v>238</v>
      </c>
      <c r="I272" s="340">
        <v>0</v>
      </c>
      <c r="J272" s="340">
        <v>0</v>
      </c>
      <c r="K272" s="340">
        <v>0</v>
      </c>
      <c r="L272" s="340">
        <v>0</v>
      </c>
      <c r="M272"/>
      <c r="N272" s="160"/>
      <c r="O272" s="160"/>
      <c r="P272" s="160"/>
      <c r="Q272" s="160"/>
      <c r="R272" s="160"/>
    </row>
    <row r="273" spans="1:18" ht="38.25" hidden="1" customHeight="1">
      <c r="A273" s="333">
        <v>3</v>
      </c>
      <c r="B273" s="334">
        <v>2</v>
      </c>
      <c r="C273" s="334">
        <v>2</v>
      </c>
      <c r="D273" s="394"/>
      <c r="E273" s="394"/>
      <c r="F273" s="395"/>
      <c r="G273" s="335" t="s">
        <v>161</v>
      </c>
      <c r="H273" s="26">
        <v>239</v>
      </c>
      <c r="I273" s="322">
        <f>SUM(I274+I283+I287+I291+I295+I298+I301)</f>
        <v>0</v>
      </c>
      <c r="J273" s="363">
        <f>SUM(J274+J283+J287+J291+J295+J298+J301)</f>
        <v>0</v>
      </c>
      <c r="K273" s="323">
        <f>SUM(K274+K283+K287+K291+K295+K298+K301)</f>
        <v>0</v>
      </c>
      <c r="L273" s="323">
        <f>SUM(L274+L283+L287+L291+L295+L298+L301)</f>
        <v>0</v>
      </c>
      <c r="M273"/>
      <c r="N273" s="160"/>
      <c r="O273" s="160"/>
      <c r="P273" s="160"/>
      <c r="Q273" s="160"/>
      <c r="R273" s="160"/>
    </row>
    <row r="274" spans="1:18" hidden="1">
      <c r="A274" s="333">
        <v>3</v>
      </c>
      <c r="B274" s="334">
        <v>2</v>
      </c>
      <c r="C274" s="334">
        <v>2</v>
      </c>
      <c r="D274" s="334">
        <v>1</v>
      </c>
      <c r="E274" s="334"/>
      <c r="F274" s="336"/>
      <c r="G274" s="335" t="s">
        <v>162</v>
      </c>
      <c r="H274" s="26">
        <v>240</v>
      </c>
      <c r="I274" s="322">
        <f>I275</f>
        <v>0</v>
      </c>
      <c r="J274" s="322">
        <f>J275</f>
        <v>0</v>
      </c>
      <c r="K274" s="322">
        <f>K275</f>
        <v>0</v>
      </c>
      <c r="L274" s="322">
        <f>L275</f>
        <v>0</v>
      </c>
      <c r="M274" s="160"/>
      <c r="N274" s="160"/>
      <c r="O274" s="160"/>
      <c r="P274" s="160"/>
      <c r="Q274" s="160"/>
      <c r="R274" s="160"/>
    </row>
    <row r="275" spans="1:18" hidden="1">
      <c r="A275" s="337">
        <v>3</v>
      </c>
      <c r="B275" s="333">
        <v>2</v>
      </c>
      <c r="C275" s="334">
        <v>2</v>
      </c>
      <c r="D275" s="334">
        <v>1</v>
      </c>
      <c r="E275" s="334">
        <v>1</v>
      </c>
      <c r="F275" s="336"/>
      <c r="G275" s="335" t="s">
        <v>140</v>
      </c>
      <c r="H275" s="26">
        <v>241</v>
      </c>
      <c r="I275" s="322">
        <f>SUM(I276)</f>
        <v>0</v>
      </c>
      <c r="J275" s="322">
        <f>SUM(J276)</f>
        <v>0</v>
      </c>
      <c r="K275" s="322">
        <f>SUM(K276)</f>
        <v>0</v>
      </c>
      <c r="L275" s="322">
        <f>SUM(L276)</f>
        <v>0</v>
      </c>
      <c r="M275" s="160"/>
      <c r="N275" s="160"/>
      <c r="O275" s="160"/>
      <c r="P275" s="160"/>
      <c r="Q275" s="160"/>
      <c r="R275" s="160"/>
    </row>
    <row r="276" spans="1:18" hidden="1">
      <c r="A276" s="337">
        <v>3</v>
      </c>
      <c r="B276" s="333">
        <v>2</v>
      </c>
      <c r="C276" s="334">
        <v>2</v>
      </c>
      <c r="D276" s="334">
        <v>1</v>
      </c>
      <c r="E276" s="334">
        <v>1</v>
      </c>
      <c r="F276" s="336">
        <v>1</v>
      </c>
      <c r="G276" s="335" t="s">
        <v>140</v>
      </c>
      <c r="H276" s="26">
        <v>242</v>
      </c>
      <c r="I276" s="340">
        <v>0</v>
      </c>
      <c r="J276" s="340">
        <v>0</v>
      </c>
      <c r="K276" s="340">
        <v>0</v>
      </c>
      <c r="L276" s="340">
        <v>0</v>
      </c>
      <c r="M276" s="160"/>
      <c r="N276" s="160"/>
      <c r="O276" s="160"/>
      <c r="P276" s="160"/>
      <c r="Q276" s="160"/>
      <c r="R276" s="160"/>
    </row>
    <row r="277" spans="1:18" ht="24" hidden="1" customHeight="1">
      <c r="A277" s="337">
        <v>3</v>
      </c>
      <c r="B277" s="333">
        <v>2</v>
      </c>
      <c r="C277" s="334">
        <v>2</v>
      </c>
      <c r="D277" s="334">
        <v>1</v>
      </c>
      <c r="E277" s="334">
        <v>2</v>
      </c>
      <c r="F277" s="336"/>
      <c r="G277" s="335" t="s">
        <v>163</v>
      </c>
      <c r="H277" s="26">
        <v>243</v>
      </c>
      <c r="I277" s="322">
        <f>SUM(I278:I279)</f>
        <v>0</v>
      </c>
      <c r="J277" s="322">
        <f>SUM(J278:J279)</f>
        <v>0</v>
      </c>
      <c r="K277" s="322">
        <f>SUM(K278:K279)</f>
        <v>0</v>
      </c>
      <c r="L277" s="322">
        <f>SUM(L278:L279)</f>
        <v>0</v>
      </c>
      <c r="M277"/>
      <c r="N277" s="160"/>
      <c r="O277" s="160"/>
      <c r="P277" s="160"/>
      <c r="Q277" s="160"/>
      <c r="R277" s="160"/>
    </row>
    <row r="278" spans="1:18" ht="24" hidden="1" customHeight="1">
      <c r="A278" s="337">
        <v>3</v>
      </c>
      <c r="B278" s="333">
        <v>2</v>
      </c>
      <c r="C278" s="334">
        <v>2</v>
      </c>
      <c r="D278" s="334">
        <v>1</v>
      </c>
      <c r="E278" s="334">
        <v>2</v>
      </c>
      <c r="F278" s="336">
        <v>1</v>
      </c>
      <c r="G278" s="335" t="s">
        <v>142</v>
      </c>
      <c r="H278" s="26">
        <v>244</v>
      </c>
      <c r="I278" s="340">
        <v>0</v>
      </c>
      <c r="J278" s="339">
        <v>0</v>
      </c>
      <c r="K278" s="340">
        <v>0</v>
      </c>
      <c r="L278" s="340">
        <v>0</v>
      </c>
      <c r="M278"/>
      <c r="N278" s="160"/>
      <c r="O278" s="160"/>
      <c r="P278" s="160"/>
      <c r="Q278" s="160"/>
      <c r="R278" s="160"/>
    </row>
    <row r="279" spans="1:18" ht="32.25" hidden="1" customHeight="1">
      <c r="A279" s="337">
        <v>3</v>
      </c>
      <c r="B279" s="333">
        <v>2</v>
      </c>
      <c r="C279" s="334">
        <v>2</v>
      </c>
      <c r="D279" s="334">
        <v>1</v>
      </c>
      <c r="E279" s="334">
        <v>2</v>
      </c>
      <c r="F279" s="336">
        <v>2</v>
      </c>
      <c r="G279" s="335" t="s">
        <v>143</v>
      </c>
      <c r="H279" s="26">
        <v>245</v>
      </c>
      <c r="I279" s="340">
        <v>0</v>
      </c>
      <c r="J279" s="339">
        <v>0</v>
      </c>
      <c r="K279" s="340">
        <v>0</v>
      </c>
      <c r="L279" s="340">
        <v>0</v>
      </c>
      <c r="M279"/>
      <c r="N279" s="160"/>
      <c r="O279" s="160"/>
      <c r="P279" s="160"/>
      <c r="Q279" s="160"/>
      <c r="R279" s="160"/>
    </row>
    <row r="280" spans="1:18" ht="27" hidden="1" customHeight="1">
      <c r="A280" s="337">
        <v>3</v>
      </c>
      <c r="B280" s="333">
        <v>2</v>
      </c>
      <c r="C280" s="334">
        <v>2</v>
      </c>
      <c r="D280" s="334">
        <v>1</v>
      </c>
      <c r="E280" s="334">
        <v>3</v>
      </c>
      <c r="F280" s="336"/>
      <c r="G280" s="335" t="s">
        <v>144</v>
      </c>
      <c r="H280" s="26">
        <v>246</v>
      </c>
      <c r="I280" s="322">
        <f>SUM(I281:I282)</f>
        <v>0</v>
      </c>
      <c r="J280" s="322">
        <f>SUM(J281:J282)</f>
        <v>0</v>
      </c>
      <c r="K280" s="322">
        <f>SUM(K281:K282)</f>
        <v>0</v>
      </c>
      <c r="L280" s="322">
        <f>SUM(L281:L282)</f>
        <v>0</v>
      </c>
      <c r="M280"/>
      <c r="N280" s="160"/>
      <c r="O280" s="160"/>
      <c r="P280" s="160"/>
      <c r="Q280" s="160"/>
      <c r="R280" s="160"/>
    </row>
    <row r="281" spans="1:18" ht="27.75" hidden="1" customHeight="1">
      <c r="A281" s="337">
        <v>3</v>
      </c>
      <c r="B281" s="333">
        <v>2</v>
      </c>
      <c r="C281" s="334">
        <v>2</v>
      </c>
      <c r="D281" s="334">
        <v>1</v>
      </c>
      <c r="E281" s="334">
        <v>3</v>
      </c>
      <c r="F281" s="336">
        <v>1</v>
      </c>
      <c r="G281" s="335" t="s">
        <v>145</v>
      </c>
      <c r="H281" s="26">
        <v>247</v>
      </c>
      <c r="I281" s="340">
        <v>0</v>
      </c>
      <c r="J281" s="339">
        <v>0</v>
      </c>
      <c r="K281" s="340">
        <v>0</v>
      </c>
      <c r="L281" s="340">
        <v>0</v>
      </c>
      <c r="M281"/>
      <c r="N281" s="160"/>
      <c r="O281" s="160"/>
      <c r="P281" s="160"/>
      <c r="Q281" s="160"/>
      <c r="R281" s="160"/>
    </row>
    <row r="282" spans="1:18" ht="27" hidden="1" customHeight="1">
      <c r="A282" s="337">
        <v>3</v>
      </c>
      <c r="B282" s="333">
        <v>2</v>
      </c>
      <c r="C282" s="334">
        <v>2</v>
      </c>
      <c r="D282" s="334">
        <v>1</v>
      </c>
      <c r="E282" s="334">
        <v>3</v>
      </c>
      <c r="F282" s="336">
        <v>2</v>
      </c>
      <c r="G282" s="335" t="s">
        <v>164</v>
      </c>
      <c r="H282" s="26">
        <v>248</v>
      </c>
      <c r="I282" s="340">
        <v>0</v>
      </c>
      <c r="J282" s="339">
        <v>0</v>
      </c>
      <c r="K282" s="340">
        <v>0</v>
      </c>
      <c r="L282" s="340">
        <v>0</v>
      </c>
      <c r="M282"/>
      <c r="N282" s="160"/>
      <c r="O282" s="160"/>
      <c r="P282" s="160"/>
      <c r="Q282" s="160"/>
      <c r="R282" s="160"/>
    </row>
    <row r="283" spans="1:18" ht="25.5" hidden="1" customHeight="1">
      <c r="A283" s="337">
        <v>3</v>
      </c>
      <c r="B283" s="333">
        <v>2</v>
      </c>
      <c r="C283" s="334">
        <v>2</v>
      </c>
      <c r="D283" s="334">
        <v>2</v>
      </c>
      <c r="E283" s="334"/>
      <c r="F283" s="336"/>
      <c r="G283" s="335" t="s">
        <v>165</v>
      </c>
      <c r="H283" s="26">
        <v>249</v>
      </c>
      <c r="I283" s="322">
        <f>I284</f>
        <v>0</v>
      </c>
      <c r="J283" s="323">
        <f>J284</f>
        <v>0</v>
      </c>
      <c r="K283" s="322">
        <f>K284</f>
        <v>0</v>
      </c>
      <c r="L283" s="323">
        <f>L284</f>
        <v>0</v>
      </c>
      <c r="M283"/>
      <c r="N283" s="160"/>
      <c r="O283" s="160"/>
      <c r="P283" s="160"/>
      <c r="Q283" s="160"/>
      <c r="R283" s="160"/>
    </row>
    <row r="284" spans="1:18" ht="32.25" hidden="1" customHeight="1">
      <c r="A284" s="333">
        <v>3</v>
      </c>
      <c r="B284" s="334">
        <v>2</v>
      </c>
      <c r="C284" s="326">
        <v>2</v>
      </c>
      <c r="D284" s="326">
        <v>2</v>
      </c>
      <c r="E284" s="326">
        <v>1</v>
      </c>
      <c r="F284" s="329"/>
      <c r="G284" s="335" t="s">
        <v>165</v>
      </c>
      <c r="H284" s="26">
        <v>250</v>
      </c>
      <c r="I284" s="343">
        <f>SUM(I285:I286)</f>
        <v>0</v>
      </c>
      <c r="J284" s="365">
        <f>SUM(J285:J286)</f>
        <v>0</v>
      </c>
      <c r="K284" s="344">
        <f>SUM(K285:K286)</f>
        <v>0</v>
      </c>
      <c r="L284" s="344">
        <f>SUM(L285:L286)</f>
        <v>0</v>
      </c>
      <c r="M284"/>
      <c r="N284" s="160"/>
      <c r="O284" s="160"/>
      <c r="P284" s="160"/>
      <c r="Q284" s="160"/>
      <c r="R284" s="160"/>
    </row>
    <row r="285" spans="1:18" ht="25.5" hidden="1" customHeight="1">
      <c r="A285" s="333">
        <v>3</v>
      </c>
      <c r="B285" s="334">
        <v>2</v>
      </c>
      <c r="C285" s="334">
        <v>2</v>
      </c>
      <c r="D285" s="334">
        <v>2</v>
      </c>
      <c r="E285" s="334">
        <v>1</v>
      </c>
      <c r="F285" s="336">
        <v>1</v>
      </c>
      <c r="G285" s="335" t="s">
        <v>166</v>
      </c>
      <c r="H285" s="26">
        <v>251</v>
      </c>
      <c r="I285" s="340">
        <v>0</v>
      </c>
      <c r="J285" s="340">
        <v>0</v>
      </c>
      <c r="K285" s="340">
        <v>0</v>
      </c>
      <c r="L285" s="340">
        <v>0</v>
      </c>
      <c r="M285"/>
      <c r="N285" s="160"/>
      <c r="O285" s="160"/>
      <c r="P285" s="160"/>
      <c r="Q285" s="160"/>
      <c r="R285" s="160"/>
    </row>
    <row r="286" spans="1:18" ht="25.5" hidden="1" customHeight="1">
      <c r="A286" s="333">
        <v>3</v>
      </c>
      <c r="B286" s="334">
        <v>2</v>
      </c>
      <c r="C286" s="334">
        <v>2</v>
      </c>
      <c r="D286" s="334">
        <v>2</v>
      </c>
      <c r="E286" s="334">
        <v>1</v>
      </c>
      <c r="F286" s="336">
        <v>2</v>
      </c>
      <c r="G286" s="337" t="s">
        <v>167</v>
      </c>
      <c r="H286" s="26">
        <v>252</v>
      </c>
      <c r="I286" s="340">
        <v>0</v>
      </c>
      <c r="J286" s="340">
        <v>0</v>
      </c>
      <c r="K286" s="340">
        <v>0</v>
      </c>
      <c r="L286" s="340">
        <v>0</v>
      </c>
      <c r="M286"/>
      <c r="N286" s="160"/>
      <c r="O286" s="160"/>
      <c r="P286" s="160"/>
      <c r="Q286" s="160"/>
      <c r="R286" s="160"/>
    </row>
    <row r="287" spans="1:18" ht="25.5" hidden="1" customHeight="1">
      <c r="A287" s="333">
        <v>3</v>
      </c>
      <c r="B287" s="334">
        <v>2</v>
      </c>
      <c r="C287" s="334">
        <v>2</v>
      </c>
      <c r="D287" s="334">
        <v>3</v>
      </c>
      <c r="E287" s="334"/>
      <c r="F287" s="336"/>
      <c r="G287" s="335" t="s">
        <v>168</v>
      </c>
      <c r="H287" s="26">
        <v>253</v>
      </c>
      <c r="I287" s="322">
        <f>I288</f>
        <v>0</v>
      </c>
      <c r="J287" s="363">
        <f>J288</f>
        <v>0</v>
      </c>
      <c r="K287" s="323">
        <f>K288</f>
        <v>0</v>
      </c>
      <c r="L287" s="323">
        <f>L288</f>
        <v>0</v>
      </c>
      <c r="M287"/>
      <c r="N287" s="160"/>
      <c r="O287" s="160"/>
      <c r="P287" s="160"/>
      <c r="Q287" s="160"/>
      <c r="R287" s="160"/>
    </row>
    <row r="288" spans="1:18" ht="30" hidden="1" customHeight="1">
      <c r="A288" s="328">
        <v>3</v>
      </c>
      <c r="B288" s="334">
        <v>2</v>
      </c>
      <c r="C288" s="334">
        <v>2</v>
      </c>
      <c r="D288" s="334">
        <v>3</v>
      </c>
      <c r="E288" s="334">
        <v>1</v>
      </c>
      <c r="F288" s="336"/>
      <c r="G288" s="335" t="s">
        <v>168</v>
      </c>
      <c r="H288" s="26">
        <v>254</v>
      </c>
      <c r="I288" s="322">
        <f>I289+I290</f>
        <v>0</v>
      </c>
      <c r="J288" s="322">
        <f>J289+J290</f>
        <v>0</v>
      </c>
      <c r="K288" s="322">
        <f>K289+K290</f>
        <v>0</v>
      </c>
      <c r="L288" s="322">
        <f>L289+L290</f>
        <v>0</v>
      </c>
      <c r="M288"/>
      <c r="N288" s="160"/>
      <c r="O288" s="160"/>
      <c r="P288" s="160"/>
      <c r="Q288" s="160"/>
      <c r="R288" s="160"/>
    </row>
    <row r="289" spans="1:18" ht="31.5" hidden="1" customHeight="1">
      <c r="A289" s="328">
        <v>3</v>
      </c>
      <c r="B289" s="334">
        <v>2</v>
      </c>
      <c r="C289" s="334">
        <v>2</v>
      </c>
      <c r="D289" s="334">
        <v>3</v>
      </c>
      <c r="E289" s="334">
        <v>1</v>
      </c>
      <c r="F289" s="336">
        <v>1</v>
      </c>
      <c r="G289" s="335" t="s">
        <v>169</v>
      </c>
      <c r="H289" s="26">
        <v>255</v>
      </c>
      <c r="I289" s="340">
        <v>0</v>
      </c>
      <c r="J289" s="340">
        <v>0</v>
      </c>
      <c r="K289" s="340">
        <v>0</v>
      </c>
      <c r="L289" s="340">
        <v>0</v>
      </c>
      <c r="M289"/>
      <c r="N289" s="160"/>
      <c r="O289" s="160"/>
      <c r="P289" s="160"/>
      <c r="Q289" s="160"/>
      <c r="R289" s="160"/>
    </row>
    <row r="290" spans="1:18" ht="25.5" hidden="1" customHeight="1">
      <c r="A290" s="328">
        <v>3</v>
      </c>
      <c r="B290" s="334">
        <v>2</v>
      </c>
      <c r="C290" s="334">
        <v>2</v>
      </c>
      <c r="D290" s="334">
        <v>3</v>
      </c>
      <c r="E290" s="334">
        <v>1</v>
      </c>
      <c r="F290" s="336">
        <v>2</v>
      </c>
      <c r="G290" s="335" t="s">
        <v>170</v>
      </c>
      <c r="H290" s="26">
        <v>256</v>
      </c>
      <c r="I290" s="340">
        <v>0</v>
      </c>
      <c r="J290" s="340">
        <v>0</v>
      </c>
      <c r="K290" s="340">
        <v>0</v>
      </c>
      <c r="L290" s="340">
        <v>0</v>
      </c>
      <c r="M290"/>
      <c r="N290" s="160"/>
      <c r="O290" s="160"/>
      <c r="P290" s="160"/>
      <c r="Q290" s="160"/>
      <c r="R290" s="160"/>
    </row>
    <row r="291" spans="1:18" ht="27" hidden="1" customHeight="1">
      <c r="A291" s="333">
        <v>3</v>
      </c>
      <c r="B291" s="334">
        <v>2</v>
      </c>
      <c r="C291" s="334">
        <v>2</v>
      </c>
      <c r="D291" s="334">
        <v>4</v>
      </c>
      <c r="E291" s="334"/>
      <c r="F291" s="336"/>
      <c r="G291" s="335" t="s">
        <v>171</v>
      </c>
      <c r="H291" s="26">
        <v>257</v>
      </c>
      <c r="I291" s="322">
        <f>I292</f>
        <v>0</v>
      </c>
      <c r="J291" s="363">
        <f>J292</f>
        <v>0</v>
      </c>
      <c r="K291" s="323">
        <f>K292</f>
        <v>0</v>
      </c>
      <c r="L291" s="323">
        <f>L292</f>
        <v>0</v>
      </c>
      <c r="M291"/>
      <c r="N291" s="160"/>
      <c r="O291" s="160"/>
      <c r="P291" s="160"/>
      <c r="Q291" s="160"/>
      <c r="R291" s="160"/>
    </row>
    <row r="292" spans="1:18" hidden="1">
      <c r="A292" s="333">
        <v>3</v>
      </c>
      <c r="B292" s="334">
        <v>2</v>
      </c>
      <c r="C292" s="334">
        <v>2</v>
      </c>
      <c r="D292" s="334">
        <v>4</v>
      </c>
      <c r="E292" s="334">
        <v>1</v>
      </c>
      <c r="F292" s="336"/>
      <c r="G292" s="335" t="s">
        <v>171</v>
      </c>
      <c r="H292" s="26">
        <v>258</v>
      </c>
      <c r="I292" s="322">
        <f>SUM(I293:I294)</f>
        <v>0</v>
      </c>
      <c r="J292" s="363">
        <f>SUM(J293:J294)</f>
        <v>0</v>
      </c>
      <c r="K292" s="323">
        <f>SUM(K293:K294)</f>
        <v>0</v>
      </c>
      <c r="L292" s="323">
        <f>SUM(L293:L294)</f>
        <v>0</v>
      </c>
      <c r="M292" s="160"/>
      <c r="N292" s="160"/>
      <c r="O292" s="160"/>
      <c r="P292" s="160"/>
      <c r="Q292" s="160"/>
      <c r="R292" s="160"/>
    </row>
    <row r="293" spans="1:18" ht="30.75" hidden="1" customHeight="1">
      <c r="A293" s="333">
        <v>3</v>
      </c>
      <c r="B293" s="334">
        <v>2</v>
      </c>
      <c r="C293" s="334">
        <v>2</v>
      </c>
      <c r="D293" s="334">
        <v>4</v>
      </c>
      <c r="E293" s="334">
        <v>1</v>
      </c>
      <c r="F293" s="336">
        <v>1</v>
      </c>
      <c r="G293" s="335" t="s">
        <v>172</v>
      </c>
      <c r="H293" s="26">
        <v>259</v>
      </c>
      <c r="I293" s="340">
        <v>0</v>
      </c>
      <c r="J293" s="340">
        <v>0</v>
      </c>
      <c r="K293" s="340">
        <v>0</v>
      </c>
      <c r="L293" s="340">
        <v>0</v>
      </c>
      <c r="M293"/>
      <c r="N293" s="160"/>
      <c r="O293" s="160"/>
      <c r="P293" s="160"/>
      <c r="Q293" s="160"/>
      <c r="R293" s="160"/>
    </row>
    <row r="294" spans="1:18" ht="27.75" hidden="1" customHeight="1">
      <c r="A294" s="328">
        <v>3</v>
      </c>
      <c r="B294" s="326">
        <v>2</v>
      </c>
      <c r="C294" s="326">
        <v>2</v>
      </c>
      <c r="D294" s="326">
        <v>4</v>
      </c>
      <c r="E294" s="326">
        <v>1</v>
      </c>
      <c r="F294" s="329">
        <v>2</v>
      </c>
      <c r="G294" s="337" t="s">
        <v>173</v>
      </c>
      <c r="H294" s="26">
        <v>260</v>
      </c>
      <c r="I294" s="340">
        <v>0</v>
      </c>
      <c r="J294" s="340">
        <v>0</v>
      </c>
      <c r="K294" s="340">
        <v>0</v>
      </c>
      <c r="L294" s="340">
        <v>0</v>
      </c>
      <c r="M294"/>
      <c r="N294" s="160"/>
      <c r="O294" s="160"/>
      <c r="P294" s="160"/>
      <c r="Q294" s="160"/>
      <c r="R294" s="160"/>
    </row>
    <row r="295" spans="1:18" ht="28.5" hidden="1" customHeight="1">
      <c r="A295" s="333">
        <v>3</v>
      </c>
      <c r="B295" s="334">
        <v>2</v>
      </c>
      <c r="C295" s="334">
        <v>2</v>
      </c>
      <c r="D295" s="334">
        <v>5</v>
      </c>
      <c r="E295" s="334"/>
      <c r="F295" s="336"/>
      <c r="G295" s="335" t="s">
        <v>174</v>
      </c>
      <c r="H295" s="26">
        <v>261</v>
      </c>
      <c r="I295" s="322">
        <f t="shared" ref="I295:L296" si="26">I296</f>
        <v>0</v>
      </c>
      <c r="J295" s="363">
        <f t="shared" si="26"/>
        <v>0</v>
      </c>
      <c r="K295" s="323">
        <f t="shared" si="26"/>
        <v>0</v>
      </c>
      <c r="L295" s="323">
        <f t="shared" si="26"/>
        <v>0</v>
      </c>
      <c r="M295"/>
      <c r="N295" s="160"/>
      <c r="O295" s="160"/>
      <c r="P295" s="160"/>
      <c r="Q295" s="160"/>
      <c r="R295" s="160"/>
    </row>
    <row r="296" spans="1:18" ht="26.25" hidden="1" customHeight="1">
      <c r="A296" s="333">
        <v>3</v>
      </c>
      <c r="B296" s="334">
        <v>2</v>
      </c>
      <c r="C296" s="334">
        <v>2</v>
      </c>
      <c r="D296" s="334">
        <v>5</v>
      </c>
      <c r="E296" s="334">
        <v>1</v>
      </c>
      <c r="F296" s="336"/>
      <c r="G296" s="335" t="s">
        <v>174</v>
      </c>
      <c r="H296" s="26">
        <v>262</v>
      </c>
      <c r="I296" s="322">
        <f t="shared" si="26"/>
        <v>0</v>
      </c>
      <c r="J296" s="363">
        <f t="shared" si="26"/>
        <v>0</v>
      </c>
      <c r="K296" s="323">
        <f t="shared" si="26"/>
        <v>0</v>
      </c>
      <c r="L296" s="323">
        <f t="shared" si="26"/>
        <v>0</v>
      </c>
      <c r="M296"/>
      <c r="N296" s="160"/>
      <c r="O296" s="160"/>
      <c r="P296" s="160"/>
      <c r="Q296" s="160"/>
      <c r="R296" s="160"/>
    </row>
    <row r="297" spans="1:18" ht="26.25" hidden="1" customHeight="1">
      <c r="A297" s="333">
        <v>3</v>
      </c>
      <c r="B297" s="334">
        <v>2</v>
      </c>
      <c r="C297" s="334">
        <v>2</v>
      </c>
      <c r="D297" s="334">
        <v>5</v>
      </c>
      <c r="E297" s="334">
        <v>1</v>
      </c>
      <c r="F297" s="336">
        <v>1</v>
      </c>
      <c r="G297" s="335" t="s">
        <v>174</v>
      </c>
      <c r="H297" s="26">
        <v>263</v>
      </c>
      <c r="I297" s="340">
        <v>0</v>
      </c>
      <c r="J297" s="340">
        <v>0</v>
      </c>
      <c r="K297" s="340">
        <v>0</v>
      </c>
      <c r="L297" s="340">
        <v>0</v>
      </c>
      <c r="M297"/>
      <c r="N297" s="160"/>
      <c r="O297" s="160"/>
      <c r="P297" s="160"/>
      <c r="Q297" s="160"/>
      <c r="R297" s="160"/>
    </row>
    <row r="298" spans="1:18" ht="26.25" hidden="1" customHeight="1">
      <c r="A298" s="333">
        <v>3</v>
      </c>
      <c r="B298" s="334">
        <v>2</v>
      </c>
      <c r="C298" s="334">
        <v>2</v>
      </c>
      <c r="D298" s="334">
        <v>6</v>
      </c>
      <c r="E298" s="334"/>
      <c r="F298" s="336"/>
      <c r="G298" s="335" t="s">
        <v>157</v>
      </c>
      <c r="H298" s="26">
        <v>264</v>
      </c>
      <c r="I298" s="322">
        <f t="shared" ref="I298:L299" si="27">I299</f>
        <v>0</v>
      </c>
      <c r="J298" s="396">
        <f t="shared" si="27"/>
        <v>0</v>
      </c>
      <c r="K298" s="323">
        <f t="shared" si="27"/>
        <v>0</v>
      </c>
      <c r="L298" s="323">
        <f t="shared" si="27"/>
        <v>0</v>
      </c>
      <c r="M298"/>
      <c r="N298" s="160"/>
      <c r="O298" s="160"/>
      <c r="P298" s="160"/>
      <c r="Q298" s="160"/>
      <c r="R298" s="160"/>
    </row>
    <row r="299" spans="1:18" ht="30" hidden="1" customHeight="1">
      <c r="A299" s="333">
        <v>3</v>
      </c>
      <c r="B299" s="334">
        <v>2</v>
      </c>
      <c r="C299" s="334">
        <v>2</v>
      </c>
      <c r="D299" s="334">
        <v>6</v>
      </c>
      <c r="E299" s="334">
        <v>1</v>
      </c>
      <c r="F299" s="336"/>
      <c r="G299" s="335" t="s">
        <v>157</v>
      </c>
      <c r="H299" s="26">
        <v>265</v>
      </c>
      <c r="I299" s="322">
        <f t="shared" si="27"/>
        <v>0</v>
      </c>
      <c r="J299" s="396">
        <f t="shared" si="27"/>
        <v>0</v>
      </c>
      <c r="K299" s="323">
        <f t="shared" si="27"/>
        <v>0</v>
      </c>
      <c r="L299" s="323">
        <f t="shared" si="27"/>
        <v>0</v>
      </c>
      <c r="M299"/>
      <c r="N299" s="160"/>
      <c r="O299" s="160"/>
      <c r="P299" s="160"/>
      <c r="Q299" s="160"/>
      <c r="R299" s="160"/>
    </row>
    <row r="300" spans="1:18" ht="24.75" hidden="1" customHeight="1">
      <c r="A300" s="333">
        <v>3</v>
      </c>
      <c r="B300" s="355">
        <v>2</v>
      </c>
      <c r="C300" s="355">
        <v>2</v>
      </c>
      <c r="D300" s="334">
        <v>6</v>
      </c>
      <c r="E300" s="355">
        <v>1</v>
      </c>
      <c r="F300" s="356">
        <v>1</v>
      </c>
      <c r="G300" s="357" t="s">
        <v>157</v>
      </c>
      <c r="H300" s="26">
        <v>266</v>
      </c>
      <c r="I300" s="340">
        <v>0</v>
      </c>
      <c r="J300" s="340">
        <v>0</v>
      </c>
      <c r="K300" s="340">
        <v>0</v>
      </c>
      <c r="L300" s="340">
        <v>0</v>
      </c>
      <c r="M300"/>
      <c r="N300" s="160"/>
      <c r="O300" s="160"/>
      <c r="P300" s="160"/>
      <c r="Q300" s="160"/>
      <c r="R300" s="160"/>
    </row>
    <row r="301" spans="1:18" ht="29.25" hidden="1" customHeight="1">
      <c r="A301" s="337">
        <v>3</v>
      </c>
      <c r="B301" s="333">
        <v>2</v>
      </c>
      <c r="C301" s="334">
        <v>2</v>
      </c>
      <c r="D301" s="334">
        <v>7</v>
      </c>
      <c r="E301" s="334"/>
      <c r="F301" s="336"/>
      <c r="G301" s="335" t="s">
        <v>158</v>
      </c>
      <c r="H301" s="26">
        <v>267</v>
      </c>
      <c r="I301" s="322">
        <f>I302</f>
        <v>0</v>
      </c>
      <c r="J301" s="396">
        <f>J302</f>
        <v>0</v>
      </c>
      <c r="K301" s="323">
        <f>K302</f>
        <v>0</v>
      </c>
      <c r="L301" s="323">
        <f>L302</f>
        <v>0</v>
      </c>
      <c r="M301"/>
      <c r="N301" s="160"/>
      <c r="O301" s="160"/>
      <c r="P301" s="160"/>
      <c r="Q301" s="160"/>
      <c r="R301" s="160"/>
    </row>
    <row r="302" spans="1:18" ht="26.25" hidden="1" customHeight="1">
      <c r="A302" s="337">
        <v>3</v>
      </c>
      <c r="B302" s="333">
        <v>2</v>
      </c>
      <c r="C302" s="334">
        <v>2</v>
      </c>
      <c r="D302" s="334">
        <v>7</v>
      </c>
      <c r="E302" s="334">
        <v>1</v>
      </c>
      <c r="F302" s="336"/>
      <c r="G302" s="335" t="s">
        <v>158</v>
      </c>
      <c r="H302" s="26">
        <v>268</v>
      </c>
      <c r="I302" s="322">
        <f>I303+I304</f>
        <v>0</v>
      </c>
      <c r="J302" s="322">
        <f>J303+J304</f>
        <v>0</v>
      </c>
      <c r="K302" s="322">
        <f>K303+K304</f>
        <v>0</v>
      </c>
      <c r="L302" s="322">
        <f>L303+L304</f>
        <v>0</v>
      </c>
      <c r="M302"/>
      <c r="N302" s="160"/>
      <c r="O302" s="160"/>
      <c r="P302" s="160"/>
      <c r="Q302" s="160"/>
      <c r="R302" s="160"/>
    </row>
    <row r="303" spans="1:18" ht="27.75" hidden="1" customHeight="1">
      <c r="A303" s="337">
        <v>3</v>
      </c>
      <c r="B303" s="333">
        <v>2</v>
      </c>
      <c r="C303" s="333">
        <v>2</v>
      </c>
      <c r="D303" s="334">
        <v>7</v>
      </c>
      <c r="E303" s="334">
        <v>1</v>
      </c>
      <c r="F303" s="336">
        <v>1</v>
      </c>
      <c r="G303" s="335" t="s">
        <v>159</v>
      </c>
      <c r="H303" s="26">
        <v>269</v>
      </c>
      <c r="I303" s="340">
        <v>0</v>
      </c>
      <c r="J303" s="340">
        <v>0</v>
      </c>
      <c r="K303" s="340">
        <v>0</v>
      </c>
      <c r="L303" s="340">
        <v>0</v>
      </c>
      <c r="M303"/>
      <c r="N303" s="160"/>
      <c r="O303" s="160"/>
      <c r="P303" s="160"/>
      <c r="Q303" s="160"/>
      <c r="R303" s="160"/>
    </row>
    <row r="304" spans="1:18" ht="25.5" hidden="1" customHeight="1">
      <c r="A304" s="337">
        <v>3</v>
      </c>
      <c r="B304" s="333">
        <v>2</v>
      </c>
      <c r="C304" s="333">
        <v>2</v>
      </c>
      <c r="D304" s="334">
        <v>7</v>
      </c>
      <c r="E304" s="334">
        <v>1</v>
      </c>
      <c r="F304" s="336">
        <v>2</v>
      </c>
      <c r="G304" s="335" t="s">
        <v>160</v>
      </c>
      <c r="H304" s="26">
        <v>270</v>
      </c>
      <c r="I304" s="340">
        <v>0</v>
      </c>
      <c r="J304" s="340">
        <v>0</v>
      </c>
      <c r="K304" s="340">
        <v>0</v>
      </c>
      <c r="L304" s="340">
        <v>0</v>
      </c>
      <c r="M304"/>
      <c r="N304" s="160"/>
      <c r="O304" s="160"/>
      <c r="P304" s="160"/>
      <c r="Q304" s="160"/>
      <c r="R304" s="160"/>
    </row>
    <row r="305" spans="1:18" ht="30" hidden="1" customHeight="1">
      <c r="A305" s="341">
        <v>3</v>
      </c>
      <c r="B305" s="341">
        <v>3</v>
      </c>
      <c r="C305" s="318"/>
      <c r="D305" s="319"/>
      <c r="E305" s="319"/>
      <c r="F305" s="321"/>
      <c r="G305" s="320" t="s">
        <v>175</v>
      </c>
      <c r="H305" s="26">
        <v>271</v>
      </c>
      <c r="I305" s="322">
        <f>SUM(I306+I338)</f>
        <v>0</v>
      </c>
      <c r="J305" s="396">
        <f>SUM(J306+J338)</f>
        <v>0</v>
      </c>
      <c r="K305" s="323">
        <f>SUM(K306+K338)</f>
        <v>0</v>
      </c>
      <c r="L305" s="323">
        <f>SUM(L306+L338)</f>
        <v>0</v>
      </c>
      <c r="M305"/>
      <c r="N305" s="160"/>
      <c r="O305" s="160"/>
      <c r="P305" s="160"/>
      <c r="Q305" s="160"/>
      <c r="R305" s="160"/>
    </row>
    <row r="306" spans="1:18" ht="40.5" hidden="1" customHeight="1">
      <c r="A306" s="337">
        <v>3</v>
      </c>
      <c r="B306" s="337">
        <v>3</v>
      </c>
      <c r="C306" s="333">
        <v>1</v>
      </c>
      <c r="D306" s="334"/>
      <c r="E306" s="334"/>
      <c r="F306" s="336"/>
      <c r="G306" s="335" t="s">
        <v>176</v>
      </c>
      <c r="H306" s="26">
        <v>272</v>
      </c>
      <c r="I306" s="322">
        <f>SUM(I307+I316+I320+I324+I328+I331+I334)</f>
        <v>0</v>
      </c>
      <c r="J306" s="396">
        <f>SUM(J307+J316+J320+J324+J328+J331+J334)</f>
        <v>0</v>
      </c>
      <c r="K306" s="323">
        <f>SUM(K307+K316+K320+K324+K328+K331+K334)</f>
        <v>0</v>
      </c>
      <c r="L306" s="323">
        <f>SUM(L307+L316+L320+L324+L328+L331+L334)</f>
        <v>0</v>
      </c>
      <c r="M306"/>
      <c r="N306" s="160"/>
      <c r="O306" s="160"/>
      <c r="P306" s="160"/>
      <c r="Q306" s="160"/>
      <c r="R306" s="160"/>
    </row>
    <row r="307" spans="1:18" ht="29.25" hidden="1" customHeight="1">
      <c r="A307" s="337">
        <v>3</v>
      </c>
      <c r="B307" s="337">
        <v>3</v>
      </c>
      <c r="C307" s="333">
        <v>1</v>
      </c>
      <c r="D307" s="334">
        <v>1</v>
      </c>
      <c r="E307" s="334"/>
      <c r="F307" s="336"/>
      <c r="G307" s="335" t="s">
        <v>162</v>
      </c>
      <c r="H307" s="26">
        <v>273</v>
      </c>
      <c r="I307" s="322">
        <f>SUM(I308+I310+I313)</f>
        <v>0</v>
      </c>
      <c r="J307" s="322">
        <f>SUM(J308+J310+J313)</f>
        <v>0</v>
      </c>
      <c r="K307" s="322">
        <f>SUM(K308+K310+K313)</f>
        <v>0</v>
      </c>
      <c r="L307" s="322">
        <f>SUM(L308+L310+L313)</f>
        <v>0</v>
      </c>
      <c r="M307"/>
      <c r="N307" s="160"/>
      <c r="O307" s="160"/>
      <c r="P307" s="160"/>
      <c r="Q307" s="160"/>
      <c r="R307" s="160"/>
    </row>
    <row r="308" spans="1:18" ht="27" hidden="1" customHeight="1">
      <c r="A308" s="337">
        <v>3</v>
      </c>
      <c r="B308" s="337">
        <v>3</v>
      </c>
      <c r="C308" s="333">
        <v>1</v>
      </c>
      <c r="D308" s="334">
        <v>1</v>
      </c>
      <c r="E308" s="334">
        <v>1</v>
      </c>
      <c r="F308" s="336"/>
      <c r="G308" s="335" t="s">
        <v>140</v>
      </c>
      <c r="H308" s="26">
        <v>274</v>
      </c>
      <c r="I308" s="322">
        <f>SUM(I309:I309)</f>
        <v>0</v>
      </c>
      <c r="J308" s="396">
        <f>SUM(J309:J309)</f>
        <v>0</v>
      </c>
      <c r="K308" s="323">
        <f>SUM(K309:K309)</f>
        <v>0</v>
      </c>
      <c r="L308" s="323">
        <f>SUM(L309:L309)</f>
        <v>0</v>
      </c>
      <c r="M308"/>
      <c r="N308" s="160"/>
      <c r="O308" s="160"/>
      <c r="P308" s="160"/>
      <c r="Q308" s="160"/>
      <c r="R308" s="160"/>
    </row>
    <row r="309" spans="1:18" ht="28.5" hidden="1" customHeight="1">
      <c r="A309" s="337">
        <v>3</v>
      </c>
      <c r="B309" s="337">
        <v>3</v>
      </c>
      <c r="C309" s="333">
        <v>1</v>
      </c>
      <c r="D309" s="334">
        <v>1</v>
      </c>
      <c r="E309" s="334">
        <v>1</v>
      </c>
      <c r="F309" s="336">
        <v>1</v>
      </c>
      <c r="G309" s="335" t="s">
        <v>140</v>
      </c>
      <c r="H309" s="26">
        <v>275</v>
      </c>
      <c r="I309" s="340">
        <v>0</v>
      </c>
      <c r="J309" s="340">
        <v>0</v>
      </c>
      <c r="K309" s="340">
        <v>0</v>
      </c>
      <c r="L309" s="340">
        <v>0</v>
      </c>
      <c r="M309"/>
      <c r="N309" s="160"/>
      <c r="O309" s="160"/>
      <c r="P309" s="160"/>
      <c r="Q309" s="160"/>
      <c r="R309" s="160"/>
    </row>
    <row r="310" spans="1:18" ht="31.5" hidden="1" customHeight="1">
      <c r="A310" s="337">
        <v>3</v>
      </c>
      <c r="B310" s="337">
        <v>3</v>
      </c>
      <c r="C310" s="333">
        <v>1</v>
      </c>
      <c r="D310" s="334">
        <v>1</v>
      </c>
      <c r="E310" s="334">
        <v>2</v>
      </c>
      <c r="F310" s="336"/>
      <c r="G310" s="335" t="s">
        <v>163</v>
      </c>
      <c r="H310" s="26">
        <v>276</v>
      </c>
      <c r="I310" s="322">
        <f>SUM(I311:I312)</f>
        <v>0</v>
      </c>
      <c r="J310" s="322">
        <f>SUM(J311:J312)</f>
        <v>0</v>
      </c>
      <c r="K310" s="322">
        <f>SUM(K311:K312)</f>
        <v>0</v>
      </c>
      <c r="L310" s="322">
        <f>SUM(L311:L312)</f>
        <v>0</v>
      </c>
      <c r="M310"/>
      <c r="N310" s="160"/>
      <c r="O310" s="160"/>
      <c r="P310" s="160"/>
      <c r="Q310" s="160"/>
      <c r="R310" s="160"/>
    </row>
    <row r="311" spans="1:18" ht="25.5" hidden="1" customHeight="1">
      <c r="A311" s="337">
        <v>3</v>
      </c>
      <c r="B311" s="337">
        <v>3</v>
      </c>
      <c r="C311" s="333">
        <v>1</v>
      </c>
      <c r="D311" s="334">
        <v>1</v>
      </c>
      <c r="E311" s="334">
        <v>2</v>
      </c>
      <c r="F311" s="336">
        <v>1</v>
      </c>
      <c r="G311" s="335" t="s">
        <v>142</v>
      </c>
      <c r="H311" s="26">
        <v>277</v>
      </c>
      <c r="I311" s="340">
        <v>0</v>
      </c>
      <c r="J311" s="340">
        <v>0</v>
      </c>
      <c r="K311" s="340">
        <v>0</v>
      </c>
      <c r="L311" s="340">
        <v>0</v>
      </c>
      <c r="M311"/>
      <c r="N311" s="160"/>
      <c r="O311" s="160"/>
      <c r="P311" s="160"/>
      <c r="Q311" s="160"/>
      <c r="R311" s="160"/>
    </row>
    <row r="312" spans="1:18" ht="29.25" hidden="1" customHeight="1">
      <c r="A312" s="337">
        <v>3</v>
      </c>
      <c r="B312" s="337">
        <v>3</v>
      </c>
      <c r="C312" s="333">
        <v>1</v>
      </c>
      <c r="D312" s="334">
        <v>1</v>
      </c>
      <c r="E312" s="334">
        <v>2</v>
      </c>
      <c r="F312" s="336">
        <v>2</v>
      </c>
      <c r="G312" s="335" t="s">
        <v>143</v>
      </c>
      <c r="H312" s="26">
        <v>278</v>
      </c>
      <c r="I312" s="340">
        <v>0</v>
      </c>
      <c r="J312" s="340">
        <v>0</v>
      </c>
      <c r="K312" s="340">
        <v>0</v>
      </c>
      <c r="L312" s="340">
        <v>0</v>
      </c>
      <c r="M312"/>
      <c r="N312" s="160"/>
      <c r="O312" s="160"/>
      <c r="P312" s="160"/>
      <c r="Q312" s="160"/>
      <c r="R312" s="160"/>
    </row>
    <row r="313" spans="1:18" ht="28.5" hidden="1" customHeight="1">
      <c r="A313" s="337">
        <v>3</v>
      </c>
      <c r="B313" s="337">
        <v>3</v>
      </c>
      <c r="C313" s="333">
        <v>1</v>
      </c>
      <c r="D313" s="334">
        <v>1</v>
      </c>
      <c r="E313" s="334">
        <v>3</v>
      </c>
      <c r="F313" s="336"/>
      <c r="G313" s="335" t="s">
        <v>144</v>
      </c>
      <c r="H313" s="26">
        <v>279</v>
      </c>
      <c r="I313" s="322">
        <f>SUM(I314:I315)</f>
        <v>0</v>
      </c>
      <c r="J313" s="322">
        <f>SUM(J314:J315)</f>
        <v>0</v>
      </c>
      <c r="K313" s="322">
        <f>SUM(K314:K315)</f>
        <v>0</v>
      </c>
      <c r="L313" s="322">
        <f>SUM(L314:L315)</f>
        <v>0</v>
      </c>
      <c r="M313"/>
      <c r="N313" s="160"/>
      <c r="O313" s="160"/>
      <c r="P313" s="160"/>
      <c r="Q313" s="160"/>
      <c r="R313" s="160"/>
    </row>
    <row r="314" spans="1:18" ht="24.75" hidden="1" customHeight="1">
      <c r="A314" s="337">
        <v>3</v>
      </c>
      <c r="B314" s="337">
        <v>3</v>
      </c>
      <c r="C314" s="333">
        <v>1</v>
      </c>
      <c r="D314" s="334">
        <v>1</v>
      </c>
      <c r="E314" s="334">
        <v>3</v>
      </c>
      <c r="F314" s="336">
        <v>1</v>
      </c>
      <c r="G314" s="335" t="s">
        <v>145</v>
      </c>
      <c r="H314" s="26">
        <v>280</v>
      </c>
      <c r="I314" s="340">
        <v>0</v>
      </c>
      <c r="J314" s="340">
        <v>0</v>
      </c>
      <c r="K314" s="340">
        <v>0</v>
      </c>
      <c r="L314" s="340">
        <v>0</v>
      </c>
      <c r="M314"/>
      <c r="N314" s="160"/>
      <c r="O314" s="160"/>
      <c r="P314" s="160"/>
      <c r="Q314" s="160"/>
      <c r="R314" s="160"/>
    </row>
    <row r="315" spans="1:18" ht="22.5" hidden="1" customHeight="1">
      <c r="A315" s="337">
        <v>3</v>
      </c>
      <c r="B315" s="337">
        <v>3</v>
      </c>
      <c r="C315" s="333">
        <v>1</v>
      </c>
      <c r="D315" s="334">
        <v>1</v>
      </c>
      <c r="E315" s="334">
        <v>3</v>
      </c>
      <c r="F315" s="336">
        <v>2</v>
      </c>
      <c r="G315" s="335" t="s">
        <v>164</v>
      </c>
      <c r="H315" s="26">
        <v>281</v>
      </c>
      <c r="I315" s="340">
        <v>0</v>
      </c>
      <c r="J315" s="340">
        <v>0</v>
      </c>
      <c r="K315" s="340">
        <v>0</v>
      </c>
      <c r="L315" s="340">
        <v>0</v>
      </c>
      <c r="M315"/>
      <c r="N315" s="160"/>
      <c r="O315" s="160"/>
      <c r="P315" s="160"/>
      <c r="Q315" s="160"/>
      <c r="R315" s="160"/>
    </row>
    <row r="316" spans="1:18" hidden="1">
      <c r="A316" s="353">
        <v>3</v>
      </c>
      <c r="B316" s="328">
        <v>3</v>
      </c>
      <c r="C316" s="333">
        <v>1</v>
      </c>
      <c r="D316" s="334">
        <v>2</v>
      </c>
      <c r="E316" s="334"/>
      <c r="F316" s="336"/>
      <c r="G316" s="335" t="s">
        <v>177</v>
      </c>
      <c r="H316" s="26">
        <v>282</v>
      </c>
      <c r="I316" s="322">
        <f>I317</f>
        <v>0</v>
      </c>
      <c r="J316" s="396">
        <f>J317</f>
        <v>0</v>
      </c>
      <c r="K316" s="323">
        <f>K317</f>
        <v>0</v>
      </c>
      <c r="L316" s="323">
        <f>L317</f>
        <v>0</v>
      </c>
      <c r="M316" s="160"/>
      <c r="N316" s="160"/>
      <c r="O316" s="160"/>
      <c r="P316" s="160"/>
      <c r="Q316" s="160"/>
      <c r="R316" s="160"/>
    </row>
    <row r="317" spans="1:18" ht="26.25" hidden="1" customHeight="1">
      <c r="A317" s="353">
        <v>3</v>
      </c>
      <c r="B317" s="353">
        <v>3</v>
      </c>
      <c r="C317" s="328">
        <v>1</v>
      </c>
      <c r="D317" s="326">
        <v>2</v>
      </c>
      <c r="E317" s="326">
        <v>1</v>
      </c>
      <c r="F317" s="329"/>
      <c r="G317" s="335" t="s">
        <v>177</v>
      </c>
      <c r="H317" s="26">
        <v>283</v>
      </c>
      <c r="I317" s="343">
        <f>SUM(I318:I319)</f>
        <v>0</v>
      </c>
      <c r="J317" s="397">
        <f>SUM(J318:J319)</f>
        <v>0</v>
      </c>
      <c r="K317" s="344">
        <f>SUM(K318:K319)</f>
        <v>0</v>
      </c>
      <c r="L317" s="344">
        <f>SUM(L318:L319)</f>
        <v>0</v>
      </c>
      <c r="M317"/>
      <c r="N317" s="160"/>
      <c r="O317" s="160"/>
      <c r="P317" s="160"/>
      <c r="Q317" s="160"/>
      <c r="R317" s="160"/>
    </row>
    <row r="318" spans="1:18" ht="25.5" hidden="1" customHeight="1">
      <c r="A318" s="337">
        <v>3</v>
      </c>
      <c r="B318" s="337">
        <v>3</v>
      </c>
      <c r="C318" s="333">
        <v>1</v>
      </c>
      <c r="D318" s="334">
        <v>2</v>
      </c>
      <c r="E318" s="334">
        <v>1</v>
      </c>
      <c r="F318" s="336">
        <v>1</v>
      </c>
      <c r="G318" s="335" t="s">
        <v>178</v>
      </c>
      <c r="H318" s="26">
        <v>284</v>
      </c>
      <c r="I318" s="340">
        <v>0</v>
      </c>
      <c r="J318" s="340">
        <v>0</v>
      </c>
      <c r="K318" s="340">
        <v>0</v>
      </c>
      <c r="L318" s="340">
        <v>0</v>
      </c>
      <c r="M318"/>
      <c r="N318" s="160"/>
      <c r="O318" s="160"/>
      <c r="P318" s="160"/>
      <c r="Q318" s="160"/>
      <c r="R318" s="160"/>
    </row>
    <row r="319" spans="1:18" ht="24" hidden="1" customHeight="1">
      <c r="A319" s="345">
        <v>3</v>
      </c>
      <c r="B319" s="380">
        <v>3</v>
      </c>
      <c r="C319" s="354">
        <v>1</v>
      </c>
      <c r="D319" s="355">
        <v>2</v>
      </c>
      <c r="E319" s="355">
        <v>1</v>
      </c>
      <c r="F319" s="356">
        <v>2</v>
      </c>
      <c r="G319" s="357" t="s">
        <v>179</v>
      </c>
      <c r="H319" s="26">
        <v>285</v>
      </c>
      <c r="I319" s="340">
        <v>0</v>
      </c>
      <c r="J319" s="340">
        <v>0</v>
      </c>
      <c r="K319" s="340">
        <v>0</v>
      </c>
      <c r="L319" s="340">
        <v>0</v>
      </c>
      <c r="M319"/>
      <c r="N319" s="160"/>
      <c r="O319" s="160"/>
      <c r="P319" s="160"/>
      <c r="Q319" s="160"/>
      <c r="R319" s="160"/>
    </row>
    <row r="320" spans="1:18" ht="27.75" hidden="1" customHeight="1">
      <c r="A320" s="333">
        <v>3</v>
      </c>
      <c r="B320" s="335">
        <v>3</v>
      </c>
      <c r="C320" s="333">
        <v>1</v>
      </c>
      <c r="D320" s="334">
        <v>3</v>
      </c>
      <c r="E320" s="334"/>
      <c r="F320" s="336"/>
      <c r="G320" s="335" t="s">
        <v>180</v>
      </c>
      <c r="H320" s="26">
        <v>286</v>
      </c>
      <c r="I320" s="322">
        <f>I321</f>
        <v>0</v>
      </c>
      <c r="J320" s="396">
        <f>J321</f>
        <v>0</v>
      </c>
      <c r="K320" s="323">
        <f>K321</f>
        <v>0</v>
      </c>
      <c r="L320" s="323">
        <f>L321</f>
        <v>0</v>
      </c>
      <c r="M320"/>
      <c r="N320" s="160"/>
      <c r="O320" s="160"/>
      <c r="P320" s="160"/>
      <c r="Q320" s="160"/>
      <c r="R320" s="160"/>
    </row>
    <row r="321" spans="1:18" ht="24" hidden="1" customHeight="1">
      <c r="A321" s="333">
        <v>3</v>
      </c>
      <c r="B321" s="357">
        <v>3</v>
      </c>
      <c r="C321" s="354">
        <v>1</v>
      </c>
      <c r="D321" s="355">
        <v>3</v>
      </c>
      <c r="E321" s="355">
        <v>1</v>
      </c>
      <c r="F321" s="356"/>
      <c r="G321" s="335" t="s">
        <v>180</v>
      </c>
      <c r="H321" s="26">
        <v>287</v>
      </c>
      <c r="I321" s="323">
        <f>I322+I323</f>
        <v>0</v>
      </c>
      <c r="J321" s="323">
        <f>J322+J323</f>
        <v>0</v>
      </c>
      <c r="K321" s="323">
        <f>K322+K323</f>
        <v>0</v>
      </c>
      <c r="L321" s="323">
        <f>L322+L323</f>
        <v>0</v>
      </c>
      <c r="M321"/>
      <c r="N321" s="160"/>
      <c r="O321" s="160"/>
      <c r="P321" s="160"/>
      <c r="Q321" s="160"/>
      <c r="R321" s="160"/>
    </row>
    <row r="322" spans="1:18" ht="27" hidden="1" customHeight="1">
      <c r="A322" s="333">
        <v>3</v>
      </c>
      <c r="B322" s="335">
        <v>3</v>
      </c>
      <c r="C322" s="333">
        <v>1</v>
      </c>
      <c r="D322" s="334">
        <v>3</v>
      </c>
      <c r="E322" s="334">
        <v>1</v>
      </c>
      <c r="F322" s="336">
        <v>1</v>
      </c>
      <c r="G322" s="335" t="s">
        <v>181</v>
      </c>
      <c r="H322" s="26">
        <v>288</v>
      </c>
      <c r="I322" s="385">
        <v>0</v>
      </c>
      <c r="J322" s="385">
        <v>0</v>
      </c>
      <c r="K322" s="385">
        <v>0</v>
      </c>
      <c r="L322" s="384">
        <v>0</v>
      </c>
      <c r="M322"/>
      <c r="N322" s="160"/>
      <c r="O322" s="160"/>
      <c r="P322" s="160"/>
      <c r="Q322" s="160"/>
      <c r="R322" s="160"/>
    </row>
    <row r="323" spans="1:18" ht="26.25" hidden="1" customHeight="1">
      <c r="A323" s="333">
        <v>3</v>
      </c>
      <c r="B323" s="335">
        <v>3</v>
      </c>
      <c r="C323" s="333">
        <v>1</v>
      </c>
      <c r="D323" s="334">
        <v>3</v>
      </c>
      <c r="E323" s="334">
        <v>1</v>
      </c>
      <c r="F323" s="336">
        <v>2</v>
      </c>
      <c r="G323" s="335" t="s">
        <v>182</v>
      </c>
      <c r="H323" s="26">
        <v>289</v>
      </c>
      <c r="I323" s="340">
        <v>0</v>
      </c>
      <c r="J323" s="340">
        <v>0</v>
      </c>
      <c r="K323" s="340">
        <v>0</v>
      </c>
      <c r="L323" s="340">
        <v>0</v>
      </c>
      <c r="M323"/>
      <c r="N323" s="160"/>
      <c r="O323" s="160"/>
      <c r="P323" s="160"/>
      <c r="Q323" s="160"/>
      <c r="R323" s="160"/>
    </row>
    <row r="324" spans="1:18" hidden="1">
      <c r="A324" s="333">
        <v>3</v>
      </c>
      <c r="B324" s="335">
        <v>3</v>
      </c>
      <c r="C324" s="333">
        <v>1</v>
      </c>
      <c r="D324" s="334">
        <v>4</v>
      </c>
      <c r="E324" s="334"/>
      <c r="F324" s="336"/>
      <c r="G324" s="335" t="s">
        <v>183</v>
      </c>
      <c r="H324" s="26">
        <v>290</v>
      </c>
      <c r="I324" s="322">
        <f>I325</f>
        <v>0</v>
      </c>
      <c r="J324" s="396">
        <f>J325</f>
        <v>0</v>
      </c>
      <c r="K324" s="323">
        <f>K325</f>
        <v>0</v>
      </c>
      <c r="L324" s="323">
        <f>L325</f>
        <v>0</v>
      </c>
      <c r="M324" s="160"/>
      <c r="N324" s="160"/>
      <c r="O324" s="160"/>
      <c r="P324" s="160"/>
      <c r="Q324" s="160"/>
      <c r="R324" s="160"/>
    </row>
    <row r="325" spans="1:18" ht="31.5" hidden="1" customHeight="1">
      <c r="A325" s="337">
        <v>3</v>
      </c>
      <c r="B325" s="333">
        <v>3</v>
      </c>
      <c r="C325" s="334">
        <v>1</v>
      </c>
      <c r="D325" s="334">
        <v>4</v>
      </c>
      <c r="E325" s="334">
        <v>1</v>
      </c>
      <c r="F325" s="336"/>
      <c r="G325" s="335" t="s">
        <v>183</v>
      </c>
      <c r="H325" s="26">
        <v>291</v>
      </c>
      <c r="I325" s="322">
        <f>SUM(I326:I327)</f>
        <v>0</v>
      </c>
      <c r="J325" s="322">
        <f>SUM(J326:J327)</f>
        <v>0</v>
      </c>
      <c r="K325" s="322">
        <f>SUM(K326:K327)</f>
        <v>0</v>
      </c>
      <c r="L325" s="322">
        <f>SUM(L326:L327)</f>
        <v>0</v>
      </c>
      <c r="M325"/>
      <c r="N325" s="160"/>
      <c r="O325" s="160"/>
      <c r="P325" s="160"/>
      <c r="Q325" s="160"/>
      <c r="R325" s="160"/>
    </row>
    <row r="326" spans="1:18" hidden="1">
      <c r="A326" s="337">
        <v>3</v>
      </c>
      <c r="B326" s="333">
        <v>3</v>
      </c>
      <c r="C326" s="334">
        <v>1</v>
      </c>
      <c r="D326" s="334">
        <v>4</v>
      </c>
      <c r="E326" s="334">
        <v>1</v>
      </c>
      <c r="F326" s="336">
        <v>1</v>
      </c>
      <c r="G326" s="335" t="s">
        <v>184</v>
      </c>
      <c r="H326" s="26">
        <v>292</v>
      </c>
      <c r="I326" s="339">
        <v>0</v>
      </c>
      <c r="J326" s="340">
        <v>0</v>
      </c>
      <c r="K326" s="340">
        <v>0</v>
      </c>
      <c r="L326" s="339">
        <v>0</v>
      </c>
      <c r="M326" s="160"/>
      <c r="N326" s="160"/>
      <c r="O326" s="160"/>
      <c r="P326" s="160"/>
      <c r="Q326" s="160"/>
      <c r="R326" s="160"/>
    </row>
    <row r="327" spans="1:18" ht="30.75" hidden="1" customHeight="1">
      <c r="A327" s="333">
        <v>3</v>
      </c>
      <c r="B327" s="334">
        <v>3</v>
      </c>
      <c r="C327" s="334">
        <v>1</v>
      </c>
      <c r="D327" s="334">
        <v>4</v>
      </c>
      <c r="E327" s="334">
        <v>1</v>
      </c>
      <c r="F327" s="336">
        <v>2</v>
      </c>
      <c r="G327" s="335" t="s">
        <v>185</v>
      </c>
      <c r="H327" s="26">
        <v>293</v>
      </c>
      <c r="I327" s="340">
        <v>0</v>
      </c>
      <c r="J327" s="385">
        <v>0</v>
      </c>
      <c r="K327" s="385">
        <v>0</v>
      </c>
      <c r="L327" s="384">
        <v>0</v>
      </c>
      <c r="M327"/>
      <c r="N327" s="160"/>
      <c r="O327" s="160"/>
      <c r="P327" s="160"/>
      <c r="Q327" s="160"/>
      <c r="R327" s="160"/>
    </row>
    <row r="328" spans="1:18" ht="26.25" hidden="1" customHeight="1">
      <c r="A328" s="333">
        <v>3</v>
      </c>
      <c r="B328" s="334">
        <v>3</v>
      </c>
      <c r="C328" s="334">
        <v>1</v>
      </c>
      <c r="D328" s="334">
        <v>5</v>
      </c>
      <c r="E328" s="334"/>
      <c r="F328" s="336"/>
      <c r="G328" s="335" t="s">
        <v>186</v>
      </c>
      <c r="H328" s="26">
        <v>294</v>
      </c>
      <c r="I328" s="344">
        <f t="shared" ref="I328:L329" si="28">I329</f>
        <v>0</v>
      </c>
      <c r="J328" s="396">
        <f t="shared" si="28"/>
        <v>0</v>
      </c>
      <c r="K328" s="323">
        <f t="shared" si="28"/>
        <v>0</v>
      </c>
      <c r="L328" s="323">
        <f t="shared" si="28"/>
        <v>0</v>
      </c>
      <c r="M328"/>
      <c r="N328" s="160"/>
      <c r="O328" s="160"/>
      <c r="P328" s="160"/>
      <c r="Q328" s="160"/>
      <c r="R328" s="160"/>
    </row>
    <row r="329" spans="1:18" ht="30" hidden="1" customHeight="1">
      <c r="A329" s="328">
        <v>3</v>
      </c>
      <c r="B329" s="355">
        <v>3</v>
      </c>
      <c r="C329" s="355">
        <v>1</v>
      </c>
      <c r="D329" s="355">
        <v>5</v>
      </c>
      <c r="E329" s="355">
        <v>1</v>
      </c>
      <c r="F329" s="356"/>
      <c r="G329" s="335" t="s">
        <v>186</v>
      </c>
      <c r="H329" s="26">
        <v>295</v>
      </c>
      <c r="I329" s="323">
        <f t="shared" si="28"/>
        <v>0</v>
      </c>
      <c r="J329" s="397">
        <f t="shared" si="28"/>
        <v>0</v>
      </c>
      <c r="K329" s="344">
        <f t="shared" si="28"/>
        <v>0</v>
      </c>
      <c r="L329" s="344">
        <f t="shared" si="28"/>
        <v>0</v>
      </c>
      <c r="M329"/>
      <c r="N329" s="160"/>
      <c r="O329" s="160"/>
      <c r="P329" s="160"/>
      <c r="Q329" s="160"/>
      <c r="R329" s="160"/>
    </row>
    <row r="330" spans="1:18" ht="30" hidden="1" customHeight="1">
      <c r="A330" s="333">
        <v>3</v>
      </c>
      <c r="B330" s="334">
        <v>3</v>
      </c>
      <c r="C330" s="334">
        <v>1</v>
      </c>
      <c r="D330" s="334">
        <v>5</v>
      </c>
      <c r="E330" s="334">
        <v>1</v>
      </c>
      <c r="F330" s="336">
        <v>1</v>
      </c>
      <c r="G330" s="335" t="s">
        <v>187</v>
      </c>
      <c r="H330" s="26">
        <v>296</v>
      </c>
      <c r="I330" s="340">
        <v>0</v>
      </c>
      <c r="J330" s="385">
        <v>0</v>
      </c>
      <c r="K330" s="385">
        <v>0</v>
      </c>
      <c r="L330" s="384">
        <v>0</v>
      </c>
      <c r="M330"/>
      <c r="N330" s="160"/>
      <c r="O330" s="160"/>
      <c r="P330" s="160"/>
      <c r="Q330" s="160"/>
      <c r="R330" s="160"/>
    </row>
    <row r="331" spans="1:18" ht="30" hidden="1" customHeight="1">
      <c r="A331" s="333">
        <v>3</v>
      </c>
      <c r="B331" s="334">
        <v>3</v>
      </c>
      <c r="C331" s="334">
        <v>1</v>
      </c>
      <c r="D331" s="334">
        <v>6</v>
      </c>
      <c r="E331" s="334"/>
      <c r="F331" s="336"/>
      <c r="G331" s="335" t="s">
        <v>157</v>
      </c>
      <c r="H331" s="26">
        <v>297</v>
      </c>
      <c r="I331" s="323">
        <f t="shared" ref="I331:L332" si="29">I332</f>
        <v>0</v>
      </c>
      <c r="J331" s="396">
        <f t="shared" si="29"/>
        <v>0</v>
      </c>
      <c r="K331" s="323">
        <f t="shared" si="29"/>
        <v>0</v>
      </c>
      <c r="L331" s="323">
        <f t="shared" si="29"/>
        <v>0</v>
      </c>
      <c r="M331"/>
      <c r="N331" s="160"/>
      <c r="O331" s="160"/>
      <c r="P331" s="160"/>
      <c r="Q331" s="160"/>
      <c r="R331" s="160"/>
    </row>
    <row r="332" spans="1:18" ht="30" hidden="1" customHeight="1">
      <c r="A332" s="333">
        <v>3</v>
      </c>
      <c r="B332" s="334">
        <v>3</v>
      </c>
      <c r="C332" s="334">
        <v>1</v>
      </c>
      <c r="D332" s="334">
        <v>6</v>
      </c>
      <c r="E332" s="334">
        <v>1</v>
      </c>
      <c r="F332" s="336"/>
      <c r="G332" s="335" t="s">
        <v>157</v>
      </c>
      <c r="H332" s="26">
        <v>298</v>
      </c>
      <c r="I332" s="322">
        <f t="shared" si="29"/>
        <v>0</v>
      </c>
      <c r="J332" s="396">
        <f t="shared" si="29"/>
        <v>0</v>
      </c>
      <c r="K332" s="323">
        <f t="shared" si="29"/>
        <v>0</v>
      </c>
      <c r="L332" s="323">
        <f t="shared" si="29"/>
        <v>0</v>
      </c>
      <c r="M332"/>
      <c r="N332" s="160"/>
      <c r="O332" s="160"/>
      <c r="P332" s="160"/>
      <c r="Q332" s="160"/>
      <c r="R332" s="160"/>
    </row>
    <row r="333" spans="1:18" ht="25.5" hidden="1" customHeight="1">
      <c r="A333" s="333">
        <v>3</v>
      </c>
      <c r="B333" s="334">
        <v>3</v>
      </c>
      <c r="C333" s="334">
        <v>1</v>
      </c>
      <c r="D333" s="334">
        <v>6</v>
      </c>
      <c r="E333" s="334">
        <v>1</v>
      </c>
      <c r="F333" s="336">
        <v>1</v>
      </c>
      <c r="G333" s="335" t="s">
        <v>157</v>
      </c>
      <c r="H333" s="26">
        <v>299</v>
      </c>
      <c r="I333" s="385">
        <v>0</v>
      </c>
      <c r="J333" s="385">
        <v>0</v>
      </c>
      <c r="K333" s="385">
        <v>0</v>
      </c>
      <c r="L333" s="384">
        <v>0</v>
      </c>
      <c r="M333"/>
      <c r="N333" s="160"/>
      <c r="O333" s="160"/>
      <c r="P333" s="160"/>
      <c r="Q333" s="160"/>
      <c r="R333" s="160"/>
    </row>
    <row r="334" spans="1:18" ht="22.5" hidden="1" customHeight="1">
      <c r="A334" s="333">
        <v>3</v>
      </c>
      <c r="B334" s="334">
        <v>3</v>
      </c>
      <c r="C334" s="334">
        <v>1</v>
      </c>
      <c r="D334" s="334">
        <v>7</v>
      </c>
      <c r="E334" s="334"/>
      <c r="F334" s="336"/>
      <c r="G334" s="335" t="s">
        <v>188</v>
      </c>
      <c r="H334" s="26">
        <v>300</v>
      </c>
      <c r="I334" s="322">
        <f>I335</f>
        <v>0</v>
      </c>
      <c r="J334" s="396">
        <f>J335</f>
        <v>0</v>
      </c>
      <c r="K334" s="323">
        <f>K335</f>
        <v>0</v>
      </c>
      <c r="L334" s="323">
        <f>L335</f>
        <v>0</v>
      </c>
      <c r="M334"/>
      <c r="N334" s="160"/>
      <c r="O334" s="160"/>
      <c r="P334" s="160"/>
      <c r="Q334" s="160"/>
      <c r="R334" s="160"/>
    </row>
    <row r="335" spans="1:18" ht="25.5" hidden="1" customHeight="1">
      <c r="A335" s="333">
        <v>3</v>
      </c>
      <c r="B335" s="334">
        <v>3</v>
      </c>
      <c r="C335" s="334">
        <v>1</v>
      </c>
      <c r="D335" s="334">
        <v>7</v>
      </c>
      <c r="E335" s="334">
        <v>1</v>
      </c>
      <c r="F335" s="336"/>
      <c r="G335" s="335" t="s">
        <v>188</v>
      </c>
      <c r="H335" s="26">
        <v>301</v>
      </c>
      <c r="I335" s="322">
        <f>I336+I337</f>
        <v>0</v>
      </c>
      <c r="J335" s="322">
        <f>J336+J337</f>
        <v>0</v>
      </c>
      <c r="K335" s="322">
        <f>K336+K337</f>
        <v>0</v>
      </c>
      <c r="L335" s="322">
        <f>L336+L337</f>
        <v>0</v>
      </c>
      <c r="M335"/>
      <c r="N335" s="160"/>
      <c r="O335" s="160"/>
      <c r="P335" s="160"/>
      <c r="Q335" s="160"/>
      <c r="R335" s="160"/>
    </row>
    <row r="336" spans="1:18" ht="27" hidden="1" customHeight="1">
      <c r="A336" s="333">
        <v>3</v>
      </c>
      <c r="B336" s="334">
        <v>3</v>
      </c>
      <c r="C336" s="334">
        <v>1</v>
      </c>
      <c r="D336" s="334">
        <v>7</v>
      </c>
      <c r="E336" s="334">
        <v>1</v>
      </c>
      <c r="F336" s="336">
        <v>1</v>
      </c>
      <c r="G336" s="335" t="s">
        <v>189</v>
      </c>
      <c r="H336" s="26">
        <v>302</v>
      </c>
      <c r="I336" s="385">
        <v>0</v>
      </c>
      <c r="J336" s="385">
        <v>0</v>
      </c>
      <c r="K336" s="385">
        <v>0</v>
      </c>
      <c r="L336" s="384">
        <v>0</v>
      </c>
      <c r="M336"/>
      <c r="N336" s="160"/>
      <c r="O336" s="160"/>
      <c r="P336" s="160"/>
      <c r="Q336" s="160"/>
      <c r="R336" s="160"/>
    </row>
    <row r="337" spans="1:18" ht="27.75" hidden="1" customHeight="1">
      <c r="A337" s="333">
        <v>3</v>
      </c>
      <c r="B337" s="334">
        <v>3</v>
      </c>
      <c r="C337" s="334">
        <v>1</v>
      </c>
      <c r="D337" s="334">
        <v>7</v>
      </c>
      <c r="E337" s="334">
        <v>1</v>
      </c>
      <c r="F337" s="336">
        <v>2</v>
      </c>
      <c r="G337" s="335" t="s">
        <v>190</v>
      </c>
      <c r="H337" s="26">
        <v>303</v>
      </c>
      <c r="I337" s="340">
        <v>0</v>
      </c>
      <c r="J337" s="340">
        <v>0</v>
      </c>
      <c r="K337" s="340">
        <v>0</v>
      </c>
      <c r="L337" s="340">
        <v>0</v>
      </c>
      <c r="M337"/>
      <c r="N337" s="160"/>
      <c r="O337" s="160"/>
      <c r="P337" s="160"/>
      <c r="Q337" s="160"/>
      <c r="R337" s="160"/>
    </row>
    <row r="338" spans="1:18" ht="38.25" hidden="1" customHeight="1">
      <c r="A338" s="333">
        <v>3</v>
      </c>
      <c r="B338" s="334">
        <v>3</v>
      </c>
      <c r="C338" s="334">
        <v>2</v>
      </c>
      <c r="D338" s="334"/>
      <c r="E338" s="334"/>
      <c r="F338" s="336"/>
      <c r="G338" s="335" t="s">
        <v>191</v>
      </c>
      <c r="H338" s="26">
        <v>304</v>
      </c>
      <c r="I338" s="322">
        <f>SUM(I339+I348+I352+I356+I360+I363+I366)</f>
        <v>0</v>
      </c>
      <c r="J338" s="396">
        <f>SUM(J339+J348+J352+J356+J360+J363+J366)</f>
        <v>0</v>
      </c>
      <c r="K338" s="323">
        <f>SUM(K339+K348+K352+K356+K360+K363+K366)</f>
        <v>0</v>
      </c>
      <c r="L338" s="323">
        <f>SUM(L339+L348+L352+L356+L360+L363+L366)</f>
        <v>0</v>
      </c>
      <c r="M338"/>
      <c r="N338" s="160"/>
      <c r="O338" s="160"/>
      <c r="P338" s="160"/>
      <c r="Q338" s="160"/>
      <c r="R338" s="160"/>
    </row>
    <row r="339" spans="1:18" ht="30" hidden="1" customHeight="1">
      <c r="A339" s="333">
        <v>3</v>
      </c>
      <c r="B339" s="334">
        <v>3</v>
      </c>
      <c r="C339" s="334">
        <v>2</v>
      </c>
      <c r="D339" s="334">
        <v>1</v>
      </c>
      <c r="E339" s="334"/>
      <c r="F339" s="336"/>
      <c r="G339" s="335" t="s">
        <v>139</v>
      </c>
      <c r="H339" s="26">
        <v>305</v>
      </c>
      <c r="I339" s="322">
        <f>I340</f>
        <v>0</v>
      </c>
      <c r="J339" s="396">
        <f>J340</f>
        <v>0</v>
      </c>
      <c r="K339" s="323">
        <f>K340</f>
        <v>0</v>
      </c>
      <c r="L339" s="323">
        <f>L340</f>
        <v>0</v>
      </c>
      <c r="M339"/>
      <c r="N339" s="160"/>
      <c r="O339" s="160"/>
      <c r="P339" s="160"/>
      <c r="Q339" s="160"/>
      <c r="R339" s="160"/>
    </row>
    <row r="340" spans="1:18" hidden="1">
      <c r="A340" s="337">
        <v>3</v>
      </c>
      <c r="B340" s="333">
        <v>3</v>
      </c>
      <c r="C340" s="334">
        <v>2</v>
      </c>
      <c r="D340" s="335">
        <v>1</v>
      </c>
      <c r="E340" s="333">
        <v>1</v>
      </c>
      <c r="F340" s="336"/>
      <c r="G340" s="335" t="s">
        <v>139</v>
      </c>
      <c r="H340" s="26">
        <v>306</v>
      </c>
      <c r="I340" s="322">
        <f t="shared" ref="I340:P340" si="30">SUM(I341:I341)</f>
        <v>0</v>
      </c>
      <c r="J340" s="322">
        <f t="shared" si="30"/>
        <v>0</v>
      </c>
      <c r="K340" s="322">
        <f t="shared" si="30"/>
        <v>0</v>
      </c>
      <c r="L340" s="322">
        <f t="shared" si="30"/>
        <v>0</v>
      </c>
      <c r="M340" s="398">
        <f t="shared" si="30"/>
        <v>0</v>
      </c>
      <c r="N340" s="398">
        <f t="shared" si="30"/>
        <v>0</v>
      </c>
      <c r="O340" s="398">
        <f t="shared" si="30"/>
        <v>0</v>
      </c>
      <c r="P340" s="398">
        <f t="shared" si="30"/>
        <v>0</v>
      </c>
      <c r="Q340" s="160"/>
      <c r="R340" s="160"/>
    </row>
    <row r="341" spans="1:18" ht="27.75" hidden="1" customHeight="1">
      <c r="A341" s="337">
        <v>3</v>
      </c>
      <c r="B341" s="333">
        <v>3</v>
      </c>
      <c r="C341" s="334">
        <v>2</v>
      </c>
      <c r="D341" s="335">
        <v>1</v>
      </c>
      <c r="E341" s="333">
        <v>1</v>
      </c>
      <c r="F341" s="336">
        <v>1</v>
      </c>
      <c r="G341" s="335" t="s">
        <v>140</v>
      </c>
      <c r="H341" s="26">
        <v>307</v>
      </c>
      <c r="I341" s="385">
        <v>0</v>
      </c>
      <c r="J341" s="385">
        <v>0</v>
      </c>
      <c r="K341" s="385">
        <v>0</v>
      </c>
      <c r="L341" s="384">
        <v>0</v>
      </c>
      <c r="M341"/>
      <c r="N341" s="160"/>
      <c r="O341" s="160"/>
      <c r="P341" s="160"/>
      <c r="Q341" s="160"/>
      <c r="R341" s="160"/>
    </row>
    <row r="342" spans="1:18" hidden="1">
      <c r="A342" s="337">
        <v>3</v>
      </c>
      <c r="B342" s="333">
        <v>3</v>
      </c>
      <c r="C342" s="334">
        <v>2</v>
      </c>
      <c r="D342" s="335">
        <v>1</v>
      </c>
      <c r="E342" s="333">
        <v>2</v>
      </c>
      <c r="F342" s="336"/>
      <c r="G342" s="357" t="s">
        <v>163</v>
      </c>
      <c r="H342" s="26">
        <v>308</v>
      </c>
      <c r="I342" s="322">
        <f>SUM(I343:I344)</f>
        <v>0</v>
      </c>
      <c r="J342" s="322">
        <f>SUM(J343:J344)</f>
        <v>0</v>
      </c>
      <c r="K342" s="322">
        <f>SUM(K343:K344)</f>
        <v>0</v>
      </c>
      <c r="L342" s="322">
        <f>SUM(L343:L344)</f>
        <v>0</v>
      </c>
      <c r="M342" s="160"/>
      <c r="N342" s="160"/>
      <c r="O342" s="160"/>
      <c r="P342" s="160"/>
      <c r="Q342" s="160"/>
      <c r="R342" s="160"/>
    </row>
    <row r="343" spans="1:18" hidden="1">
      <c r="A343" s="337">
        <v>3</v>
      </c>
      <c r="B343" s="333">
        <v>3</v>
      </c>
      <c r="C343" s="334">
        <v>2</v>
      </c>
      <c r="D343" s="335">
        <v>1</v>
      </c>
      <c r="E343" s="333">
        <v>2</v>
      </c>
      <c r="F343" s="336">
        <v>1</v>
      </c>
      <c r="G343" s="357" t="s">
        <v>142</v>
      </c>
      <c r="H343" s="26">
        <v>309</v>
      </c>
      <c r="I343" s="385">
        <v>0</v>
      </c>
      <c r="J343" s="385">
        <v>0</v>
      </c>
      <c r="K343" s="385">
        <v>0</v>
      </c>
      <c r="L343" s="384">
        <v>0</v>
      </c>
      <c r="M343" s="160"/>
      <c r="N343" s="160"/>
      <c r="O343" s="160"/>
      <c r="P343" s="160"/>
      <c r="Q343" s="160"/>
      <c r="R343" s="160"/>
    </row>
    <row r="344" spans="1:18" hidden="1">
      <c r="A344" s="337">
        <v>3</v>
      </c>
      <c r="B344" s="333">
        <v>3</v>
      </c>
      <c r="C344" s="334">
        <v>2</v>
      </c>
      <c r="D344" s="335">
        <v>1</v>
      </c>
      <c r="E344" s="333">
        <v>2</v>
      </c>
      <c r="F344" s="336">
        <v>2</v>
      </c>
      <c r="G344" s="357" t="s">
        <v>143</v>
      </c>
      <c r="H344" s="26">
        <v>310</v>
      </c>
      <c r="I344" s="340">
        <v>0</v>
      </c>
      <c r="J344" s="340">
        <v>0</v>
      </c>
      <c r="K344" s="340">
        <v>0</v>
      </c>
      <c r="L344" s="340">
        <v>0</v>
      </c>
      <c r="M344" s="160"/>
      <c r="N344" s="160"/>
      <c r="O344" s="160"/>
      <c r="P344" s="160"/>
      <c r="Q344" s="160"/>
      <c r="R344" s="160"/>
    </row>
    <row r="345" spans="1:18" hidden="1">
      <c r="A345" s="337">
        <v>3</v>
      </c>
      <c r="B345" s="333">
        <v>3</v>
      </c>
      <c r="C345" s="334">
        <v>2</v>
      </c>
      <c r="D345" s="335">
        <v>1</v>
      </c>
      <c r="E345" s="333">
        <v>3</v>
      </c>
      <c r="F345" s="336"/>
      <c r="G345" s="357" t="s">
        <v>144</v>
      </c>
      <c r="H345" s="26">
        <v>311</v>
      </c>
      <c r="I345" s="322">
        <f>SUM(I346:I347)</f>
        <v>0</v>
      </c>
      <c r="J345" s="322">
        <f>SUM(J346:J347)</f>
        <v>0</v>
      </c>
      <c r="K345" s="322">
        <f>SUM(K346:K347)</f>
        <v>0</v>
      </c>
      <c r="L345" s="322">
        <f>SUM(L346:L347)</f>
        <v>0</v>
      </c>
      <c r="M345" s="160"/>
      <c r="N345" s="160"/>
      <c r="O345" s="160"/>
      <c r="P345" s="160"/>
      <c r="Q345" s="160"/>
      <c r="R345" s="160"/>
    </row>
    <row r="346" spans="1:18" hidden="1">
      <c r="A346" s="337">
        <v>3</v>
      </c>
      <c r="B346" s="333">
        <v>3</v>
      </c>
      <c r="C346" s="334">
        <v>2</v>
      </c>
      <c r="D346" s="335">
        <v>1</v>
      </c>
      <c r="E346" s="333">
        <v>3</v>
      </c>
      <c r="F346" s="336">
        <v>1</v>
      </c>
      <c r="G346" s="357" t="s">
        <v>145</v>
      </c>
      <c r="H346" s="26">
        <v>312</v>
      </c>
      <c r="I346" s="340">
        <v>0</v>
      </c>
      <c r="J346" s="340">
        <v>0</v>
      </c>
      <c r="K346" s="340">
        <v>0</v>
      </c>
      <c r="L346" s="340">
        <v>0</v>
      </c>
      <c r="M346" s="160"/>
      <c r="N346" s="160"/>
      <c r="O346" s="160"/>
      <c r="P346" s="160"/>
      <c r="Q346" s="160"/>
      <c r="R346" s="160"/>
    </row>
    <row r="347" spans="1:18" hidden="1">
      <c r="A347" s="337">
        <v>3</v>
      </c>
      <c r="B347" s="333">
        <v>3</v>
      </c>
      <c r="C347" s="334">
        <v>2</v>
      </c>
      <c r="D347" s="335">
        <v>1</v>
      </c>
      <c r="E347" s="333">
        <v>3</v>
      </c>
      <c r="F347" s="336">
        <v>2</v>
      </c>
      <c r="G347" s="357" t="s">
        <v>164</v>
      </c>
      <c r="H347" s="26">
        <v>313</v>
      </c>
      <c r="I347" s="358">
        <v>0</v>
      </c>
      <c r="J347" s="399">
        <v>0</v>
      </c>
      <c r="K347" s="358">
        <v>0</v>
      </c>
      <c r="L347" s="358">
        <v>0</v>
      </c>
      <c r="M347" s="160"/>
      <c r="N347" s="160"/>
      <c r="O347" s="160"/>
      <c r="P347" s="160"/>
      <c r="Q347" s="160"/>
      <c r="R347" s="160"/>
    </row>
    <row r="348" spans="1:18" hidden="1">
      <c r="A348" s="345">
        <v>3</v>
      </c>
      <c r="B348" s="345">
        <v>3</v>
      </c>
      <c r="C348" s="354">
        <v>2</v>
      </c>
      <c r="D348" s="357">
        <v>2</v>
      </c>
      <c r="E348" s="354"/>
      <c r="F348" s="356"/>
      <c r="G348" s="357" t="s">
        <v>177</v>
      </c>
      <c r="H348" s="26">
        <v>314</v>
      </c>
      <c r="I348" s="350">
        <f>I349</f>
        <v>0</v>
      </c>
      <c r="J348" s="400">
        <f>J349</f>
        <v>0</v>
      </c>
      <c r="K348" s="351">
        <f>K349</f>
        <v>0</v>
      </c>
      <c r="L348" s="351">
        <f>L349</f>
        <v>0</v>
      </c>
      <c r="M348" s="160"/>
      <c r="N348" s="160"/>
      <c r="O348" s="160"/>
      <c r="P348" s="160"/>
      <c r="Q348" s="160"/>
      <c r="R348" s="160"/>
    </row>
    <row r="349" spans="1:18" hidden="1">
      <c r="A349" s="337">
        <v>3</v>
      </c>
      <c r="B349" s="337">
        <v>3</v>
      </c>
      <c r="C349" s="333">
        <v>2</v>
      </c>
      <c r="D349" s="335">
        <v>2</v>
      </c>
      <c r="E349" s="333">
        <v>1</v>
      </c>
      <c r="F349" s="336"/>
      <c r="G349" s="357" t="s">
        <v>177</v>
      </c>
      <c r="H349" s="26">
        <v>315</v>
      </c>
      <c r="I349" s="322">
        <f>SUM(I350:I351)</f>
        <v>0</v>
      </c>
      <c r="J349" s="363">
        <f>SUM(J350:J351)</f>
        <v>0</v>
      </c>
      <c r="K349" s="323">
        <f>SUM(K350:K351)</f>
        <v>0</v>
      </c>
      <c r="L349" s="323">
        <f>SUM(L350:L351)</f>
        <v>0</v>
      </c>
      <c r="M349" s="160"/>
      <c r="N349" s="160"/>
      <c r="O349" s="160"/>
      <c r="P349" s="160"/>
      <c r="Q349" s="160"/>
      <c r="R349" s="160"/>
    </row>
    <row r="350" spans="1:18" hidden="1">
      <c r="A350" s="337">
        <v>3</v>
      </c>
      <c r="B350" s="337">
        <v>3</v>
      </c>
      <c r="C350" s="333">
        <v>2</v>
      </c>
      <c r="D350" s="335">
        <v>2</v>
      </c>
      <c r="E350" s="337">
        <v>1</v>
      </c>
      <c r="F350" s="368">
        <v>1</v>
      </c>
      <c r="G350" s="335" t="s">
        <v>178</v>
      </c>
      <c r="H350" s="26">
        <v>316</v>
      </c>
      <c r="I350" s="340">
        <v>0</v>
      </c>
      <c r="J350" s="340">
        <v>0</v>
      </c>
      <c r="K350" s="340">
        <v>0</v>
      </c>
      <c r="L350" s="340">
        <v>0</v>
      </c>
      <c r="M350" s="160"/>
      <c r="N350" s="160"/>
      <c r="O350" s="160"/>
      <c r="P350" s="160"/>
      <c r="Q350" s="160"/>
      <c r="R350" s="160"/>
    </row>
    <row r="351" spans="1:18" hidden="1">
      <c r="A351" s="345">
        <v>3</v>
      </c>
      <c r="B351" s="345">
        <v>3</v>
      </c>
      <c r="C351" s="346">
        <v>2</v>
      </c>
      <c r="D351" s="347">
        <v>2</v>
      </c>
      <c r="E351" s="348">
        <v>1</v>
      </c>
      <c r="F351" s="376">
        <v>2</v>
      </c>
      <c r="G351" s="348" t="s">
        <v>179</v>
      </c>
      <c r="H351" s="26">
        <v>317</v>
      </c>
      <c r="I351" s="340">
        <v>0</v>
      </c>
      <c r="J351" s="340">
        <v>0</v>
      </c>
      <c r="K351" s="340">
        <v>0</v>
      </c>
      <c r="L351" s="340">
        <v>0</v>
      </c>
      <c r="M351" s="160"/>
      <c r="N351" s="160"/>
      <c r="O351" s="160"/>
      <c r="P351" s="160"/>
      <c r="Q351" s="160"/>
      <c r="R351" s="160"/>
    </row>
    <row r="352" spans="1:18" ht="23.25" hidden="1" customHeight="1">
      <c r="A352" s="337">
        <v>3</v>
      </c>
      <c r="B352" s="337">
        <v>3</v>
      </c>
      <c r="C352" s="333">
        <v>2</v>
      </c>
      <c r="D352" s="334">
        <v>3</v>
      </c>
      <c r="E352" s="335"/>
      <c r="F352" s="368"/>
      <c r="G352" s="335" t="s">
        <v>180</v>
      </c>
      <c r="H352" s="26">
        <v>318</v>
      </c>
      <c r="I352" s="322">
        <f>I353</f>
        <v>0</v>
      </c>
      <c r="J352" s="363">
        <f>J353</f>
        <v>0</v>
      </c>
      <c r="K352" s="323">
        <f>K353</f>
        <v>0</v>
      </c>
      <c r="L352" s="323">
        <f>L353</f>
        <v>0</v>
      </c>
      <c r="M352"/>
      <c r="N352" s="160"/>
      <c r="O352" s="160"/>
      <c r="P352" s="160"/>
      <c r="Q352" s="160"/>
      <c r="R352" s="160"/>
    </row>
    <row r="353" spans="1:18" ht="27.75" hidden="1" customHeight="1">
      <c r="A353" s="337">
        <v>3</v>
      </c>
      <c r="B353" s="337">
        <v>3</v>
      </c>
      <c r="C353" s="333">
        <v>2</v>
      </c>
      <c r="D353" s="334">
        <v>3</v>
      </c>
      <c r="E353" s="335">
        <v>1</v>
      </c>
      <c r="F353" s="368"/>
      <c r="G353" s="335" t="s">
        <v>180</v>
      </c>
      <c r="H353" s="26">
        <v>319</v>
      </c>
      <c r="I353" s="322">
        <f>I354+I355</f>
        <v>0</v>
      </c>
      <c r="J353" s="322">
        <f>J354+J355</f>
        <v>0</v>
      </c>
      <c r="K353" s="322">
        <f>K354+K355</f>
        <v>0</v>
      </c>
      <c r="L353" s="322">
        <f>L354+L355</f>
        <v>0</v>
      </c>
      <c r="M353"/>
      <c r="N353" s="160"/>
      <c r="O353" s="160"/>
      <c r="P353" s="160"/>
      <c r="Q353" s="160"/>
      <c r="R353" s="160"/>
    </row>
    <row r="354" spans="1:18" ht="28.5" hidden="1" customHeight="1">
      <c r="A354" s="337">
        <v>3</v>
      </c>
      <c r="B354" s="337">
        <v>3</v>
      </c>
      <c r="C354" s="333">
        <v>2</v>
      </c>
      <c r="D354" s="334">
        <v>3</v>
      </c>
      <c r="E354" s="335">
        <v>1</v>
      </c>
      <c r="F354" s="368">
        <v>1</v>
      </c>
      <c r="G354" s="335" t="s">
        <v>181</v>
      </c>
      <c r="H354" s="26">
        <v>320</v>
      </c>
      <c r="I354" s="385">
        <v>0</v>
      </c>
      <c r="J354" s="385">
        <v>0</v>
      </c>
      <c r="K354" s="385">
        <v>0</v>
      </c>
      <c r="L354" s="384">
        <v>0</v>
      </c>
      <c r="M354"/>
      <c r="N354" s="160"/>
      <c r="O354" s="160"/>
      <c r="P354" s="160"/>
      <c r="Q354" s="160"/>
      <c r="R354" s="160"/>
    </row>
    <row r="355" spans="1:18" ht="27.75" hidden="1" customHeight="1">
      <c r="A355" s="337">
        <v>3</v>
      </c>
      <c r="B355" s="337">
        <v>3</v>
      </c>
      <c r="C355" s="333">
        <v>2</v>
      </c>
      <c r="D355" s="334">
        <v>3</v>
      </c>
      <c r="E355" s="335">
        <v>1</v>
      </c>
      <c r="F355" s="368">
        <v>2</v>
      </c>
      <c r="G355" s="335" t="s">
        <v>182</v>
      </c>
      <c r="H355" s="26">
        <v>321</v>
      </c>
      <c r="I355" s="340">
        <v>0</v>
      </c>
      <c r="J355" s="340">
        <v>0</v>
      </c>
      <c r="K355" s="340">
        <v>0</v>
      </c>
      <c r="L355" s="340">
        <v>0</v>
      </c>
      <c r="M355"/>
      <c r="N355" s="160"/>
      <c r="O355" s="160"/>
      <c r="P355" s="160"/>
      <c r="Q355" s="160"/>
      <c r="R355" s="160"/>
    </row>
    <row r="356" spans="1:18" hidden="1">
      <c r="A356" s="337">
        <v>3</v>
      </c>
      <c r="B356" s="337">
        <v>3</v>
      </c>
      <c r="C356" s="333">
        <v>2</v>
      </c>
      <c r="D356" s="334">
        <v>4</v>
      </c>
      <c r="E356" s="334"/>
      <c r="F356" s="336"/>
      <c r="G356" s="335" t="s">
        <v>183</v>
      </c>
      <c r="H356" s="26">
        <v>322</v>
      </c>
      <c r="I356" s="322">
        <f>I357</f>
        <v>0</v>
      </c>
      <c r="J356" s="363">
        <f>J357</f>
        <v>0</v>
      </c>
      <c r="K356" s="323">
        <f>K357</f>
        <v>0</v>
      </c>
      <c r="L356" s="323">
        <f>L357</f>
        <v>0</v>
      </c>
      <c r="M356" s="160"/>
      <c r="N356" s="160"/>
      <c r="O356" s="160"/>
      <c r="P356" s="160"/>
      <c r="Q356" s="160"/>
      <c r="R356" s="160"/>
    </row>
    <row r="357" spans="1:18" hidden="1">
      <c r="A357" s="353">
        <v>3</v>
      </c>
      <c r="B357" s="353">
        <v>3</v>
      </c>
      <c r="C357" s="328">
        <v>2</v>
      </c>
      <c r="D357" s="326">
        <v>4</v>
      </c>
      <c r="E357" s="326">
        <v>1</v>
      </c>
      <c r="F357" s="329"/>
      <c r="G357" s="335" t="s">
        <v>183</v>
      </c>
      <c r="H357" s="26">
        <v>323</v>
      </c>
      <c r="I357" s="343">
        <f>SUM(I358:I359)</f>
        <v>0</v>
      </c>
      <c r="J357" s="365">
        <f>SUM(J358:J359)</f>
        <v>0</v>
      </c>
      <c r="K357" s="344">
        <f>SUM(K358:K359)</f>
        <v>0</v>
      </c>
      <c r="L357" s="344">
        <f>SUM(L358:L359)</f>
        <v>0</v>
      </c>
      <c r="M357" s="160"/>
      <c r="N357" s="160"/>
      <c r="O357" s="160"/>
      <c r="P357" s="160"/>
      <c r="Q357" s="160"/>
      <c r="R357" s="160"/>
    </row>
    <row r="358" spans="1:18" ht="30.75" hidden="1" customHeight="1">
      <c r="A358" s="337">
        <v>3</v>
      </c>
      <c r="B358" s="337">
        <v>3</v>
      </c>
      <c r="C358" s="333">
        <v>2</v>
      </c>
      <c r="D358" s="334">
        <v>4</v>
      </c>
      <c r="E358" s="334">
        <v>1</v>
      </c>
      <c r="F358" s="336">
        <v>1</v>
      </c>
      <c r="G358" s="335" t="s">
        <v>184</v>
      </c>
      <c r="H358" s="26">
        <v>324</v>
      </c>
      <c r="I358" s="340">
        <v>0</v>
      </c>
      <c r="J358" s="340">
        <v>0</v>
      </c>
      <c r="K358" s="340">
        <v>0</v>
      </c>
      <c r="L358" s="340">
        <v>0</v>
      </c>
      <c r="M358"/>
      <c r="N358" s="160"/>
      <c r="O358" s="160"/>
      <c r="P358" s="160"/>
      <c r="Q358" s="160"/>
      <c r="R358" s="160"/>
    </row>
    <row r="359" spans="1:18" hidden="1">
      <c r="A359" s="337">
        <v>3</v>
      </c>
      <c r="B359" s="337">
        <v>3</v>
      </c>
      <c r="C359" s="333">
        <v>2</v>
      </c>
      <c r="D359" s="334">
        <v>4</v>
      </c>
      <c r="E359" s="334">
        <v>1</v>
      </c>
      <c r="F359" s="336">
        <v>2</v>
      </c>
      <c r="G359" s="335" t="s">
        <v>192</v>
      </c>
      <c r="H359" s="26">
        <v>325</v>
      </c>
      <c r="I359" s="340">
        <v>0</v>
      </c>
      <c r="J359" s="340">
        <v>0</v>
      </c>
      <c r="K359" s="340">
        <v>0</v>
      </c>
      <c r="L359" s="340">
        <v>0</v>
      </c>
      <c r="M359" s="160"/>
      <c r="N359" s="160"/>
      <c r="O359" s="160"/>
      <c r="P359" s="160"/>
      <c r="Q359" s="160"/>
      <c r="R359" s="160"/>
    </row>
    <row r="360" spans="1:18" hidden="1">
      <c r="A360" s="337">
        <v>3</v>
      </c>
      <c r="B360" s="337">
        <v>3</v>
      </c>
      <c r="C360" s="333">
        <v>2</v>
      </c>
      <c r="D360" s="334">
        <v>5</v>
      </c>
      <c r="E360" s="334"/>
      <c r="F360" s="336"/>
      <c r="G360" s="335" t="s">
        <v>186</v>
      </c>
      <c r="H360" s="26">
        <v>326</v>
      </c>
      <c r="I360" s="322">
        <f t="shared" ref="I360:L361" si="31">I361</f>
        <v>0</v>
      </c>
      <c r="J360" s="363">
        <f t="shared" si="31"/>
        <v>0</v>
      </c>
      <c r="K360" s="323">
        <f t="shared" si="31"/>
        <v>0</v>
      </c>
      <c r="L360" s="323">
        <f t="shared" si="31"/>
        <v>0</v>
      </c>
      <c r="M360" s="160"/>
      <c r="N360" s="160"/>
      <c r="O360" s="160"/>
      <c r="P360" s="160"/>
      <c r="Q360" s="160"/>
      <c r="R360" s="160"/>
    </row>
    <row r="361" spans="1:18" hidden="1">
      <c r="A361" s="353">
        <v>3</v>
      </c>
      <c r="B361" s="353">
        <v>3</v>
      </c>
      <c r="C361" s="328">
        <v>2</v>
      </c>
      <c r="D361" s="326">
        <v>5</v>
      </c>
      <c r="E361" s="326">
        <v>1</v>
      </c>
      <c r="F361" s="329"/>
      <c r="G361" s="335" t="s">
        <v>186</v>
      </c>
      <c r="H361" s="26">
        <v>327</v>
      </c>
      <c r="I361" s="343">
        <f t="shared" si="31"/>
        <v>0</v>
      </c>
      <c r="J361" s="365">
        <f t="shared" si="31"/>
        <v>0</v>
      </c>
      <c r="K361" s="344">
        <f t="shared" si="31"/>
        <v>0</v>
      </c>
      <c r="L361" s="344">
        <f t="shared" si="31"/>
        <v>0</v>
      </c>
      <c r="M361" s="160"/>
      <c r="N361" s="160"/>
      <c r="O361" s="160"/>
      <c r="P361" s="160"/>
      <c r="Q361" s="160"/>
      <c r="R361" s="160"/>
    </row>
    <row r="362" spans="1:18" hidden="1">
      <c r="A362" s="337">
        <v>3</v>
      </c>
      <c r="B362" s="337">
        <v>3</v>
      </c>
      <c r="C362" s="333">
        <v>2</v>
      </c>
      <c r="D362" s="334">
        <v>5</v>
      </c>
      <c r="E362" s="334">
        <v>1</v>
      </c>
      <c r="F362" s="336">
        <v>1</v>
      </c>
      <c r="G362" s="335" t="s">
        <v>186</v>
      </c>
      <c r="H362" s="26">
        <v>328</v>
      </c>
      <c r="I362" s="385">
        <v>0</v>
      </c>
      <c r="J362" s="385">
        <v>0</v>
      </c>
      <c r="K362" s="385">
        <v>0</v>
      </c>
      <c r="L362" s="384">
        <v>0</v>
      </c>
      <c r="M362" s="160"/>
      <c r="N362" s="160"/>
      <c r="O362" s="160"/>
      <c r="P362" s="160"/>
      <c r="Q362" s="160"/>
      <c r="R362" s="160"/>
    </row>
    <row r="363" spans="1:18" ht="30.75" hidden="1" customHeight="1">
      <c r="A363" s="337">
        <v>3</v>
      </c>
      <c r="B363" s="337">
        <v>3</v>
      </c>
      <c r="C363" s="333">
        <v>2</v>
      </c>
      <c r="D363" s="334">
        <v>6</v>
      </c>
      <c r="E363" s="334"/>
      <c r="F363" s="336"/>
      <c r="G363" s="335" t="s">
        <v>157</v>
      </c>
      <c r="H363" s="26">
        <v>329</v>
      </c>
      <c r="I363" s="322">
        <f t="shared" ref="I363:L364" si="32">I364</f>
        <v>0</v>
      </c>
      <c r="J363" s="363">
        <f t="shared" si="32"/>
        <v>0</v>
      </c>
      <c r="K363" s="323">
        <f t="shared" si="32"/>
        <v>0</v>
      </c>
      <c r="L363" s="323">
        <f t="shared" si="32"/>
        <v>0</v>
      </c>
      <c r="M363"/>
      <c r="N363" s="160"/>
      <c r="O363" s="160"/>
      <c r="P363" s="160"/>
      <c r="Q363" s="160"/>
      <c r="R363" s="160"/>
    </row>
    <row r="364" spans="1:18" ht="25.5" hidden="1" customHeight="1">
      <c r="A364" s="337">
        <v>3</v>
      </c>
      <c r="B364" s="337">
        <v>3</v>
      </c>
      <c r="C364" s="333">
        <v>2</v>
      </c>
      <c r="D364" s="334">
        <v>6</v>
      </c>
      <c r="E364" s="334">
        <v>1</v>
      </c>
      <c r="F364" s="336"/>
      <c r="G364" s="335" t="s">
        <v>157</v>
      </c>
      <c r="H364" s="26">
        <v>330</v>
      </c>
      <c r="I364" s="322">
        <f t="shared" si="32"/>
        <v>0</v>
      </c>
      <c r="J364" s="363">
        <f t="shared" si="32"/>
        <v>0</v>
      </c>
      <c r="K364" s="323">
        <f t="shared" si="32"/>
        <v>0</v>
      </c>
      <c r="L364" s="323">
        <f t="shared" si="32"/>
        <v>0</v>
      </c>
      <c r="M364"/>
      <c r="N364" s="160"/>
      <c r="O364" s="160"/>
      <c r="P364" s="160"/>
      <c r="Q364" s="160"/>
      <c r="R364" s="160"/>
    </row>
    <row r="365" spans="1:18" ht="24" hidden="1" customHeight="1">
      <c r="A365" s="345">
        <v>3</v>
      </c>
      <c r="B365" s="345">
        <v>3</v>
      </c>
      <c r="C365" s="346">
        <v>2</v>
      </c>
      <c r="D365" s="347">
        <v>6</v>
      </c>
      <c r="E365" s="347">
        <v>1</v>
      </c>
      <c r="F365" s="349">
        <v>1</v>
      </c>
      <c r="G365" s="348" t="s">
        <v>157</v>
      </c>
      <c r="H365" s="26">
        <v>331</v>
      </c>
      <c r="I365" s="385">
        <v>0</v>
      </c>
      <c r="J365" s="385">
        <v>0</v>
      </c>
      <c r="K365" s="385">
        <v>0</v>
      </c>
      <c r="L365" s="384">
        <v>0</v>
      </c>
      <c r="M365"/>
      <c r="N365" s="160"/>
      <c r="O365" s="160"/>
      <c r="P365" s="160"/>
      <c r="Q365" s="160"/>
      <c r="R365" s="160"/>
    </row>
    <row r="366" spans="1:18" ht="28.5" hidden="1" customHeight="1">
      <c r="A366" s="337">
        <v>3</v>
      </c>
      <c r="B366" s="337">
        <v>3</v>
      </c>
      <c r="C366" s="333">
        <v>2</v>
      </c>
      <c r="D366" s="334">
        <v>7</v>
      </c>
      <c r="E366" s="334"/>
      <c r="F366" s="336"/>
      <c r="G366" s="335" t="s">
        <v>188</v>
      </c>
      <c r="H366" s="26">
        <v>332</v>
      </c>
      <c r="I366" s="322">
        <f>I367</f>
        <v>0</v>
      </c>
      <c r="J366" s="363">
        <f>J367</f>
        <v>0</v>
      </c>
      <c r="K366" s="323">
        <f>K367</f>
        <v>0</v>
      </c>
      <c r="L366" s="323">
        <f>L367</f>
        <v>0</v>
      </c>
      <c r="M366"/>
      <c r="N366" s="160"/>
      <c r="O366" s="160"/>
      <c r="P366" s="160"/>
      <c r="Q366" s="160"/>
      <c r="R366" s="160"/>
    </row>
    <row r="367" spans="1:18" ht="28.5" hidden="1" customHeight="1">
      <c r="A367" s="345">
        <v>3</v>
      </c>
      <c r="B367" s="345">
        <v>3</v>
      </c>
      <c r="C367" s="346">
        <v>2</v>
      </c>
      <c r="D367" s="347">
        <v>7</v>
      </c>
      <c r="E367" s="347">
        <v>1</v>
      </c>
      <c r="F367" s="349"/>
      <c r="G367" s="335" t="s">
        <v>188</v>
      </c>
      <c r="H367" s="26">
        <v>333</v>
      </c>
      <c r="I367" s="322">
        <f>SUM(I368:I369)</f>
        <v>0</v>
      </c>
      <c r="J367" s="322">
        <f>SUM(J368:J369)</f>
        <v>0</v>
      </c>
      <c r="K367" s="322">
        <f>SUM(K368:K369)</f>
        <v>0</v>
      </c>
      <c r="L367" s="322">
        <f>SUM(L368:L369)</f>
        <v>0</v>
      </c>
      <c r="M367"/>
      <c r="N367" s="160"/>
      <c r="O367" s="160"/>
      <c r="P367" s="160"/>
      <c r="Q367" s="160"/>
      <c r="R367" s="160"/>
    </row>
    <row r="368" spans="1:18" ht="27" hidden="1" customHeight="1">
      <c r="A368" s="337">
        <v>3</v>
      </c>
      <c r="B368" s="337">
        <v>3</v>
      </c>
      <c r="C368" s="333">
        <v>2</v>
      </c>
      <c r="D368" s="334">
        <v>7</v>
      </c>
      <c r="E368" s="334">
        <v>1</v>
      </c>
      <c r="F368" s="336">
        <v>1</v>
      </c>
      <c r="G368" s="335" t="s">
        <v>189</v>
      </c>
      <c r="H368" s="26">
        <v>334</v>
      </c>
      <c r="I368" s="385">
        <v>0</v>
      </c>
      <c r="J368" s="385">
        <v>0</v>
      </c>
      <c r="K368" s="385">
        <v>0</v>
      </c>
      <c r="L368" s="384">
        <v>0</v>
      </c>
      <c r="M368"/>
      <c r="N368" s="160"/>
      <c r="O368" s="160"/>
      <c r="P368" s="160"/>
      <c r="Q368" s="160"/>
      <c r="R368" s="160"/>
    </row>
    <row r="369" spans="1:18" ht="30" hidden="1" customHeight="1">
      <c r="A369" s="337">
        <v>3</v>
      </c>
      <c r="B369" s="337">
        <v>3</v>
      </c>
      <c r="C369" s="333">
        <v>2</v>
      </c>
      <c r="D369" s="334">
        <v>7</v>
      </c>
      <c r="E369" s="334">
        <v>1</v>
      </c>
      <c r="F369" s="336">
        <v>2</v>
      </c>
      <c r="G369" s="335" t="s">
        <v>190</v>
      </c>
      <c r="H369" s="26">
        <v>335</v>
      </c>
      <c r="I369" s="340">
        <v>0</v>
      </c>
      <c r="J369" s="340">
        <v>0</v>
      </c>
      <c r="K369" s="340">
        <v>0</v>
      </c>
      <c r="L369" s="340">
        <v>0</v>
      </c>
      <c r="M369"/>
      <c r="N369" s="160"/>
      <c r="O369" s="160"/>
      <c r="P369" s="160"/>
      <c r="Q369" s="160"/>
      <c r="R369" s="160"/>
    </row>
    <row r="370" spans="1:18" ht="39.75" customHeight="1">
      <c r="A370" s="305"/>
      <c r="B370" s="305"/>
      <c r="C370" s="306"/>
      <c r="D370" s="401"/>
      <c r="E370" s="402"/>
      <c r="F370" s="403"/>
      <c r="G370" s="404" t="s">
        <v>193</v>
      </c>
      <c r="H370" s="26">
        <v>336</v>
      </c>
      <c r="I370" s="373">
        <f>SUM(I35+I186)</f>
        <v>1033956</v>
      </c>
      <c r="J370" s="373">
        <f>SUM(J35+J186)</f>
        <v>1033956</v>
      </c>
      <c r="K370" s="373">
        <f>SUM(K35+K186)</f>
        <v>1033868.6</v>
      </c>
      <c r="L370" s="373">
        <f>SUM(L35+L186)</f>
        <v>1033868.6</v>
      </c>
      <c r="M370"/>
      <c r="N370" s="160"/>
      <c r="O370" s="160"/>
      <c r="P370" s="160"/>
      <c r="Q370" s="160"/>
      <c r="R370" s="160"/>
    </row>
    <row r="371" spans="1:18" ht="18.75" customHeight="1">
      <c r="A371" s="160"/>
      <c r="B371" s="160"/>
      <c r="C371" s="160"/>
      <c r="D371" s="160"/>
      <c r="E371" s="160"/>
      <c r="F371" s="146"/>
      <c r="G371" s="324"/>
      <c r="H371" s="26"/>
      <c r="I371" s="405"/>
      <c r="J371" s="406"/>
      <c r="K371" s="406"/>
      <c r="L371" s="406"/>
      <c r="M371" s="160"/>
      <c r="N371" s="160"/>
      <c r="O371" s="160"/>
      <c r="P371" s="160"/>
      <c r="Q371" s="160"/>
      <c r="R371" s="160"/>
    </row>
    <row r="372" spans="1:18" ht="23.25" customHeight="1">
      <c r="A372" s="677" t="s">
        <v>410</v>
      </c>
      <c r="B372" s="677"/>
      <c r="C372" s="677"/>
      <c r="D372" s="677"/>
      <c r="E372" s="677"/>
      <c r="F372" s="677"/>
      <c r="G372" s="677"/>
      <c r="H372" s="407"/>
      <c r="I372" s="408"/>
      <c r="J372" s="670" t="s">
        <v>511</v>
      </c>
      <c r="K372" s="670"/>
      <c r="L372" s="670"/>
      <c r="M372" s="160"/>
      <c r="N372" s="160"/>
      <c r="O372" s="160"/>
      <c r="P372" s="160"/>
      <c r="Q372" s="160"/>
      <c r="R372" s="160"/>
    </row>
    <row r="373" spans="1:18" ht="18.75" customHeight="1">
      <c r="A373" s="409"/>
      <c r="B373" s="409"/>
      <c r="C373" s="409"/>
      <c r="D373" s="684" t="s">
        <v>411</v>
      </c>
      <c r="E373" s="684"/>
      <c r="F373" s="684"/>
      <c r="G373" s="684"/>
      <c r="H373" s="160"/>
      <c r="I373" s="164" t="s">
        <v>194</v>
      </c>
      <c r="J373" s="160"/>
      <c r="K373" s="669" t="s">
        <v>195</v>
      </c>
      <c r="L373" s="669"/>
      <c r="M373" s="160"/>
      <c r="N373" s="160"/>
      <c r="O373" s="160"/>
      <c r="P373" s="160"/>
      <c r="Q373" s="160"/>
      <c r="R373" s="160"/>
    </row>
    <row r="374" spans="1:18" ht="12.75" customHeight="1">
      <c r="I374" s="34"/>
      <c r="K374" s="34"/>
      <c r="L374" s="34"/>
    </row>
    <row r="375" spans="1:18" ht="15.75" customHeight="1">
      <c r="A375" s="665" t="s">
        <v>196</v>
      </c>
      <c r="B375" s="665"/>
      <c r="C375" s="665"/>
      <c r="D375" s="665"/>
      <c r="E375" s="665"/>
      <c r="F375" s="665"/>
      <c r="G375" s="665"/>
      <c r="I375" s="34"/>
      <c r="J375" s="666" t="s">
        <v>197</v>
      </c>
      <c r="K375" s="666"/>
      <c r="L375" s="666"/>
    </row>
    <row r="376" spans="1:18" ht="33.75" customHeight="1">
      <c r="D376" s="667" t="s">
        <v>234</v>
      </c>
      <c r="E376" s="668"/>
      <c r="F376" s="668"/>
      <c r="G376" s="668"/>
      <c r="H376" s="15"/>
      <c r="I376" s="35" t="s">
        <v>194</v>
      </c>
      <c r="K376" s="669" t="s">
        <v>195</v>
      </c>
      <c r="L376" s="669"/>
    </row>
    <row r="377" spans="1:18" ht="7.5" customHeight="1"/>
    <row r="378" spans="1:18" ht="8.25" customHeight="1">
      <c r="H378" s="2" t="s">
        <v>240</v>
      </c>
    </row>
  </sheetData>
  <mergeCells count="32">
    <mergeCell ref="J1:L1"/>
    <mergeCell ref="J2:L2"/>
    <mergeCell ref="G13:K13"/>
    <mergeCell ref="A14:L14"/>
    <mergeCell ref="G15:K15"/>
    <mergeCell ref="A375:G375"/>
    <mergeCell ref="J375:L375"/>
    <mergeCell ref="D376:G376"/>
    <mergeCell ref="K376:L376"/>
    <mergeCell ref="A8:L8"/>
    <mergeCell ref="A11:L11"/>
    <mergeCell ref="A10:L10"/>
    <mergeCell ref="G16:K16"/>
    <mergeCell ref="B17:L17"/>
    <mergeCell ref="G19:K19"/>
    <mergeCell ref="G20:K20"/>
    <mergeCell ref="E22:K22"/>
    <mergeCell ref="A23:L23"/>
    <mergeCell ref="A27:I27"/>
    <mergeCell ref="A28:I28"/>
    <mergeCell ref="G30:H30"/>
    <mergeCell ref="K373:L373"/>
    <mergeCell ref="K32:K33"/>
    <mergeCell ref="L32:L33"/>
    <mergeCell ref="A34:F34"/>
    <mergeCell ref="A372:G372"/>
    <mergeCell ref="J372:L372"/>
    <mergeCell ref="A32:F33"/>
    <mergeCell ref="G32:G33"/>
    <mergeCell ref="H32:H33"/>
    <mergeCell ref="I32:J32"/>
    <mergeCell ref="D373:G373"/>
  </mergeCells>
  <pageMargins left="0.7" right="0.7" top="0.75" bottom="0.75" header="0.3" footer="0.3"/>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E7CDB-8281-4DC9-A21E-077D29796057}">
  <sheetPr>
    <pageSetUpPr fitToPage="1"/>
  </sheetPr>
  <dimension ref="A1:X249"/>
  <sheetViews>
    <sheetView topLeftCell="A28" workbookViewId="0">
      <selection activeCell="K42" sqref="K42:P42"/>
    </sheetView>
  </sheetViews>
  <sheetFormatPr defaultRowHeight="12"/>
  <cols>
    <col min="1" max="1" width="23.42578125" style="518" customWidth="1"/>
    <col min="2" max="2" width="7.85546875" style="518" customWidth="1"/>
    <col min="3" max="4" width="8.140625" style="518" customWidth="1"/>
    <col min="5" max="5" width="7.5703125" style="518" customWidth="1"/>
    <col min="6" max="7" width="7.42578125" style="518" customWidth="1"/>
    <col min="8" max="8" width="11.140625" style="518" customWidth="1"/>
    <col min="9" max="9" width="8.7109375" style="518" customWidth="1"/>
    <col min="10" max="10" width="9.85546875" style="518" customWidth="1"/>
    <col min="11" max="11" width="8.140625" style="518" customWidth="1"/>
    <col min="12" max="12" width="11.7109375" style="518" customWidth="1"/>
    <col min="13" max="13" width="11" style="518" customWidth="1"/>
    <col min="14" max="14" width="9.140625" style="518"/>
    <col min="15" max="15" width="10.140625" style="518" customWidth="1"/>
    <col min="16" max="16" width="9" style="518" customWidth="1"/>
    <col min="17" max="17" width="6.28515625" style="518" customWidth="1"/>
    <col min="18" max="18" width="9.42578125" style="518" customWidth="1"/>
    <col min="19" max="19" width="10.5703125" style="518" customWidth="1"/>
    <col min="20" max="20" width="12.28515625" style="518" hidden="1" customWidth="1"/>
    <col min="21" max="21" width="11.85546875" style="518" hidden="1" customWidth="1"/>
    <col min="22" max="59" width="0" style="518" hidden="1" customWidth="1"/>
    <col min="60" max="16384" width="9.140625" style="518"/>
  </cols>
  <sheetData>
    <row r="1" spans="1:19" ht="12.75" customHeight="1">
      <c r="A1" s="517"/>
      <c r="B1" s="517"/>
      <c r="C1" s="517"/>
      <c r="D1" s="517"/>
      <c r="E1" s="517"/>
      <c r="F1" s="517"/>
      <c r="G1" s="517"/>
      <c r="H1" s="517"/>
      <c r="I1" s="517"/>
      <c r="J1" s="517"/>
      <c r="K1" s="517"/>
      <c r="L1" s="517"/>
      <c r="M1" s="517"/>
      <c r="N1" s="891" t="s">
        <v>458</v>
      </c>
      <c r="O1" s="891"/>
      <c r="P1" s="891"/>
      <c r="Q1" s="891"/>
      <c r="R1" s="891"/>
      <c r="S1" s="891"/>
    </row>
    <row r="2" spans="1:19" ht="18" customHeight="1">
      <c r="A2" s="517"/>
      <c r="B2" s="892" t="s">
        <v>459</v>
      </c>
      <c r="C2" s="892"/>
      <c r="D2" s="892"/>
      <c r="E2" s="892"/>
      <c r="F2" s="892"/>
      <c r="G2" s="892"/>
      <c r="H2" s="892"/>
      <c r="I2" s="892"/>
      <c r="J2" s="892"/>
      <c r="K2" s="892"/>
      <c r="L2" s="892"/>
      <c r="M2" s="892"/>
      <c r="N2" s="891"/>
      <c r="O2" s="891"/>
      <c r="P2" s="891"/>
      <c r="Q2" s="891"/>
      <c r="R2" s="891"/>
      <c r="S2" s="891"/>
    </row>
    <row r="3" spans="1:19" ht="9.75" customHeight="1">
      <c r="A3" s="517"/>
      <c r="B3" s="517"/>
      <c r="C3" s="517"/>
      <c r="D3" s="517"/>
      <c r="E3" s="517"/>
      <c r="F3" s="517"/>
      <c r="G3" s="517"/>
      <c r="H3" s="517" t="s">
        <v>460</v>
      </c>
      <c r="I3" s="519"/>
      <c r="J3" s="519"/>
      <c r="K3" s="519"/>
      <c r="L3" s="519"/>
      <c r="M3" s="519"/>
      <c r="N3" s="520"/>
      <c r="O3" s="520"/>
      <c r="P3" s="520"/>
      <c r="Q3" s="520"/>
      <c r="R3" s="520"/>
      <c r="S3" s="520"/>
    </row>
    <row r="4" spans="1:19" ht="0.75" customHeight="1">
      <c r="A4" s="517"/>
      <c r="B4" s="517"/>
      <c r="C4" s="517"/>
      <c r="D4" s="517"/>
      <c r="E4" s="517"/>
      <c r="F4" s="517"/>
      <c r="G4" s="517"/>
      <c r="H4" s="517"/>
      <c r="I4" s="519"/>
      <c r="J4" s="519"/>
      <c r="K4" s="519"/>
      <c r="L4" s="519"/>
      <c r="M4" s="519"/>
      <c r="N4" s="520"/>
      <c r="O4" s="520"/>
      <c r="P4" s="520"/>
      <c r="Q4" s="520"/>
      <c r="R4" s="520"/>
      <c r="S4" s="520"/>
    </row>
    <row r="5" spans="1:19" ht="26.25" customHeight="1">
      <c r="A5" s="893" t="s">
        <v>506</v>
      </c>
      <c r="B5" s="893"/>
      <c r="C5" s="893"/>
      <c r="D5" s="893"/>
      <c r="E5" s="893"/>
      <c r="F5" s="893"/>
      <c r="G5" s="893"/>
      <c r="H5" s="893"/>
      <c r="I5" s="893"/>
      <c r="J5" s="893"/>
      <c r="K5" s="893"/>
      <c r="L5" s="893"/>
      <c r="M5" s="893"/>
      <c r="N5" s="893"/>
      <c r="O5" s="893"/>
      <c r="P5" s="893"/>
      <c r="Q5" s="893"/>
      <c r="R5" s="893"/>
      <c r="S5" s="893"/>
    </row>
    <row r="6" spans="1:19" ht="3" customHeight="1">
      <c r="A6" s="521"/>
      <c r="B6" s="521"/>
      <c r="C6" s="521"/>
      <c r="D6" s="521"/>
      <c r="E6" s="521"/>
      <c r="F6" s="521"/>
      <c r="G6" s="521"/>
      <c r="H6" s="521"/>
      <c r="I6" s="521"/>
      <c r="J6" s="894"/>
      <c r="K6" s="894"/>
      <c r="L6" s="894"/>
      <c r="M6" s="894"/>
      <c r="N6" s="521"/>
      <c r="O6" s="521"/>
      <c r="P6" s="521"/>
      <c r="Q6" s="521"/>
      <c r="R6" s="521"/>
      <c r="S6" s="521"/>
    </row>
    <row r="7" spans="1:19" ht="12" customHeight="1">
      <c r="A7" s="522"/>
      <c r="B7" s="522"/>
      <c r="C7" s="522"/>
      <c r="D7" s="894"/>
      <c r="E7" s="894"/>
      <c r="F7" s="894"/>
      <c r="G7" s="894"/>
      <c r="H7" s="894"/>
      <c r="I7" s="894"/>
      <c r="J7" s="894"/>
      <c r="K7" s="894"/>
      <c r="L7" s="894"/>
      <c r="M7" s="523"/>
      <c r="N7" s="522"/>
      <c r="O7" s="522"/>
      <c r="P7" s="522"/>
      <c r="Q7" s="522"/>
      <c r="R7" s="522"/>
      <c r="S7" s="522"/>
    </row>
    <row r="8" spans="1:19" ht="8.25" customHeight="1">
      <c r="A8" s="522"/>
      <c r="B8" s="522"/>
      <c r="C8" s="522"/>
      <c r="D8" s="522"/>
      <c r="E8" s="895" t="s">
        <v>461</v>
      </c>
      <c r="F8" s="895"/>
      <c r="G8" s="895"/>
      <c r="H8" s="895"/>
      <c r="I8" s="895"/>
      <c r="J8" s="895"/>
      <c r="K8" s="895"/>
      <c r="L8" s="895"/>
      <c r="M8" s="523"/>
      <c r="N8" s="522"/>
      <c r="O8" s="522"/>
      <c r="P8" s="522"/>
      <c r="Q8" s="522"/>
      <c r="R8" s="522"/>
      <c r="S8" s="522"/>
    </row>
    <row r="9" spans="1:19" ht="0.75" customHeight="1">
      <c r="A9" s="524"/>
      <c r="B9" s="98"/>
      <c r="C9" s="98"/>
      <c r="D9" s="98"/>
      <c r="E9" s="98"/>
      <c r="F9" s="98"/>
      <c r="G9" s="98"/>
      <c r="H9" s="16"/>
      <c r="I9" s="16"/>
      <c r="J9" s="866"/>
      <c r="K9" s="866"/>
      <c r="L9" s="517"/>
      <c r="M9" s="517"/>
      <c r="N9" s="522"/>
      <c r="O9" s="522"/>
      <c r="P9" s="522"/>
      <c r="Q9" s="522"/>
      <c r="R9" s="522"/>
      <c r="S9" s="522"/>
    </row>
    <row r="10" spans="1:19" ht="12.75" customHeight="1">
      <c r="A10" s="16"/>
      <c r="B10" s="896" t="s">
        <v>462</v>
      </c>
      <c r="C10" s="897"/>
      <c r="D10" s="525" t="s">
        <v>463</v>
      </c>
      <c r="E10" s="526"/>
      <c r="F10" s="527"/>
      <c r="G10" s="527"/>
      <c r="H10" s="16"/>
      <c r="I10" s="16"/>
      <c r="J10" s="898"/>
      <c r="K10" s="898"/>
      <c r="L10" s="517"/>
      <c r="M10" s="517"/>
      <c r="N10" s="517"/>
      <c r="O10" s="517"/>
      <c r="P10" s="517"/>
      <c r="Q10" s="528"/>
      <c r="R10" s="528"/>
      <c r="S10" s="528"/>
    </row>
    <row r="11" spans="1:19" ht="21.75" customHeight="1">
      <c r="A11" s="529" t="s">
        <v>464</v>
      </c>
      <c r="B11" s="530" t="s">
        <v>465</v>
      </c>
      <c r="C11" s="530" t="s">
        <v>466</v>
      </c>
      <c r="D11" s="531" t="s">
        <v>467</v>
      </c>
      <c r="E11" s="532" t="s">
        <v>468</v>
      </c>
      <c r="F11" s="533"/>
      <c r="G11" s="527"/>
      <c r="H11" s="16"/>
      <c r="I11" s="16"/>
      <c r="J11" s="646"/>
      <c r="K11" s="646"/>
      <c r="L11" s="517"/>
      <c r="M11" s="517"/>
      <c r="N11" s="517"/>
      <c r="O11" s="517"/>
      <c r="P11" s="517"/>
      <c r="Q11" s="528"/>
      <c r="R11" s="528"/>
      <c r="S11" s="528"/>
    </row>
    <row r="12" spans="1:19" ht="14.25" customHeight="1">
      <c r="A12" s="534" t="s">
        <v>469</v>
      </c>
      <c r="B12" s="535">
        <v>1</v>
      </c>
      <c r="C12" s="535">
        <v>1</v>
      </c>
      <c r="D12" s="536">
        <v>1</v>
      </c>
      <c r="E12" s="537">
        <v>1</v>
      </c>
      <c r="F12" s="643"/>
      <c r="G12" s="643"/>
      <c r="H12" s="16"/>
      <c r="I12" s="641" t="s">
        <v>470</v>
      </c>
      <c r="J12" s="859" t="s">
        <v>412</v>
      </c>
      <c r="K12" s="859"/>
      <c r="L12" s="859"/>
      <c r="M12" s="859"/>
      <c r="N12" s="859"/>
      <c r="O12" s="859"/>
      <c r="P12" s="866"/>
      <c r="Q12" s="866"/>
      <c r="R12" s="889">
        <v>1</v>
      </c>
      <c r="S12" s="890"/>
    </row>
    <row r="13" spans="1:19" ht="14.25" customHeight="1">
      <c r="A13" s="534" t="s">
        <v>471</v>
      </c>
      <c r="B13" s="538">
        <v>38</v>
      </c>
      <c r="C13" s="538">
        <v>39</v>
      </c>
      <c r="D13" s="539">
        <v>39</v>
      </c>
      <c r="E13" s="540">
        <v>38</v>
      </c>
      <c r="F13" s="642"/>
      <c r="G13" s="642"/>
      <c r="H13" s="16"/>
      <c r="I13" s="873"/>
      <c r="J13" s="873"/>
      <c r="K13" s="873"/>
      <c r="L13" s="873"/>
      <c r="M13" s="873"/>
      <c r="N13" s="873"/>
      <c r="O13" s="873"/>
      <c r="P13" s="517"/>
      <c r="Q13" s="528"/>
      <c r="R13" s="528"/>
      <c r="S13" s="528"/>
    </row>
    <row r="14" spans="1:19" ht="14.25" customHeight="1">
      <c r="A14" s="534" t="s">
        <v>472</v>
      </c>
      <c r="B14" s="538">
        <v>870</v>
      </c>
      <c r="C14" s="538">
        <v>883</v>
      </c>
      <c r="D14" s="538">
        <v>883</v>
      </c>
      <c r="E14" s="540">
        <v>874</v>
      </c>
      <c r="F14" s="642"/>
      <c r="G14" s="642"/>
      <c r="H14" s="16"/>
      <c r="I14" s="541" t="s">
        <v>473</v>
      </c>
      <c r="J14" s="541"/>
      <c r="K14" s="542"/>
      <c r="L14" s="542"/>
      <c r="M14" s="543"/>
      <c r="N14" s="16"/>
      <c r="O14" s="16"/>
      <c r="P14" s="537">
        <v>9</v>
      </c>
      <c r="Q14" s="537">
        <v>2</v>
      </c>
      <c r="R14" s="544">
        <v>1</v>
      </c>
      <c r="S14" s="544">
        <v>1</v>
      </c>
    </row>
    <row r="15" spans="1:19" ht="4.5" customHeight="1" thickBot="1">
      <c r="A15" s="545"/>
      <c r="B15" s="546"/>
      <c r="C15" s="546"/>
      <c r="D15" s="547"/>
      <c r="E15" s="541"/>
      <c r="F15" s="541"/>
      <c r="G15" s="541"/>
      <c r="H15" s="543"/>
      <c r="I15" s="16"/>
      <c r="J15" s="16"/>
      <c r="K15" s="16"/>
      <c r="L15" s="517"/>
      <c r="M15" s="548"/>
      <c r="N15" s="517"/>
      <c r="O15" s="517"/>
      <c r="P15" s="517"/>
      <c r="Q15" s="548"/>
      <c r="R15" s="548"/>
      <c r="S15" s="548"/>
    </row>
    <row r="16" spans="1:19" ht="13.5" customHeight="1">
      <c r="A16" s="874" t="s">
        <v>474</v>
      </c>
      <c r="B16" s="876" t="s">
        <v>475</v>
      </c>
      <c r="C16" s="877"/>
      <c r="D16" s="877"/>
      <c r="E16" s="877"/>
      <c r="F16" s="877"/>
      <c r="G16" s="878"/>
      <c r="H16" s="879" t="s">
        <v>476</v>
      </c>
      <c r="I16" s="880"/>
      <c r="J16" s="880"/>
      <c r="K16" s="880"/>
      <c r="L16" s="881"/>
      <c r="M16" s="879" t="s">
        <v>477</v>
      </c>
      <c r="N16" s="880"/>
      <c r="O16" s="880"/>
      <c r="P16" s="880"/>
      <c r="Q16" s="880"/>
      <c r="R16" s="880"/>
      <c r="S16" s="881"/>
    </row>
    <row r="17" spans="1:24" ht="13.5" customHeight="1">
      <c r="A17" s="875"/>
      <c r="B17" s="882" t="s">
        <v>478</v>
      </c>
      <c r="C17" s="883"/>
      <c r="D17" s="883"/>
      <c r="E17" s="884" t="s">
        <v>462</v>
      </c>
      <c r="F17" s="885"/>
      <c r="G17" s="886"/>
      <c r="H17" s="872" t="s">
        <v>479</v>
      </c>
      <c r="I17" s="868" t="s">
        <v>480</v>
      </c>
      <c r="J17" s="868" t="s">
        <v>481</v>
      </c>
      <c r="K17" s="870" t="s">
        <v>482</v>
      </c>
      <c r="L17" s="871" t="s">
        <v>222</v>
      </c>
      <c r="M17" s="872" t="s">
        <v>479</v>
      </c>
      <c r="N17" s="868" t="s">
        <v>480</v>
      </c>
      <c r="O17" s="868" t="s">
        <v>481</v>
      </c>
      <c r="P17" s="870" t="s">
        <v>483</v>
      </c>
      <c r="Q17" s="868" t="s">
        <v>484</v>
      </c>
      <c r="R17" s="868" t="s">
        <v>485</v>
      </c>
      <c r="S17" s="887" t="s">
        <v>222</v>
      </c>
    </row>
    <row r="18" spans="1:24" ht="70.5" customHeight="1">
      <c r="A18" s="875"/>
      <c r="B18" s="645" t="s">
        <v>465</v>
      </c>
      <c r="C18" s="644" t="s">
        <v>486</v>
      </c>
      <c r="D18" s="644" t="s">
        <v>487</v>
      </c>
      <c r="E18" s="549" t="s">
        <v>465</v>
      </c>
      <c r="F18" s="644" t="s">
        <v>486</v>
      </c>
      <c r="G18" s="550" t="s">
        <v>488</v>
      </c>
      <c r="H18" s="872"/>
      <c r="I18" s="868"/>
      <c r="J18" s="868"/>
      <c r="K18" s="870"/>
      <c r="L18" s="871"/>
      <c r="M18" s="872"/>
      <c r="N18" s="868"/>
      <c r="O18" s="868"/>
      <c r="P18" s="870"/>
      <c r="Q18" s="868"/>
      <c r="R18" s="868"/>
      <c r="S18" s="888"/>
      <c r="T18" s="551"/>
      <c r="U18" s="551"/>
      <c r="V18" s="551"/>
      <c r="X18" s="552" t="s">
        <v>489</v>
      </c>
    </row>
    <row r="19" spans="1:24" ht="10.5" customHeight="1">
      <c r="A19" s="553">
        <v>1</v>
      </c>
      <c r="B19" s="554">
        <v>2</v>
      </c>
      <c r="C19" s="555">
        <v>3</v>
      </c>
      <c r="D19" s="555">
        <v>4</v>
      </c>
      <c r="E19" s="556">
        <v>5</v>
      </c>
      <c r="F19" s="555">
        <v>6</v>
      </c>
      <c r="G19" s="557">
        <v>7</v>
      </c>
      <c r="H19" s="558">
        <v>8</v>
      </c>
      <c r="I19" s="556">
        <v>9</v>
      </c>
      <c r="J19" s="556">
        <v>10</v>
      </c>
      <c r="K19" s="556">
        <v>11</v>
      </c>
      <c r="L19" s="559">
        <v>12</v>
      </c>
      <c r="M19" s="558">
        <v>13</v>
      </c>
      <c r="N19" s="556">
        <v>14</v>
      </c>
      <c r="O19" s="556">
        <v>15</v>
      </c>
      <c r="P19" s="556">
        <v>16</v>
      </c>
      <c r="Q19" s="556">
        <v>17</v>
      </c>
      <c r="R19" s="556">
        <v>18</v>
      </c>
      <c r="S19" s="559">
        <v>19</v>
      </c>
      <c r="T19" s="551"/>
      <c r="U19" s="551"/>
      <c r="V19" s="551"/>
      <c r="X19" s="552"/>
    </row>
    <row r="20" spans="1:24" ht="21" customHeight="1">
      <c r="A20" s="560" t="s">
        <v>490</v>
      </c>
      <c r="B20" s="561">
        <v>4</v>
      </c>
      <c r="C20" s="562">
        <v>4</v>
      </c>
      <c r="D20" s="562">
        <v>4</v>
      </c>
      <c r="E20" s="563">
        <v>4</v>
      </c>
      <c r="F20" s="562">
        <v>4</v>
      </c>
      <c r="G20" s="564">
        <v>4</v>
      </c>
      <c r="H20" s="565">
        <v>249393.92000000001</v>
      </c>
      <c r="I20" s="562">
        <v>5784.78</v>
      </c>
      <c r="J20" s="562">
        <v>24956.33</v>
      </c>
      <c r="K20" s="562"/>
      <c r="L20" s="566">
        <f t="shared" ref="L20:L39" si="0">SUM(H20:K20)</f>
        <v>280135.03000000003</v>
      </c>
      <c r="M20" s="565">
        <v>249393.92000000001</v>
      </c>
      <c r="N20" s="567">
        <v>5784.78</v>
      </c>
      <c r="O20" s="562">
        <v>24956.33</v>
      </c>
      <c r="P20" s="562"/>
      <c r="Q20" s="562"/>
      <c r="R20" s="562"/>
      <c r="S20" s="568">
        <f t="shared" ref="S20:S39" si="1">SUM(M20:R20)</f>
        <v>280135.03000000003</v>
      </c>
      <c r="T20" s="551"/>
      <c r="U20" s="551"/>
      <c r="V20" s="551"/>
      <c r="X20" s="552">
        <v>5836.15</v>
      </c>
    </row>
    <row r="21" spans="1:24" ht="14.25" customHeight="1">
      <c r="A21" s="569" t="s">
        <v>491</v>
      </c>
      <c r="B21" s="570">
        <v>4</v>
      </c>
      <c r="C21" s="562">
        <v>4</v>
      </c>
      <c r="D21" s="562">
        <v>4</v>
      </c>
      <c r="E21" s="563">
        <v>4</v>
      </c>
      <c r="F21" s="562">
        <v>4</v>
      </c>
      <c r="G21" s="564">
        <v>4</v>
      </c>
      <c r="H21" s="565">
        <v>249393.92000000001</v>
      </c>
      <c r="I21" s="562">
        <v>5784.78</v>
      </c>
      <c r="J21" s="562">
        <v>24956.33</v>
      </c>
      <c r="K21" s="562"/>
      <c r="L21" s="566">
        <f t="shared" si="0"/>
        <v>280135.03000000003</v>
      </c>
      <c r="M21" s="565">
        <v>249393.92000000001</v>
      </c>
      <c r="N21" s="567">
        <v>5784.78</v>
      </c>
      <c r="O21" s="562">
        <v>24956.33</v>
      </c>
      <c r="P21" s="562"/>
      <c r="Q21" s="562"/>
      <c r="R21" s="562"/>
      <c r="S21" s="568">
        <f t="shared" si="1"/>
        <v>280135.03000000003</v>
      </c>
      <c r="T21" s="552"/>
      <c r="U21" s="552"/>
      <c r="V21" s="552"/>
      <c r="X21" s="552"/>
    </row>
    <row r="22" spans="1:24" ht="14.25" customHeight="1">
      <c r="A22" s="571" t="s">
        <v>492</v>
      </c>
      <c r="B22" s="570">
        <v>61.72</v>
      </c>
      <c r="C22" s="562">
        <v>68.05</v>
      </c>
      <c r="D22" s="562">
        <v>63.83</v>
      </c>
      <c r="E22" s="563">
        <v>58.62</v>
      </c>
      <c r="F22" s="562">
        <v>68.05</v>
      </c>
      <c r="G22" s="564">
        <v>61.76</v>
      </c>
      <c r="H22" s="565">
        <v>1820498.16</v>
      </c>
      <c r="I22" s="562"/>
      <c r="J22" s="562">
        <v>50927.7</v>
      </c>
      <c r="K22" s="562">
        <v>1442.97</v>
      </c>
      <c r="L22" s="566">
        <f t="shared" si="0"/>
        <v>1872868.8299999998</v>
      </c>
      <c r="M22" s="565">
        <v>1820498.16</v>
      </c>
      <c r="N22" s="562"/>
      <c r="O22" s="562">
        <v>50927.7</v>
      </c>
      <c r="P22" s="562">
        <v>1442.97</v>
      </c>
      <c r="Q22" s="563"/>
      <c r="R22" s="563"/>
      <c r="S22" s="568">
        <f t="shared" si="1"/>
        <v>1872868.8299999998</v>
      </c>
      <c r="T22" s="552"/>
      <c r="U22" s="552"/>
      <c r="V22" s="552"/>
      <c r="X22" s="552">
        <v>2293.5</v>
      </c>
    </row>
    <row r="23" spans="1:24" ht="14.25" customHeight="1">
      <c r="A23" s="569" t="s">
        <v>491</v>
      </c>
      <c r="B23" s="570">
        <v>61.72</v>
      </c>
      <c r="C23" s="562">
        <v>68.05</v>
      </c>
      <c r="D23" s="562">
        <v>63.83</v>
      </c>
      <c r="E23" s="563">
        <v>58.62</v>
      </c>
      <c r="F23" s="562">
        <v>68.05</v>
      </c>
      <c r="G23" s="564">
        <v>61.76</v>
      </c>
      <c r="H23" s="565">
        <v>1820498.16</v>
      </c>
      <c r="I23" s="562"/>
      <c r="J23" s="562">
        <v>50927.7</v>
      </c>
      <c r="K23" s="562">
        <v>1442.97</v>
      </c>
      <c r="L23" s="566">
        <f t="shared" si="0"/>
        <v>1872868.8299999998</v>
      </c>
      <c r="M23" s="565">
        <v>1820498.16</v>
      </c>
      <c r="N23" s="562"/>
      <c r="O23" s="562">
        <v>50927.7</v>
      </c>
      <c r="P23" s="562">
        <v>1442.97</v>
      </c>
      <c r="Q23" s="563"/>
      <c r="R23" s="563"/>
      <c r="S23" s="568">
        <f t="shared" si="1"/>
        <v>1872868.8299999998</v>
      </c>
      <c r="T23" s="552"/>
      <c r="U23" s="552"/>
      <c r="V23" s="552"/>
      <c r="X23" s="552"/>
    </row>
    <row r="24" spans="1:24" ht="14.25" customHeight="1">
      <c r="A24" s="572" t="s">
        <v>493</v>
      </c>
      <c r="B24" s="573">
        <v>5.01</v>
      </c>
      <c r="C24" s="574">
        <v>5.72</v>
      </c>
      <c r="D24" s="575">
        <v>5.25</v>
      </c>
      <c r="E24" s="576">
        <v>5.01</v>
      </c>
      <c r="F24" s="574">
        <v>5.72</v>
      </c>
      <c r="G24" s="577">
        <v>5.25</v>
      </c>
      <c r="H24" s="565">
        <v>90295.07</v>
      </c>
      <c r="I24" s="574"/>
      <c r="J24" s="574">
        <v>4566.68</v>
      </c>
      <c r="K24" s="575"/>
      <c r="L24" s="566">
        <f t="shared" si="0"/>
        <v>94861.75</v>
      </c>
      <c r="M24" s="565">
        <v>90201.14</v>
      </c>
      <c r="N24" s="574"/>
      <c r="O24" s="574">
        <v>4566.68</v>
      </c>
      <c r="P24" s="574"/>
      <c r="Q24" s="576"/>
      <c r="R24" s="576">
        <v>93.93</v>
      </c>
      <c r="S24" s="568">
        <f t="shared" si="1"/>
        <v>94861.75</v>
      </c>
      <c r="T24" s="578">
        <v>75930.77</v>
      </c>
      <c r="U24" s="552">
        <v>14270.37</v>
      </c>
      <c r="V24" s="552"/>
      <c r="X24" s="552">
        <v>1505.74</v>
      </c>
    </row>
    <row r="25" spans="1:24" ht="14.25" customHeight="1">
      <c r="A25" s="579" t="s">
        <v>494</v>
      </c>
      <c r="B25" s="573"/>
      <c r="C25" s="574"/>
      <c r="D25" s="575"/>
      <c r="E25" s="576"/>
      <c r="F25" s="574"/>
      <c r="G25" s="577"/>
      <c r="H25" s="570"/>
      <c r="I25" s="574"/>
      <c r="J25" s="574"/>
      <c r="K25" s="575"/>
      <c r="L25" s="566">
        <f t="shared" si="0"/>
        <v>0</v>
      </c>
      <c r="M25" s="565"/>
      <c r="N25" s="574"/>
      <c r="O25" s="580"/>
      <c r="P25" s="574"/>
      <c r="Q25" s="576"/>
      <c r="R25" s="576"/>
      <c r="S25" s="568">
        <f t="shared" si="1"/>
        <v>0</v>
      </c>
      <c r="T25" s="552"/>
      <c r="U25" s="552"/>
      <c r="V25" s="552"/>
      <c r="X25" s="552"/>
    </row>
    <row r="26" spans="1:24" ht="14.25" customHeight="1">
      <c r="A26" s="581" t="s">
        <v>495</v>
      </c>
      <c r="B26" s="573">
        <v>8.25</v>
      </c>
      <c r="C26" s="574">
        <v>8.25</v>
      </c>
      <c r="D26" s="575">
        <v>8.25</v>
      </c>
      <c r="E26" s="576">
        <v>8.25</v>
      </c>
      <c r="F26" s="574">
        <v>8.25</v>
      </c>
      <c r="G26" s="577">
        <v>8.25</v>
      </c>
      <c r="H26" s="570">
        <v>190896.4</v>
      </c>
      <c r="I26" s="574"/>
      <c r="J26" s="574">
        <v>4649.1000000000004</v>
      </c>
      <c r="K26" s="575"/>
      <c r="L26" s="566">
        <f t="shared" si="0"/>
        <v>195545.5</v>
      </c>
      <c r="M26" s="565">
        <v>190353.64</v>
      </c>
      <c r="N26" s="574"/>
      <c r="O26" s="580">
        <v>4649.1000000000004</v>
      </c>
      <c r="P26" s="574"/>
      <c r="Q26" s="576"/>
      <c r="R26" s="576">
        <v>542.76</v>
      </c>
      <c r="S26" s="568">
        <f t="shared" si="1"/>
        <v>195545.50000000003</v>
      </c>
      <c r="T26" s="552"/>
      <c r="U26" s="552"/>
      <c r="V26" s="552"/>
      <c r="X26" s="552">
        <v>1975.21</v>
      </c>
    </row>
    <row r="27" spans="1:24" ht="14.25" customHeight="1">
      <c r="A27" s="579" t="s">
        <v>494</v>
      </c>
      <c r="B27" s="573">
        <v>8.25</v>
      </c>
      <c r="C27" s="574">
        <v>8.25</v>
      </c>
      <c r="D27" s="575">
        <v>8.25</v>
      </c>
      <c r="E27" s="576">
        <v>8.25</v>
      </c>
      <c r="F27" s="574">
        <v>8.25</v>
      </c>
      <c r="G27" s="577">
        <v>8.25</v>
      </c>
      <c r="H27" s="570">
        <v>190896.4</v>
      </c>
      <c r="I27" s="574"/>
      <c r="J27" s="574">
        <v>4649.1000000000004</v>
      </c>
      <c r="K27" s="575"/>
      <c r="L27" s="566">
        <f t="shared" si="0"/>
        <v>195545.5</v>
      </c>
      <c r="M27" s="565">
        <v>190353.64</v>
      </c>
      <c r="N27" s="574"/>
      <c r="O27" s="580">
        <v>4649.1000000000004</v>
      </c>
      <c r="P27" s="574"/>
      <c r="Q27" s="576"/>
      <c r="R27" s="576">
        <v>542.76</v>
      </c>
      <c r="S27" s="568">
        <f t="shared" si="1"/>
        <v>195545.50000000003</v>
      </c>
      <c r="T27" s="552"/>
      <c r="U27" s="552"/>
      <c r="V27" s="552"/>
      <c r="X27" s="552"/>
    </row>
    <row r="28" spans="1:24" ht="14.25" customHeight="1">
      <c r="A28" s="572" t="s">
        <v>496</v>
      </c>
      <c r="B28" s="573">
        <v>22</v>
      </c>
      <c r="C28" s="574">
        <v>22</v>
      </c>
      <c r="D28" s="575">
        <v>22</v>
      </c>
      <c r="E28" s="576">
        <v>20.8</v>
      </c>
      <c r="F28" s="574">
        <v>22</v>
      </c>
      <c r="G28" s="577">
        <v>21.2</v>
      </c>
      <c r="H28" s="565">
        <v>344401.35</v>
      </c>
      <c r="I28" s="574">
        <v>4906.5200000000004</v>
      </c>
      <c r="J28" s="574">
        <v>27405.23</v>
      </c>
      <c r="K28" s="575"/>
      <c r="L28" s="566">
        <f t="shared" si="0"/>
        <v>376713.1</v>
      </c>
      <c r="M28" s="565">
        <v>344401.35</v>
      </c>
      <c r="N28" s="574">
        <v>4906.5200000000004</v>
      </c>
      <c r="O28" s="574">
        <v>27405.23</v>
      </c>
      <c r="P28" s="574"/>
      <c r="Q28" s="576"/>
      <c r="R28" s="576"/>
      <c r="S28" s="568">
        <f t="shared" si="1"/>
        <v>376713.1</v>
      </c>
      <c r="T28" s="552"/>
      <c r="U28" s="552"/>
      <c r="V28" s="552"/>
      <c r="X28" s="552">
        <v>1426.94</v>
      </c>
    </row>
    <row r="29" spans="1:24" ht="14.25" customHeight="1">
      <c r="A29" s="579" t="s">
        <v>494</v>
      </c>
      <c r="B29" s="573">
        <v>4.8499999999999996</v>
      </c>
      <c r="C29" s="574">
        <v>6.75</v>
      </c>
      <c r="D29" s="575">
        <v>5.48</v>
      </c>
      <c r="E29" s="576">
        <v>4.4800000000000004</v>
      </c>
      <c r="F29" s="574">
        <v>6.75</v>
      </c>
      <c r="G29" s="577">
        <v>6.75</v>
      </c>
      <c r="H29" s="565">
        <v>113854.91</v>
      </c>
      <c r="I29" s="574">
        <v>1311.66</v>
      </c>
      <c r="J29" s="574">
        <v>9476.73</v>
      </c>
      <c r="K29" s="575"/>
      <c r="L29" s="566">
        <f t="shared" si="0"/>
        <v>124643.3</v>
      </c>
      <c r="M29" s="565">
        <v>113854.91</v>
      </c>
      <c r="N29" s="574">
        <v>1311.66</v>
      </c>
      <c r="O29" s="574">
        <v>9476.73</v>
      </c>
      <c r="P29" s="574"/>
      <c r="Q29" s="576"/>
      <c r="R29" s="576"/>
      <c r="S29" s="568">
        <f t="shared" si="1"/>
        <v>124643.3</v>
      </c>
      <c r="T29" s="647"/>
      <c r="U29" s="552"/>
      <c r="V29" s="552"/>
      <c r="X29" s="552">
        <v>1368.68</v>
      </c>
    </row>
    <row r="30" spans="1:24" ht="14.25" customHeight="1">
      <c r="A30" s="582" t="s">
        <v>497</v>
      </c>
      <c r="B30" s="573">
        <v>2</v>
      </c>
      <c r="C30" s="574">
        <v>2</v>
      </c>
      <c r="D30" s="575">
        <v>2</v>
      </c>
      <c r="E30" s="576">
        <v>2</v>
      </c>
      <c r="F30" s="574">
        <v>2</v>
      </c>
      <c r="G30" s="577">
        <v>2</v>
      </c>
      <c r="H30" s="565">
        <v>45501.25</v>
      </c>
      <c r="I30" s="574">
        <v>922.21</v>
      </c>
      <c r="J30" s="574">
        <v>799.88</v>
      </c>
      <c r="K30" s="575"/>
      <c r="L30" s="566">
        <f t="shared" si="0"/>
        <v>47223.34</v>
      </c>
      <c r="M30" s="565">
        <v>45501.25</v>
      </c>
      <c r="N30" s="574">
        <v>922.21</v>
      </c>
      <c r="O30" s="574">
        <v>799.88</v>
      </c>
      <c r="P30" s="574"/>
      <c r="Q30" s="576"/>
      <c r="R30" s="576"/>
      <c r="S30" s="568">
        <f t="shared" si="1"/>
        <v>47223.34</v>
      </c>
      <c r="T30" s="552"/>
      <c r="U30" s="552"/>
      <c r="V30" s="552"/>
      <c r="X30" s="552">
        <v>1967.64</v>
      </c>
    </row>
    <row r="31" spans="1:24" ht="14.25" customHeight="1">
      <c r="A31" s="579" t="s">
        <v>494</v>
      </c>
      <c r="B31" s="573">
        <v>2</v>
      </c>
      <c r="C31" s="574">
        <v>2</v>
      </c>
      <c r="D31" s="575">
        <v>2</v>
      </c>
      <c r="E31" s="576">
        <v>2</v>
      </c>
      <c r="F31" s="574">
        <v>2</v>
      </c>
      <c r="G31" s="577">
        <v>2</v>
      </c>
      <c r="H31" s="565">
        <v>45501.25</v>
      </c>
      <c r="I31" s="574">
        <v>922.21</v>
      </c>
      <c r="J31" s="574">
        <v>799.88</v>
      </c>
      <c r="K31" s="575"/>
      <c r="L31" s="566">
        <f t="shared" si="0"/>
        <v>47223.34</v>
      </c>
      <c r="M31" s="565">
        <v>45501.25</v>
      </c>
      <c r="N31" s="574">
        <v>922.21</v>
      </c>
      <c r="O31" s="574">
        <v>799.88</v>
      </c>
      <c r="P31" s="574"/>
      <c r="Q31" s="576"/>
      <c r="R31" s="576"/>
      <c r="S31" s="568">
        <f t="shared" si="1"/>
        <v>47223.34</v>
      </c>
      <c r="T31" s="552"/>
      <c r="U31" s="552"/>
      <c r="V31" s="552"/>
      <c r="X31" s="552"/>
    </row>
    <row r="32" spans="1:24" ht="14.25" customHeight="1">
      <c r="A32" s="572" t="s">
        <v>498</v>
      </c>
      <c r="B32" s="573">
        <v>29.75</v>
      </c>
      <c r="C32" s="574">
        <v>29.75</v>
      </c>
      <c r="D32" s="575">
        <v>29.75</v>
      </c>
      <c r="E32" s="576">
        <v>29.5</v>
      </c>
      <c r="F32" s="574">
        <v>29.75</v>
      </c>
      <c r="G32" s="577">
        <v>29.58</v>
      </c>
      <c r="H32" s="570">
        <v>458562.36</v>
      </c>
      <c r="I32" s="580">
        <v>4397.16</v>
      </c>
      <c r="J32" s="574">
        <v>34824.43</v>
      </c>
      <c r="K32" s="574">
        <v>1118.5</v>
      </c>
      <c r="L32" s="566">
        <f t="shared" si="0"/>
        <v>498902.44999999995</v>
      </c>
      <c r="M32" s="565">
        <v>456527.2</v>
      </c>
      <c r="N32" s="580">
        <v>4397.16</v>
      </c>
      <c r="O32" s="574">
        <v>34824.43</v>
      </c>
      <c r="P32" s="574">
        <v>1118.5</v>
      </c>
      <c r="Q32" s="576"/>
      <c r="R32" s="576">
        <v>2035.16</v>
      </c>
      <c r="S32" s="568">
        <f>SUM(M32:R32)</f>
        <v>498902.44999999995</v>
      </c>
      <c r="T32" s="578"/>
      <c r="U32" s="552"/>
      <c r="X32" s="552">
        <v>1400</v>
      </c>
    </row>
    <row r="33" spans="1:24" ht="14.25" customHeight="1" thickBot="1">
      <c r="A33" s="583" t="s">
        <v>499</v>
      </c>
      <c r="B33" s="584">
        <v>19</v>
      </c>
      <c r="C33" s="585">
        <v>19</v>
      </c>
      <c r="D33" s="586">
        <v>19</v>
      </c>
      <c r="E33" s="587">
        <v>19</v>
      </c>
      <c r="F33" s="585">
        <v>19</v>
      </c>
      <c r="G33" s="588">
        <v>19</v>
      </c>
      <c r="H33" s="584">
        <v>238016.92</v>
      </c>
      <c r="I33" s="585"/>
      <c r="J33" s="585">
        <v>14806.45</v>
      </c>
      <c r="K33" s="586"/>
      <c r="L33" s="589">
        <f t="shared" si="0"/>
        <v>252823.37000000002</v>
      </c>
      <c r="M33" s="590">
        <v>236684.13</v>
      </c>
      <c r="N33" s="585"/>
      <c r="O33" s="585">
        <v>14806.45</v>
      </c>
      <c r="P33" s="585"/>
      <c r="Q33" s="587"/>
      <c r="R33" s="587">
        <v>1332.79</v>
      </c>
      <c r="S33" s="591">
        <f t="shared" si="1"/>
        <v>252823.37000000002</v>
      </c>
      <c r="T33" s="592"/>
      <c r="U33" s="552"/>
      <c r="X33" s="552">
        <v>1108.8699999999999</v>
      </c>
    </row>
    <row r="34" spans="1:24" ht="18.75" customHeight="1">
      <c r="A34" s="593" t="s">
        <v>222</v>
      </c>
      <c r="B34" s="594">
        <f>SUM(B20,B24,B26,B28,B30,B32,B22)</f>
        <v>132.72999999999999</v>
      </c>
      <c r="C34" s="595">
        <f t="shared" ref="C34:R34" si="2">SUM(C20,C24,C26,C28,C30,C32,C22)</f>
        <v>139.76999999999998</v>
      </c>
      <c r="D34" s="596">
        <f t="shared" si="2"/>
        <v>135.07999999999998</v>
      </c>
      <c r="E34" s="596">
        <f t="shared" si="2"/>
        <v>128.18</v>
      </c>
      <c r="F34" s="595">
        <f t="shared" si="2"/>
        <v>139.76999999999998</v>
      </c>
      <c r="G34" s="597">
        <f t="shared" si="2"/>
        <v>132.04</v>
      </c>
      <c r="H34" s="596">
        <f t="shared" si="2"/>
        <v>3199548.51</v>
      </c>
      <c r="I34" s="596">
        <f t="shared" si="2"/>
        <v>16010.669999999998</v>
      </c>
      <c r="J34" s="595">
        <f t="shared" si="2"/>
        <v>148129.34999999998</v>
      </c>
      <c r="K34" s="595">
        <f t="shared" si="2"/>
        <v>2561.4700000000003</v>
      </c>
      <c r="L34" s="595">
        <f t="shared" si="2"/>
        <v>3366250</v>
      </c>
      <c r="M34" s="598">
        <f>SUM(M20,M24,M26,M28,M30,M32,M22)</f>
        <v>3196876.66</v>
      </c>
      <c r="N34" s="596">
        <f t="shared" si="2"/>
        <v>16010.669999999998</v>
      </c>
      <c r="O34" s="595">
        <f>SUM(O20,O24,O26,O28,O30,O32,O22)</f>
        <v>148129.34999999998</v>
      </c>
      <c r="P34" s="596">
        <f t="shared" si="2"/>
        <v>2561.4700000000003</v>
      </c>
      <c r="Q34" s="596">
        <f t="shared" si="2"/>
        <v>0</v>
      </c>
      <c r="R34" s="596">
        <f t="shared" si="2"/>
        <v>2671.8500000000004</v>
      </c>
      <c r="S34" s="599">
        <f>SUM(M34:R34)</f>
        <v>3366250.0000000005</v>
      </c>
      <c r="T34" s="600"/>
      <c r="U34" s="600"/>
      <c r="V34" s="601"/>
      <c r="X34" s="552"/>
    </row>
    <row r="35" spans="1:24" ht="19.5" customHeight="1" thickBot="1">
      <c r="A35" s="602" t="s">
        <v>500</v>
      </c>
      <c r="B35" s="603">
        <f>SUM(B21,B25,B27,B29,B31,B23)</f>
        <v>80.819999999999993</v>
      </c>
      <c r="C35" s="604">
        <f t="shared" ref="C35:R35" si="3">SUM(C21,C25,C27,C29,C31,C23)</f>
        <v>89.05</v>
      </c>
      <c r="D35" s="604">
        <f t="shared" si="3"/>
        <v>83.56</v>
      </c>
      <c r="E35" s="604">
        <f t="shared" si="3"/>
        <v>77.349999999999994</v>
      </c>
      <c r="F35" s="604">
        <f t="shared" si="3"/>
        <v>89.05</v>
      </c>
      <c r="G35" s="605">
        <f t="shared" si="3"/>
        <v>82.759999999999991</v>
      </c>
      <c r="H35" s="603">
        <f t="shared" si="3"/>
        <v>2420144.6399999997</v>
      </c>
      <c r="I35" s="604">
        <f t="shared" si="3"/>
        <v>8018.65</v>
      </c>
      <c r="J35" s="604">
        <f t="shared" si="3"/>
        <v>90809.739999999991</v>
      </c>
      <c r="K35" s="604">
        <f t="shared" si="3"/>
        <v>1442.97</v>
      </c>
      <c r="L35" s="606">
        <f t="shared" si="0"/>
        <v>2520415.9999999995</v>
      </c>
      <c r="M35" s="603">
        <f t="shared" si="3"/>
        <v>2419601.88</v>
      </c>
      <c r="N35" s="604">
        <f t="shared" si="3"/>
        <v>8018.65</v>
      </c>
      <c r="O35" s="607">
        <f t="shared" si="3"/>
        <v>90809.739999999991</v>
      </c>
      <c r="P35" s="604">
        <f t="shared" si="3"/>
        <v>1442.97</v>
      </c>
      <c r="Q35" s="604">
        <f t="shared" si="3"/>
        <v>0</v>
      </c>
      <c r="R35" s="604">
        <f t="shared" si="3"/>
        <v>542.76</v>
      </c>
      <c r="S35" s="606">
        <f t="shared" si="1"/>
        <v>2520415.9999999995</v>
      </c>
      <c r="T35" s="608"/>
      <c r="U35" s="608"/>
      <c r="V35" s="601"/>
    </row>
    <row r="36" spans="1:24" ht="14.25" customHeight="1">
      <c r="A36" s="609" t="s">
        <v>501</v>
      </c>
      <c r="B36" s="610">
        <f>SUM(B20,B24,B26,B22)</f>
        <v>78.97999999999999</v>
      </c>
      <c r="C36" s="611">
        <f t="shared" ref="C36:R37" si="4">SUM(C20,C24,C26,C22)</f>
        <v>86.02</v>
      </c>
      <c r="D36" s="611">
        <f t="shared" si="4"/>
        <v>81.33</v>
      </c>
      <c r="E36" s="611">
        <f t="shared" si="4"/>
        <v>75.88</v>
      </c>
      <c r="F36" s="611">
        <f t="shared" si="4"/>
        <v>86.02</v>
      </c>
      <c r="G36" s="612">
        <f t="shared" si="4"/>
        <v>79.259999999999991</v>
      </c>
      <c r="H36" s="613">
        <f t="shared" si="4"/>
        <v>2351083.5499999998</v>
      </c>
      <c r="I36" s="611">
        <f t="shared" si="4"/>
        <v>5784.78</v>
      </c>
      <c r="J36" s="611">
        <f t="shared" si="4"/>
        <v>85099.81</v>
      </c>
      <c r="K36" s="611">
        <f t="shared" si="4"/>
        <v>1442.97</v>
      </c>
      <c r="L36" s="566">
        <f t="shared" si="0"/>
        <v>2443411.11</v>
      </c>
      <c r="M36" s="610">
        <f t="shared" si="4"/>
        <v>2350446.86</v>
      </c>
      <c r="N36" s="611">
        <f t="shared" si="4"/>
        <v>5784.78</v>
      </c>
      <c r="O36" s="611">
        <f t="shared" si="4"/>
        <v>85099.81</v>
      </c>
      <c r="P36" s="611">
        <f t="shared" si="4"/>
        <v>1442.97</v>
      </c>
      <c r="Q36" s="611">
        <f t="shared" si="4"/>
        <v>0</v>
      </c>
      <c r="R36" s="611">
        <f t="shared" si="4"/>
        <v>636.69000000000005</v>
      </c>
      <c r="S36" s="614">
        <f t="shared" si="1"/>
        <v>2443411.11</v>
      </c>
    </row>
    <row r="37" spans="1:24" ht="14.25" customHeight="1">
      <c r="A37" s="615" t="s">
        <v>494</v>
      </c>
      <c r="B37" s="613">
        <f>SUM(B21,B25,B27,B23)</f>
        <v>73.97</v>
      </c>
      <c r="C37" s="616">
        <f>SUM(C21,C25,C27,C23)</f>
        <v>80.3</v>
      </c>
      <c r="D37" s="616">
        <f t="shared" si="4"/>
        <v>76.08</v>
      </c>
      <c r="E37" s="616">
        <f t="shared" si="4"/>
        <v>70.87</v>
      </c>
      <c r="F37" s="616">
        <f t="shared" si="4"/>
        <v>80.3</v>
      </c>
      <c r="G37" s="617">
        <f t="shared" si="4"/>
        <v>74.009999999999991</v>
      </c>
      <c r="H37" s="613">
        <f t="shared" si="4"/>
        <v>2260788.48</v>
      </c>
      <c r="I37" s="616">
        <f t="shared" si="4"/>
        <v>5784.78</v>
      </c>
      <c r="J37" s="616">
        <f t="shared" si="4"/>
        <v>80533.13</v>
      </c>
      <c r="K37" s="616">
        <f t="shared" si="4"/>
        <v>1442.97</v>
      </c>
      <c r="L37" s="566">
        <f t="shared" si="0"/>
        <v>2348549.36</v>
      </c>
      <c r="M37" s="613">
        <f t="shared" si="4"/>
        <v>2260245.7199999997</v>
      </c>
      <c r="N37" s="616">
        <f t="shared" si="4"/>
        <v>5784.78</v>
      </c>
      <c r="O37" s="616">
        <f t="shared" si="4"/>
        <v>80533.13</v>
      </c>
      <c r="P37" s="616">
        <f t="shared" si="4"/>
        <v>1442.97</v>
      </c>
      <c r="Q37" s="616">
        <f t="shared" si="4"/>
        <v>0</v>
      </c>
      <c r="R37" s="616">
        <f t="shared" si="4"/>
        <v>542.76</v>
      </c>
      <c r="S37" s="566">
        <f t="shared" si="1"/>
        <v>2348549.3599999994</v>
      </c>
    </row>
    <row r="38" spans="1:24" ht="14.25" customHeight="1">
      <c r="A38" s="618" t="s">
        <v>502</v>
      </c>
      <c r="B38" s="613">
        <f>SUM(B26,B28,B30)</f>
        <v>32.25</v>
      </c>
      <c r="C38" s="616">
        <f t="shared" ref="C38:R39" si="5">SUM(C26,C28,C30)</f>
        <v>32.25</v>
      </c>
      <c r="D38" s="616">
        <f t="shared" si="5"/>
        <v>32.25</v>
      </c>
      <c r="E38" s="616">
        <f t="shared" si="5"/>
        <v>31.05</v>
      </c>
      <c r="F38" s="616">
        <f t="shared" si="5"/>
        <v>32.25</v>
      </c>
      <c r="G38" s="617">
        <f t="shared" si="5"/>
        <v>31.45</v>
      </c>
      <c r="H38" s="613">
        <f t="shared" si="5"/>
        <v>580799</v>
      </c>
      <c r="I38" s="616">
        <f t="shared" si="5"/>
        <v>5828.7300000000005</v>
      </c>
      <c r="J38" s="616">
        <f t="shared" si="5"/>
        <v>32854.21</v>
      </c>
      <c r="K38" s="616">
        <f t="shared" si="5"/>
        <v>0</v>
      </c>
      <c r="L38" s="566">
        <f t="shared" si="0"/>
        <v>619481.93999999994</v>
      </c>
      <c r="M38" s="613">
        <f t="shared" si="5"/>
        <v>580256.24</v>
      </c>
      <c r="N38" s="616">
        <f t="shared" si="5"/>
        <v>5828.7300000000005</v>
      </c>
      <c r="O38" s="616">
        <f t="shared" si="5"/>
        <v>32854.21</v>
      </c>
      <c r="P38" s="616">
        <f t="shared" si="5"/>
        <v>0</v>
      </c>
      <c r="Q38" s="616">
        <f t="shared" si="5"/>
        <v>0</v>
      </c>
      <c r="R38" s="616">
        <f t="shared" si="5"/>
        <v>542.76</v>
      </c>
      <c r="S38" s="566">
        <f t="shared" si="1"/>
        <v>619481.93999999994</v>
      </c>
    </row>
    <row r="39" spans="1:24" ht="14.25" customHeight="1" thickBot="1">
      <c r="A39" s="619" t="s">
        <v>494</v>
      </c>
      <c r="B39" s="620">
        <f>SUM(B27,B29,B31)</f>
        <v>15.1</v>
      </c>
      <c r="C39" s="621">
        <f t="shared" si="5"/>
        <v>17</v>
      </c>
      <c r="D39" s="621">
        <f t="shared" si="5"/>
        <v>15.73</v>
      </c>
      <c r="E39" s="621">
        <f t="shared" si="5"/>
        <v>14.73</v>
      </c>
      <c r="F39" s="621">
        <f t="shared" si="5"/>
        <v>17</v>
      </c>
      <c r="G39" s="622">
        <f t="shared" si="5"/>
        <v>17</v>
      </c>
      <c r="H39" s="620">
        <f t="shared" si="5"/>
        <v>350252.56</v>
      </c>
      <c r="I39" s="621">
        <f t="shared" si="5"/>
        <v>2233.87</v>
      </c>
      <c r="J39" s="621">
        <f t="shared" si="5"/>
        <v>14925.71</v>
      </c>
      <c r="K39" s="621">
        <f t="shared" si="5"/>
        <v>0</v>
      </c>
      <c r="L39" s="606">
        <f t="shared" si="0"/>
        <v>367412.14</v>
      </c>
      <c r="M39" s="620">
        <f t="shared" si="5"/>
        <v>349709.80000000005</v>
      </c>
      <c r="N39" s="621">
        <f t="shared" si="5"/>
        <v>2233.87</v>
      </c>
      <c r="O39" s="621">
        <f t="shared" si="5"/>
        <v>14925.71</v>
      </c>
      <c r="P39" s="621">
        <f t="shared" si="5"/>
        <v>0</v>
      </c>
      <c r="Q39" s="621">
        <f t="shared" si="5"/>
        <v>0</v>
      </c>
      <c r="R39" s="621">
        <f t="shared" si="5"/>
        <v>542.76</v>
      </c>
      <c r="S39" s="606">
        <f t="shared" si="1"/>
        <v>367412.14000000007</v>
      </c>
    </row>
    <row r="40" spans="1:24" ht="0.75" customHeight="1"/>
    <row r="41" spans="1:24" ht="8.25" customHeight="1">
      <c r="A41" s="623" t="s">
        <v>503</v>
      </c>
      <c r="B41" s="623"/>
      <c r="C41" s="623"/>
      <c r="D41" s="16"/>
      <c r="E41" s="16"/>
      <c r="F41" s="16"/>
      <c r="G41" s="16"/>
      <c r="H41" s="16"/>
      <c r="I41" s="16"/>
      <c r="J41" s="16"/>
      <c r="K41" s="16"/>
      <c r="L41" s="517"/>
      <c r="M41" s="517"/>
      <c r="N41" s="517"/>
      <c r="O41" s="517"/>
      <c r="P41" s="517"/>
      <c r="Q41" s="517"/>
      <c r="R41" s="517"/>
      <c r="S41" s="517"/>
    </row>
    <row r="42" spans="1:24" ht="13.5" customHeight="1">
      <c r="A42" s="869" t="s">
        <v>504</v>
      </c>
      <c r="B42" s="869"/>
      <c r="C42" s="93"/>
      <c r="D42" s="517"/>
      <c r="E42" s="624" t="s">
        <v>410</v>
      </c>
      <c r="F42" s="624"/>
      <c r="G42" s="624"/>
      <c r="H42" s="624"/>
      <c r="I42" s="624"/>
      <c r="J42" s="93"/>
      <c r="K42" s="865" t="s">
        <v>511</v>
      </c>
      <c r="L42" s="865"/>
      <c r="M42" s="865"/>
      <c r="N42" s="865"/>
      <c r="O42" s="865"/>
      <c r="P42" s="865"/>
      <c r="Q42" s="517"/>
      <c r="R42" s="517"/>
      <c r="S42" s="517"/>
    </row>
    <row r="43" spans="1:24" ht="9" customHeight="1">
      <c r="A43" s="869"/>
      <c r="B43" s="869"/>
      <c r="C43" s="98"/>
      <c r="D43" s="517"/>
      <c r="E43" s="517"/>
      <c r="F43" s="867" t="s">
        <v>194</v>
      </c>
      <c r="G43" s="867"/>
      <c r="H43" s="867"/>
      <c r="I43" s="623"/>
      <c r="J43" s="623"/>
      <c r="K43" s="623"/>
      <c r="L43" s="623"/>
      <c r="M43" s="625" t="s">
        <v>195</v>
      </c>
      <c r="N43" s="625"/>
      <c r="O43" s="98"/>
      <c r="P43" s="517"/>
      <c r="Q43" s="517"/>
      <c r="R43" s="517"/>
      <c r="S43" s="517"/>
    </row>
    <row r="44" spans="1:24" ht="18.75" customHeight="1">
      <c r="A44" s="869"/>
      <c r="B44" s="869"/>
      <c r="C44" s="98"/>
      <c r="D44" s="517"/>
      <c r="E44" s="517"/>
      <c r="F44" s="517"/>
      <c r="G44" s="517"/>
      <c r="H44" s="98"/>
      <c r="I44" s="517"/>
      <c r="J44" s="517"/>
      <c r="K44" s="16"/>
      <c r="L44" s="16"/>
      <c r="M44" s="98"/>
      <c r="N44" s="98"/>
      <c r="O44" s="98"/>
      <c r="P44" s="517"/>
      <c r="Q44" s="517"/>
      <c r="R44" s="517"/>
      <c r="S44" s="517"/>
    </row>
    <row r="45" spans="1:24" ht="32.25" customHeight="1">
      <c r="A45" s="864" t="s">
        <v>505</v>
      </c>
      <c r="B45" s="864"/>
      <c r="C45" s="864"/>
      <c r="D45" s="517"/>
      <c r="E45" s="624" t="s">
        <v>196</v>
      </c>
      <c r="F45" s="624"/>
      <c r="G45" s="624"/>
      <c r="H45" s="624"/>
      <c r="I45" s="624"/>
      <c r="J45" s="93"/>
      <c r="K45" s="865" t="s">
        <v>197</v>
      </c>
      <c r="L45" s="865"/>
      <c r="M45" s="865"/>
      <c r="N45" s="865"/>
      <c r="O45" s="865"/>
      <c r="P45" s="865"/>
      <c r="Q45" s="517"/>
      <c r="R45" s="517"/>
      <c r="S45" s="517"/>
    </row>
    <row r="46" spans="1:24" ht="9" customHeight="1">
      <c r="A46" s="866"/>
      <c r="B46" s="866"/>
      <c r="C46" s="98"/>
      <c r="D46" s="517"/>
      <c r="E46" s="517"/>
      <c r="F46" s="867" t="s">
        <v>194</v>
      </c>
      <c r="G46" s="867"/>
      <c r="H46" s="867"/>
      <c r="I46" s="623"/>
      <c r="J46" s="623"/>
      <c r="K46" s="623"/>
      <c r="L46" s="623"/>
      <c r="M46" s="625" t="s">
        <v>195</v>
      </c>
      <c r="N46" s="625"/>
      <c r="O46" s="98"/>
      <c r="P46" s="517"/>
      <c r="Q46" s="517"/>
      <c r="R46" s="517"/>
      <c r="S46" s="517"/>
    </row>
    <row r="47" spans="1:24" hidden="1">
      <c r="A47" s="517"/>
      <c r="B47" s="517"/>
      <c r="C47" s="517"/>
      <c r="D47" s="517"/>
      <c r="E47" s="517"/>
      <c r="F47" s="517"/>
      <c r="G47" s="517"/>
      <c r="H47" s="517"/>
      <c r="I47" s="517"/>
      <c r="J47" s="517"/>
      <c r="K47" s="517"/>
      <c r="L47" s="517"/>
      <c r="M47" s="517"/>
      <c r="N47" s="517"/>
      <c r="O47" s="517"/>
      <c r="P47" s="517"/>
      <c r="Q47" s="517"/>
      <c r="R47" s="517"/>
      <c r="S47" s="517"/>
    </row>
    <row r="48" spans="1:24" hidden="1"/>
    <row r="49" spans="6:6" hidden="1"/>
    <row r="50" spans="6:6" hidden="1">
      <c r="F50" s="518" t="s">
        <v>10</v>
      </c>
    </row>
    <row r="51" spans="6:6" hidden="1"/>
    <row r="52" spans="6:6" hidden="1"/>
    <row r="53" spans="6:6" hidden="1"/>
    <row r="54" spans="6:6" hidden="1"/>
    <row r="55" spans="6:6" hidden="1"/>
    <row r="56" spans="6:6" hidden="1"/>
    <row r="57" spans="6:6" hidden="1"/>
    <row r="58" spans="6:6" hidden="1"/>
    <row r="59" spans="6:6" hidden="1"/>
    <row r="60" spans="6:6" hidden="1"/>
    <row r="61" spans="6:6" hidden="1"/>
    <row r="62" spans="6:6" hidden="1"/>
    <row r="63" spans="6:6" hidden="1"/>
    <row r="64" spans="6:6"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sheetData>
  <mergeCells count="38">
    <mergeCell ref="R12:S12"/>
    <mergeCell ref="N1:S2"/>
    <mergeCell ref="B2:M2"/>
    <mergeCell ref="A5:S5"/>
    <mergeCell ref="J6:M6"/>
    <mergeCell ref="D7:L7"/>
    <mergeCell ref="E8:L8"/>
    <mergeCell ref="J9:K9"/>
    <mergeCell ref="B10:C10"/>
    <mergeCell ref="J10:K10"/>
    <mergeCell ref="J12:O12"/>
    <mergeCell ref="P12:Q12"/>
    <mergeCell ref="I13:O13"/>
    <mergeCell ref="A16:A18"/>
    <mergeCell ref="B16:G16"/>
    <mergeCell ref="H16:L16"/>
    <mergeCell ref="M16:S16"/>
    <mergeCell ref="B17:D17"/>
    <mergeCell ref="E17:G17"/>
    <mergeCell ref="H17:H18"/>
    <mergeCell ref="I17:I18"/>
    <mergeCell ref="J17:J18"/>
    <mergeCell ref="R17:R18"/>
    <mergeCell ref="S17:S18"/>
    <mergeCell ref="A45:C45"/>
    <mergeCell ref="K45:P45"/>
    <mergeCell ref="A46:B46"/>
    <mergeCell ref="F46:H46"/>
    <mergeCell ref="Q17:Q18"/>
    <mergeCell ref="A42:B44"/>
    <mergeCell ref="K42:P42"/>
    <mergeCell ref="F43:H43"/>
    <mergeCell ref="K17:K18"/>
    <mergeCell ref="L17:L18"/>
    <mergeCell ref="M17:M18"/>
    <mergeCell ref="N17:N18"/>
    <mergeCell ref="O17:O18"/>
    <mergeCell ref="P17:P18"/>
  </mergeCells>
  <dataValidations count="1">
    <dataValidation type="whole" allowBlank="1" showInputMessage="1" showErrorMessage="1" error="1&lt;=kodas&lt;5501" sqref="Q10:Q11 Q13" xr:uid="{7C06BEB6-9E9D-444E-8293-803B5D8359DB}">
      <formula1>1</formula1>
      <formula2>5501</formula2>
    </dataValidation>
  </dataValidations>
  <pageMargins left="0.7" right="0.7" top="0.75" bottom="0.75" header="0.3" footer="0.3"/>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08152-94C3-4538-8899-840423470CCF}">
  <dimension ref="A1:R378"/>
  <sheetViews>
    <sheetView topLeftCell="A59" zoomScale="130" zoomScaleNormal="130" workbookViewId="0">
      <selection activeCell="R158" sqref="R158"/>
    </sheetView>
  </sheetViews>
  <sheetFormatPr defaultColWidth="9.140625" defaultRowHeight="15"/>
  <cols>
    <col min="1" max="4" width="2" style="2" customWidth="1"/>
    <col min="5" max="5" width="2.140625" style="2" customWidth="1"/>
    <col min="6" max="6" width="3.5703125" style="42" customWidth="1"/>
    <col min="7" max="7" width="34.28515625" style="2" customWidth="1"/>
    <col min="8" max="8" width="4.7109375" style="2" customWidth="1"/>
    <col min="9" max="12" width="12.85546875" style="2" customWidth="1"/>
    <col min="13" max="13" width="0.140625" style="2" hidden="1" customWidth="1"/>
    <col min="14" max="14" width="6.140625" style="2" hidden="1" customWidth="1"/>
    <col min="15" max="15" width="8.85546875" style="2" hidden="1" customWidth="1"/>
    <col min="16" max="16" width="9.140625" style="2"/>
    <col min="17" max="17" width="6.140625" style="2" customWidth="1"/>
    <col min="18" max="18" width="9.140625" style="2"/>
  </cols>
  <sheetData>
    <row r="1" spans="1:18" ht="24.75" customHeight="1">
      <c r="F1" s="45"/>
      <c r="G1" s="17"/>
      <c r="H1" s="18"/>
      <c r="I1" s="38"/>
      <c r="J1" s="671" t="s">
        <v>238</v>
      </c>
      <c r="K1" s="671"/>
      <c r="L1" s="671"/>
      <c r="M1" s="19"/>
      <c r="N1" s="46"/>
      <c r="O1" s="46"/>
      <c r="P1" s="46"/>
      <c r="Q1" s="46"/>
    </row>
    <row r="2" spans="1:18" ht="13.5" customHeight="1">
      <c r="F2" s="45"/>
      <c r="H2" s="18"/>
      <c r="I2" s="39"/>
      <c r="J2" s="672" t="s">
        <v>225</v>
      </c>
      <c r="K2" s="672"/>
      <c r="L2" s="672"/>
      <c r="M2" s="19"/>
      <c r="N2" s="46"/>
      <c r="O2" s="46"/>
      <c r="P2" s="46"/>
      <c r="Q2" s="20"/>
    </row>
    <row r="3" spans="1:18" ht="5.25" customHeight="1">
      <c r="F3" s="45"/>
      <c r="H3" s="3"/>
      <c r="I3" s="46"/>
      <c r="J3" s="46"/>
      <c r="K3" s="4"/>
      <c r="L3" s="4"/>
      <c r="M3" s="19"/>
      <c r="N3" s="46"/>
      <c r="O3" s="46"/>
      <c r="P3" s="46"/>
      <c r="Q3" s="5"/>
    </row>
    <row r="4" spans="1:18" ht="6" customHeight="1">
      <c r="F4" s="45"/>
      <c r="G4" s="21" t="s">
        <v>0</v>
      </c>
      <c r="H4" s="18"/>
      <c r="I4"/>
      <c r="J4" s="4"/>
      <c r="K4" s="4"/>
      <c r="L4" s="4"/>
      <c r="M4" s="19"/>
      <c r="N4" s="22"/>
      <c r="O4" s="22"/>
      <c r="P4" s="46"/>
      <c r="Q4" s="5"/>
    </row>
    <row r="5" spans="1:18" ht="5.25" customHeight="1">
      <c r="F5" s="45"/>
      <c r="H5" s="6"/>
      <c r="I5"/>
      <c r="J5" s="4"/>
      <c r="K5" s="4"/>
      <c r="L5" s="4"/>
      <c r="M5" s="19"/>
      <c r="N5" s="46"/>
      <c r="O5" s="46"/>
      <c r="P5" s="46"/>
      <c r="Q5" s="5"/>
    </row>
    <row r="6" spans="1:18" ht="3.75" customHeight="1">
      <c r="F6" s="45"/>
      <c r="H6" s="6"/>
      <c r="I6"/>
      <c r="J6" s="7"/>
      <c r="K6" s="4"/>
      <c r="L6" s="4"/>
      <c r="M6" s="19"/>
      <c r="N6" s="46"/>
      <c r="O6" s="46"/>
      <c r="P6" s="46"/>
    </row>
    <row r="7" spans="1:18" ht="6.75" customHeight="1">
      <c r="F7" s="45"/>
      <c r="H7" s="6"/>
      <c r="I7"/>
      <c r="K7" s="46"/>
      <c r="L7" s="46"/>
      <c r="M7" s="19"/>
      <c r="N7" s="46"/>
      <c r="O7" s="46"/>
      <c r="P7" s="46"/>
      <c r="Q7" s="8"/>
    </row>
    <row r="8" spans="1:18" ht="31.5" customHeight="1">
      <c r="A8" s="685" t="s">
        <v>417</v>
      </c>
      <c r="B8" s="685"/>
      <c r="C8" s="685"/>
      <c r="D8" s="685"/>
      <c r="E8" s="685"/>
      <c r="F8" s="685"/>
      <c r="G8" s="685"/>
      <c r="H8" s="685"/>
      <c r="I8" s="685"/>
      <c r="J8" s="685"/>
      <c r="K8" s="685"/>
      <c r="L8" s="685"/>
      <c r="M8" s="9"/>
      <c r="N8" s="9"/>
      <c r="O8" s="9"/>
      <c r="P8" s="9"/>
      <c r="Q8" s="9"/>
    </row>
    <row r="9" spans="1:18" ht="12" customHeight="1">
      <c r="F9" s="45"/>
      <c r="G9" s="9"/>
      <c r="H9" s="8"/>
      <c r="I9" s="8"/>
      <c r="J9" s="23"/>
      <c r="K9" s="23"/>
      <c r="L9" s="10"/>
      <c r="M9" s="19"/>
    </row>
    <row r="10" spans="1:18" ht="18" customHeight="1">
      <c r="A10" s="688" t="s">
        <v>1</v>
      </c>
      <c r="B10" s="688"/>
      <c r="C10" s="688"/>
      <c r="D10" s="688"/>
      <c r="E10" s="688"/>
      <c r="F10" s="688"/>
      <c r="G10" s="688"/>
      <c r="H10" s="688"/>
      <c r="I10" s="688"/>
      <c r="J10" s="688"/>
      <c r="K10" s="688"/>
      <c r="L10" s="688"/>
      <c r="M10" s="19"/>
    </row>
    <row r="11" spans="1:18" ht="18.75" customHeight="1">
      <c r="A11" s="686" t="s">
        <v>2</v>
      </c>
      <c r="B11" s="687"/>
      <c r="C11" s="687"/>
      <c r="D11" s="687"/>
      <c r="E11" s="687"/>
      <c r="F11" s="687"/>
      <c r="G11" s="687"/>
      <c r="H11" s="687"/>
      <c r="I11" s="687"/>
      <c r="J11" s="687"/>
      <c r="K11" s="687"/>
      <c r="L11" s="687"/>
      <c r="M11" s="19"/>
    </row>
    <row r="12" spans="1:18" ht="7.5" customHeight="1">
      <c r="A12" s="47"/>
      <c r="B12" s="48"/>
      <c r="C12" s="48"/>
      <c r="D12" s="48"/>
      <c r="E12" s="48"/>
      <c r="F12" s="48"/>
      <c r="G12" s="48"/>
      <c r="H12" s="48"/>
      <c r="I12" s="48"/>
      <c r="J12" s="48"/>
      <c r="K12" s="48"/>
      <c r="L12" s="48"/>
      <c r="M12" s="19"/>
    </row>
    <row r="13" spans="1:18" ht="14.25" customHeight="1">
      <c r="A13" s="410"/>
      <c r="B13" s="178"/>
      <c r="C13" s="178"/>
      <c r="D13" s="178"/>
      <c r="E13" s="178"/>
      <c r="F13" s="178"/>
      <c r="G13" s="707" t="s">
        <v>404</v>
      </c>
      <c r="H13" s="707"/>
      <c r="I13" s="707"/>
      <c r="J13" s="707"/>
      <c r="K13" s="707"/>
      <c r="L13" s="178"/>
      <c r="M13" s="411"/>
      <c r="N13" s="111"/>
      <c r="O13" s="111"/>
      <c r="P13" s="111"/>
      <c r="Q13" s="111"/>
      <c r="R13" s="111"/>
    </row>
    <row r="14" spans="1:18" ht="16.5" customHeight="1">
      <c r="A14" s="709" t="s">
        <v>405</v>
      </c>
      <c r="B14" s="709"/>
      <c r="C14" s="709"/>
      <c r="D14" s="709"/>
      <c r="E14" s="709"/>
      <c r="F14" s="709"/>
      <c r="G14" s="709"/>
      <c r="H14" s="709"/>
      <c r="I14" s="709"/>
      <c r="J14" s="709"/>
      <c r="K14" s="709"/>
      <c r="L14" s="709"/>
      <c r="M14" s="411"/>
      <c r="N14" s="111"/>
      <c r="O14" s="111"/>
      <c r="P14" s="111" t="s">
        <v>10</v>
      </c>
      <c r="Q14" s="111"/>
      <c r="R14" s="111"/>
    </row>
    <row r="15" spans="1:18" ht="15.75" customHeight="1">
      <c r="A15" s="111"/>
      <c r="B15" s="111"/>
      <c r="C15" s="111"/>
      <c r="D15" s="111"/>
      <c r="E15" s="111"/>
      <c r="F15" s="412"/>
      <c r="G15" s="708" t="s">
        <v>392</v>
      </c>
      <c r="H15" s="708"/>
      <c r="I15" s="708"/>
      <c r="J15" s="708"/>
      <c r="K15" s="708"/>
      <c r="L15" s="111"/>
      <c r="M15" s="411"/>
      <c r="N15" s="111"/>
      <c r="O15" s="111"/>
      <c r="P15" s="111"/>
      <c r="Q15" s="111"/>
      <c r="R15" s="111"/>
    </row>
    <row r="16" spans="1:18" ht="12" customHeight="1">
      <c r="A16" s="111"/>
      <c r="B16" s="111"/>
      <c r="C16" s="111"/>
      <c r="D16" s="111"/>
      <c r="E16" s="111"/>
      <c r="F16" s="412"/>
      <c r="G16" s="710" t="s">
        <v>406</v>
      </c>
      <c r="H16" s="710"/>
      <c r="I16" s="710"/>
      <c r="J16" s="710"/>
      <c r="K16" s="710"/>
      <c r="L16" s="111"/>
      <c r="M16" s="111"/>
      <c r="N16" s="111"/>
      <c r="O16" s="111"/>
      <c r="P16" s="111"/>
      <c r="Q16" s="111"/>
      <c r="R16" s="111"/>
    </row>
    <row r="17" spans="1:18" ht="12" customHeight="1">
      <c r="A17" s="111"/>
      <c r="B17" s="709" t="s">
        <v>3</v>
      </c>
      <c r="C17" s="709"/>
      <c r="D17" s="709"/>
      <c r="E17" s="709"/>
      <c r="F17" s="709"/>
      <c r="G17" s="709"/>
      <c r="H17" s="709"/>
      <c r="I17" s="709"/>
      <c r="J17" s="709"/>
      <c r="K17" s="709"/>
      <c r="L17" s="709"/>
      <c r="M17" s="111"/>
      <c r="N17" s="111"/>
      <c r="O17" s="111"/>
      <c r="P17" s="111"/>
      <c r="Q17" s="111"/>
      <c r="R17" s="111"/>
    </row>
    <row r="18" spans="1:18" ht="12" customHeight="1">
      <c r="A18" s="111"/>
      <c r="B18" s="111"/>
      <c r="C18" s="111"/>
      <c r="D18" s="111"/>
      <c r="E18" s="111"/>
      <c r="F18" s="412"/>
      <c r="G18" s="111"/>
      <c r="H18" s="111"/>
      <c r="I18" s="111"/>
      <c r="J18" s="111"/>
      <c r="K18" s="111"/>
      <c r="L18" s="111"/>
      <c r="M18" s="111"/>
      <c r="N18" s="111"/>
      <c r="O18" s="111"/>
      <c r="P18" s="111"/>
      <c r="Q18" s="111"/>
      <c r="R18" s="111"/>
    </row>
    <row r="19" spans="1:18" ht="12.75" customHeight="1">
      <c r="A19" s="111"/>
      <c r="B19" s="111"/>
      <c r="C19" s="111"/>
      <c r="D19" s="111"/>
      <c r="E19" s="111"/>
      <c r="F19" s="412"/>
      <c r="G19" s="708" t="s">
        <v>407</v>
      </c>
      <c r="H19" s="708"/>
      <c r="I19" s="708"/>
      <c r="J19" s="708"/>
      <c r="K19" s="708"/>
      <c r="L19" s="111"/>
      <c r="M19" s="111"/>
      <c r="N19" s="111"/>
      <c r="O19" s="111"/>
      <c r="P19" s="111"/>
      <c r="Q19" s="111"/>
      <c r="R19" s="111"/>
    </row>
    <row r="20" spans="1:18" ht="11.25" customHeight="1">
      <c r="A20" s="111"/>
      <c r="B20" s="111"/>
      <c r="C20" s="111"/>
      <c r="D20" s="111"/>
      <c r="E20" s="111"/>
      <c r="F20" s="412"/>
      <c r="G20" s="711" t="s">
        <v>4</v>
      </c>
      <c r="H20" s="711"/>
      <c r="I20" s="711"/>
      <c r="J20" s="711"/>
      <c r="K20" s="711"/>
      <c r="L20" s="111"/>
      <c r="M20" s="111"/>
      <c r="N20" s="111"/>
      <c r="O20" s="111"/>
      <c r="P20" s="111"/>
      <c r="Q20" s="111"/>
      <c r="R20" s="111"/>
    </row>
    <row r="21" spans="1:18" ht="11.25" customHeight="1">
      <c r="A21" s="111"/>
      <c r="B21" s="111"/>
      <c r="C21" s="111"/>
      <c r="D21" s="111"/>
      <c r="E21" s="111"/>
      <c r="F21" s="412"/>
      <c r="G21" s="178"/>
      <c r="H21" s="178"/>
      <c r="I21" s="178"/>
      <c r="J21" s="178"/>
      <c r="K21" s="178"/>
      <c r="L21" s="111"/>
      <c r="M21" s="111"/>
      <c r="N21" s="111"/>
      <c r="O21" s="111"/>
      <c r="P21" s="111"/>
      <c r="Q21" s="111"/>
      <c r="R21" s="111"/>
    </row>
    <row r="22" spans="1:18">
      <c r="A22" s="111"/>
      <c r="B22" s="111"/>
      <c r="C22" s="111"/>
      <c r="D22" s="111"/>
      <c r="E22" s="689" t="s">
        <v>412</v>
      </c>
      <c r="F22" s="689"/>
      <c r="G22" s="689"/>
      <c r="H22" s="689"/>
      <c r="I22" s="689"/>
      <c r="J22" s="689"/>
      <c r="K22" s="689"/>
      <c r="L22" s="111"/>
      <c r="M22" s="111"/>
      <c r="N22" s="111"/>
      <c r="O22" s="111"/>
      <c r="P22" s="111"/>
      <c r="Q22" s="111"/>
      <c r="R22" s="111"/>
    </row>
    <row r="23" spans="1:18" ht="12" customHeight="1">
      <c r="A23" s="690" t="s">
        <v>5</v>
      </c>
      <c r="B23" s="690"/>
      <c r="C23" s="690"/>
      <c r="D23" s="690"/>
      <c r="E23" s="690"/>
      <c r="F23" s="690"/>
      <c r="G23" s="690"/>
      <c r="H23" s="690"/>
      <c r="I23" s="690"/>
      <c r="J23" s="690"/>
      <c r="K23" s="690"/>
      <c r="L23" s="690"/>
      <c r="M23" s="171"/>
      <c r="N23" s="111"/>
      <c r="O23" s="111"/>
      <c r="P23" s="111"/>
      <c r="Q23" s="111"/>
      <c r="R23" s="111"/>
    </row>
    <row r="24" spans="1:18" ht="12" customHeight="1">
      <c r="A24" s="111"/>
      <c r="B24" s="111"/>
      <c r="C24" s="111"/>
      <c r="D24" s="111"/>
      <c r="E24" s="111"/>
      <c r="F24" s="111"/>
      <c r="G24" s="111"/>
      <c r="H24" s="111"/>
      <c r="I24" s="111"/>
      <c r="J24" s="172"/>
      <c r="K24" s="173"/>
      <c r="L24" s="174" t="s">
        <v>6</v>
      </c>
      <c r="M24" s="171"/>
      <c r="N24" s="111"/>
      <c r="O24" s="111"/>
      <c r="P24" s="111"/>
      <c r="Q24" s="111"/>
      <c r="R24" s="111"/>
    </row>
    <row r="25" spans="1:18" ht="11.25" customHeight="1">
      <c r="A25" s="111"/>
      <c r="B25" s="111"/>
      <c r="C25" s="111"/>
      <c r="D25" s="111"/>
      <c r="E25" s="111"/>
      <c r="F25" s="111"/>
      <c r="G25" s="111"/>
      <c r="H25" s="111"/>
      <c r="I25" s="111"/>
      <c r="J25" s="175" t="s">
        <v>226</v>
      </c>
      <c r="K25" s="176"/>
      <c r="L25" s="177"/>
      <c r="M25" s="171"/>
      <c r="N25" s="111"/>
      <c r="O25" s="111"/>
      <c r="P25" s="111"/>
      <c r="Q25" s="111"/>
      <c r="R25" s="111"/>
    </row>
    <row r="26" spans="1:18" ht="12" customHeight="1">
      <c r="A26" s="111"/>
      <c r="B26" s="111"/>
      <c r="C26" s="111"/>
      <c r="D26" s="111"/>
      <c r="E26" s="178"/>
      <c r="F26" s="179"/>
      <c r="G26" s="111"/>
      <c r="H26" s="111"/>
      <c r="I26" s="180"/>
      <c r="J26" s="180"/>
      <c r="K26" s="181" t="s">
        <v>7</v>
      </c>
      <c r="L26" s="177"/>
      <c r="M26" s="171"/>
      <c r="N26" s="111"/>
      <c r="O26" s="111"/>
      <c r="P26" s="111"/>
      <c r="Q26" s="111"/>
      <c r="R26" s="111"/>
    </row>
    <row r="27" spans="1:18" ht="29.1" customHeight="1">
      <c r="A27" s="691" t="s">
        <v>200</v>
      </c>
      <c r="B27" s="691"/>
      <c r="C27" s="691"/>
      <c r="D27" s="691"/>
      <c r="E27" s="691"/>
      <c r="F27" s="691"/>
      <c r="G27" s="691"/>
      <c r="H27" s="691"/>
      <c r="I27" s="691"/>
      <c r="J27" s="111"/>
      <c r="K27" s="181" t="s">
        <v>8</v>
      </c>
      <c r="L27" s="182" t="s">
        <v>9</v>
      </c>
      <c r="M27" s="171"/>
      <c r="N27" s="111"/>
      <c r="O27" s="111"/>
      <c r="P27" s="111"/>
      <c r="Q27" s="111"/>
      <c r="R27" s="111"/>
    </row>
    <row r="28" spans="1:18" ht="12" customHeight="1">
      <c r="A28" s="691" t="s">
        <v>413</v>
      </c>
      <c r="B28" s="691"/>
      <c r="C28" s="691"/>
      <c r="D28" s="691"/>
      <c r="E28" s="691"/>
      <c r="F28" s="691"/>
      <c r="G28" s="691"/>
      <c r="H28" s="691"/>
      <c r="I28" s="691"/>
      <c r="J28" s="183" t="s">
        <v>11</v>
      </c>
      <c r="K28" s="184" t="s">
        <v>23</v>
      </c>
      <c r="L28" s="177"/>
      <c r="M28" s="171"/>
      <c r="N28" s="111"/>
      <c r="O28" s="111"/>
      <c r="P28" s="111"/>
      <c r="Q28" s="111"/>
      <c r="R28" s="111"/>
    </row>
    <row r="29" spans="1:18" ht="12.75" customHeight="1">
      <c r="A29" s="111"/>
      <c r="B29" s="111"/>
      <c r="C29" s="111"/>
      <c r="D29" s="111"/>
      <c r="E29" s="111"/>
      <c r="F29" s="111"/>
      <c r="G29" s="185" t="s">
        <v>12</v>
      </c>
      <c r="H29" s="186" t="s">
        <v>198</v>
      </c>
      <c r="I29" s="187"/>
      <c r="J29" s="188"/>
      <c r="K29" s="177"/>
      <c r="L29" s="177"/>
      <c r="M29" s="171"/>
      <c r="N29" s="111"/>
      <c r="O29" s="111"/>
      <c r="P29" s="111"/>
      <c r="Q29" s="111"/>
      <c r="R29" s="111"/>
    </row>
    <row r="30" spans="1:18" ht="13.5" customHeight="1">
      <c r="A30" s="111"/>
      <c r="B30" s="111"/>
      <c r="C30" s="111"/>
      <c r="D30" s="111"/>
      <c r="E30" s="111"/>
      <c r="F30" s="111"/>
      <c r="G30" s="692" t="s">
        <v>13</v>
      </c>
      <c r="H30" s="692"/>
      <c r="I30" s="189" t="s">
        <v>414</v>
      </c>
      <c r="J30" s="190" t="s">
        <v>415</v>
      </c>
      <c r="K30" s="191" t="s">
        <v>416</v>
      </c>
      <c r="L30" s="191" t="s">
        <v>416</v>
      </c>
      <c r="M30" s="171"/>
      <c r="N30" s="111"/>
      <c r="O30" s="111"/>
      <c r="P30" s="111"/>
      <c r="Q30" s="111"/>
      <c r="R30" s="111"/>
    </row>
    <row r="31" spans="1:18" ht="14.25" customHeight="1">
      <c r="A31" s="192" t="s">
        <v>199</v>
      </c>
      <c r="B31" s="192"/>
      <c r="C31" s="192"/>
      <c r="D31" s="192"/>
      <c r="E31" s="192"/>
      <c r="F31" s="193"/>
      <c r="G31" s="194"/>
      <c r="H31" s="111"/>
      <c r="I31" s="194"/>
      <c r="J31" s="194"/>
      <c r="K31" s="194"/>
      <c r="L31" s="195" t="s">
        <v>14</v>
      </c>
      <c r="M31" s="196"/>
      <c r="N31" s="111"/>
      <c r="O31" s="111"/>
      <c r="P31" s="111"/>
      <c r="Q31" s="111"/>
      <c r="R31" s="111"/>
    </row>
    <row r="32" spans="1:18" ht="24" customHeight="1">
      <c r="A32" s="693" t="s">
        <v>15</v>
      </c>
      <c r="B32" s="694"/>
      <c r="C32" s="694"/>
      <c r="D32" s="694"/>
      <c r="E32" s="694"/>
      <c r="F32" s="694"/>
      <c r="G32" s="697" t="s">
        <v>16</v>
      </c>
      <c r="H32" s="699" t="s">
        <v>17</v>
      </c>
      <c r="I32" s="701" t="s">
        <v>18</v>
      </c>
      <c r="J32" s="702"/>
      <c r="K32" s="703" t="s">
        <v>19</v>
      </c>
      <c r="L32" s="705" t="s">
        <v>20</v>
      </c>
      <c r="M32" s="196"/>
      <c r="N32" s="111"/>
      <c r="O32" s="111"/>
      <c r="P32" s="111"/>
      <c r="Q32" s="111"/>
      <c r="R32" s="111"/>
    </row>
    <row r="33" spans="1:18" ht="46.5" customHeight="1">
      <c r="A33" s="695"/>
      <c r="B33" s="696"/>
      <c r="C33" s="696"/>
      <c r="D33" s="696"/>
      <c r="E33" s="696"/>
      <c r="F33" s="696"/>
      <c r="G33" s="698"/>
      <c r="H33" s="700"/>
      <c r="I33" s="197" t="s">
        <v>21</v>
      </c>
      <c r="J33" s="198" t="s">
        <v>22</v>
      </c>
      <c r="K33" s="704"/>
      <c r="L33" s="706"/>
      <c r="M33" s="111"/>
      <c r="N33" s="111"/>
      <c r="O33" s="111"/>
      <c r="P33" s="111"/>
      <c r="Q33" s="111"/>
      <c r="R33" s="111"/>
    </row>
    <row r="34" spans="1:18" ht="11.25" customHeight="1">
      <c r="A34" s="713" t="s">
        <v>23</v>
      </c>
      <c r="B34" s="714"/>
      <c r="C34" s="714"/>
      <c r="D34" s="714"/>
      <c r="E34" s="714"/>
      <c r="F34" s="715"/>
      <c r="G34" s="199">
        <v>2</v>
      </c>
      <c r="H34" s="200">
        <v>3</v>
      </c>
      <c r="I34" s="201" t="s">
        <v>24</v>
      </c>
      <c r="J34" s="202" t="s">
        <v>25</v>
      </c>
      <c r="K34" s="203">
        <v>6</v>
      </c>
      <c r="L34" s="203">
        <v>7</v>
      </c>
      <c r="M34" s="111"/>
      <c r="N34" s="111"/>
      <c r="O34" s="111"/>
      <c r="P34" s="111"/>
      <c r="Q34" s="111"/>
      <c r="R34" s="111"/>
    </row>
    <row r="35" spans="1:18" s="210" customFormat="1" ht="14.25" customHeight="1">
      <c r="A35" s="204">
        <v>2</v>
      </c>
      <c r="B35" s="204"/>
      <c r="C35" s="205"/>
      <c r="D35" s="206"/>
      <c r="E35" s="204"/>
      <c r="F35" s="207"/>
      <c r="G35" s="206" t="s">
        <v>26</v>
      </c>
      <c r="H35" s="199">
        <v>1</v>
      </c>
      <c r="I35" s="208">
        <f>SUM(I36+I47+I67+I88+I95+I115+I141+I160+I170)</f>
        <v>959900</v>
      </c>
      <c r="J35" s="208">
        <f>SUM(J36+J47+J67+J88+J95+J115+J141+J160+J170)</f>
        <v>959900</v>
      </c>
      <c r="K35" s="209">
        <f>SUM(K36+K47+K67+K88+K95+K115+K141+K160+K170)</f>
        <v>959813.11</v>
      </c>
      <c r="L35" s="208">
        <f>SUM(L36+L47+L67+L88+L95+L115+L141+L160+L170)</f>
        <v>959813.11</v>
      </c>
    </row>
    <row r="36" spans="1:18" ht="16.5" customHeight="1">
      <c r="A36" s="204">
        <v>2</v>
      </c>
      <c r="B36" s="211">
        <v>1</v>
      </c>
      <c r="C36" s="212"/>
      <c r="D36" s="213"/>
      <c r="E36" s="214"/>
      <c r="F36" s="215"/>
      <c r="G36" s="216" t="s">
        <v>27</v>
      </c>
      <c r="H36" s="199">
        <v>2</v>
      </c>
      <c r="I36" s="208">
        <f>SUM(I37+I43)</f>
        <v>817600</v>
      </c>
      <c r="J36" s="208">
        <f>SUM(J37+J43)</f>
        <v>817600</v>
      </c>
      <c r="K36" s="217">
        <f>SUM(K37+K43)</f>
        <v>817600</v>
      </c>
      <c r="L36" s="218">
        <f>SUM(L37+L43)</f>
        <v>817600</v>
      </c>
      <c r="M36"/>
      <c r="N36" s="111"/>
      <c r="O36" s="111"/>
      <c r="P36" s="111"/>
      <c r="Q36" s="111"/>
      <c r="R36" s="111"/>
    </row>
    <row r="37" spans="1:18" ht="14.25" customHeight="1">
      <c r="A37" s="219">
        <v>2</v>
      </c>
      <c r="B37" s="219">
        <v>1</v>
      </c>
      <c r="C37" s="220">
        <v>1</v>
      </c>
      <c r="D37" s="221"/>
      <c r="E37" s="219"/>
      <c r="F37" s="222"/>
      <c r="G37" s="221" t="s">
        <v>28</v>
      </c>
      <c r="H37" s="199">
        <v>3</v>
      </c>
      <c r="I37" s="208">
        <f>SUM(I38)</f>
        <v>804600</v>
      </c>
      <c r="J37" s="208">
        <f>SUM(J38)</f>
        <v>804600</v>
      </c>
      <c r="K37" s="209">
        <f>SUM(K38)</f>
        <v>804600</v>
      </c>
      <c r="L37" s="208">
        <f>SUM(L38)</f>
        <v>804600</v>
      </c>
      <c r="M37"/>
      <c r="N37" s="111"/>
      <c r="O37" s="111"/>
      <c r="P37" s="111"/>
      <c r="Q37" s="111"/>
      <c r="R37" s="111"/>
    </row>
    <row r="38" spans="1:18" ht="13.5" customHeight="1">
      <c r="A38" s="223">
        <v>2</v>
      </c>
      <c r="B38" s="219">
        <v>1</v>
      </c>
      <c r="C38" s="220">
        <v>1</v>
      </c>
      <c r="D38" s="221">
        <v>1</v>
      </c>
      <c r="E38" s="219"/>
      <c r="F38" s="222"/>
      <c r="G38" s="221" t="s">
        <v>28</v>
      </c>
      <c r="H38" s="199">
        <v>4</v>
      </c>
      <c r="I38" s="208">
        <f>SUM(I39+I41)</f>
        <v>804600</v>
      </c>
      <c r="J38" s="208">
        <f>SUM(J39+J41)</f>
        <v>804600</v>
      </c>
      <c r="K38" s="208">
        <f>SUM(K39+K41)</f>
        <v>804600</v>
      </c>
      <c r="L38" s="208">
        <f>SUM(L39+L41)</f>
        <v>804600</v>
      </c>
      <c r="M38"/>
      <c r="N38" s="111"/>
      <c r="O38" s="111"/>
      <c r="P38" s="111"/>
      <c r="Q38" s="224"/>
      <c r="R38" s="111"/>
    </row>
    <row r="39" spans="1:18" ht="14.25" customHeight="1">
      <c r="A39" s="223">
        <v>2</v>
      </c>
      <c r="B39" s="219">
        <v>1</v>
      </c>
      <c r="C39" s="220">
        <v>1</v>
      </c>
      <c r="D39" s="221">
        <v>1</v>
      </c>
      <c r="E39" s="219">
        <v>1</v>
      </c>
      <c r="F39" s="222"/>
      <c r="G39" s="221" t="s">
        <v>29</v>
      </c>
      <c r="H39" s="199">
        <v>5</v>
      </c>
      <c r="I39" s="209">
        <f>SUM(I40)</f>
        <v>804600</v>
      </c>
      <c r="J39" s="209">
        <f>SUM(J40)</f>
        <v>804600</v>
      </c>
      <c r="K39" s="209">
        <f>SUM(K40)</f>
        <v>804600</v>
      </c>
      <c r="L39" s="209">
        <f>SUM(L40)</f>
        <v>804600</v>
      </c>
      <c r="M39"/>
      <c r="N39" s="111"/>
      <c r="O39" s="111"/>
      <c r="P39" s="111"/>
      <c r="Q39" s="224"/>
      <c r="R39" s="111"/>
    </row>
    <row r="40" spans="1:18" ht="14.25" customHeight="1">
      <c r="A40" s="223">
        <v>2</v>
      </c>
      <c r="B40" s="219">
        <v>1</v>
      </c>
      <c r="C40" s="220">
        <v>1</v>
      </c>
      <c r="D40" s="221">
        <v>1</v>
      </c>
      <c r="E40" s="219">
        <v>1</v>
      </c>
      <c r="F40" s="222">
        <v>1</v>
      </c>
      <c r="G40" s="221" t="s">
        <v>29</v>
      </c>
      <c r="H40" s="199">
        <v>6</v>
      </c>
      <c r="I40" s="225">
        <v>804600</v>
      </c>
      <c r="J40" s="226">
        <v>804600</v>
      </c>
      <c r="K40" s="226">
        <v>804600</v>
      </c>
      <c r="L40" s="226">
        <v>804600</v>
      </c>
      <c r="M40"/>
      <c r="N40" s="111"/>
      <c r="O40" s="111"/>
      <c r="P40" s="111"/>
      <c r="Q40" s="224"/>
      <c r="R40" s="111"/>
    </row>
    <row r="41" spans="1:18" ht="12.75" hidden="1" customHeight="1">
      <c r="A41" s="223">
        <v>2</v>
      </c>
      <c r="B41" s="219">
        <v>1</v>
      </c>
      <c r="C41" s="220">
        <v>1</v>
      </c>
      <c r="D41" s="221">
        <v>1</v>
      </c>
      <c r="E41" s="219">
        <v>2</v>
      </c>
      <c r="F41" s="222"/>
      <c r="G41" s="221" t="s">
        <v>30</v>
      </c>
      <c r="H41" s="199">
        <v>7</v>
      </c>
      <c r="I41" s="209">
        <f>I42</f>
        <v>0</v>
      </c>
      <c r="J41" s="209">
        <f>J42</f>
        <v>0</v>
      </c>
      <c r="K41" s="209">
        <f>K42</f>
        <v>0</v>
      </c>
      <c r="L41" s="209">
        <f>L42</f>
        <v>0</v>
      </c>
      <c r="M41"/>
      <c r="N41" s="111"/>
      <c r="O41" s="111"/>
      <c r="P41" s="111"/>
      <c r="Q41" s="224"/>
      <c r="R41" s="111"/>
    </row>
    <row r="42" spans="1:18" ht="12.75" hidden="1" customHeight="1">
      <c r="A42" s="223">
        <v>2</v>
      </c>
      <c r="B42" s="219">
        <v>1</v>
      </c>
      <c r="C42" s="220">
        <v>1</v>
      </c>
      <c r="D42" s="221">
        <v>1</v>
      </c>
      <c r="E42" s="219">
        <v>2</v>
      </c>
      <c r="F42" s="222">
        <v>1</v>
      </c>
      <c r="G42" s="221" t="s">
        <v>30</v>
      </c>
      <c r="H42" s="199">
        <v>8</v>
      </c>
      <c r="I42" s="226">
        <v>0</v>
      </c>
      <c r="J42" s="227">
        <v>0</v>
      </c>
      <c r="K42" s="226">
        <v>0</v>
      </c>
      <c r="L42" s="227">
        <v>0</v>
      </c>
      <c r="M42"/>
      <c r="N42" s="111"/>
      <c r="O42" s="111"/>
      <c r="P42" s="111"/>
      <c r="Q42" s="224"/>
      <c r="R42" s="111"/>
    </row>
    <row r="43" spans="1:18" ht="13.5" customHeight="1">
      <c r="A43" s="223">
        <v>2</v>
      </c>
      <c r="B43" s="219">
        <v>1</v>
      </c>
      <c r="C43" s="220">
        <v>2</v>
      </c>
      <c r="D43" s="221"/>
      <c r="E43" s="219"/>
      <c r="F43" s="222"/>
      <c r="G43" s="221" t="s">
        <v>31</v>
      </c>
      <c r="H43" s="199">
        <v>9</v>
      </c>
      <c r="I43" s="209">
        <f t="shared" ref="I43:L45" si="0">I44</f>
        <v>13000</v>
      </c>
      <c r="J43" s="208">
        <f t="shared" si="0"/>
        <v>13000</v>
      </c>
      <c r="K43" s="209">
        <f t="shared" si="0"/>
        <v>13000</v>
      </c>
      <c r="L43" s="208">
        <f t="shared" si="0"/>
        <v>13000</v>
      </c>
      <c r="M43"/>
      <c r="N43" s="111"/>
      <c r="O43" s="111"/>
      <c r="P43" s="111"/>
      <c r="Q43" s="224"/>
      <c r="R43" s="111"/>
    </row>
    <row r="44" spans="1:18">
      <c r="A44" s="223">
        <v>2</v>
      </c>
      <c r="B44" s="219">
        <v>1</v>
      </c>
      <c r="C44" s="220">
        <v>2</v>
      </c>
      <c r="D44" s="221">
        <v>1</v>
      </c>
      <c r="E44" s="219"/>
      <c r="F44" s="222"/>
      <c r="G44" s="221" t="s">
        <v>31</v>
      </c>
      <c r="H44" s="199">
        <v>10</v>
      </c>
      <c r="I44" s="209">
        <f t="shared" si="0"/>
        <v>13000</v>
      </c>
      <c r="J44" s="208">
        <f t="shared" si="0"/>
        <v>13000</v>
      </c>
      <c r="K44" s="208">
        <f t="shared" si="0"/>
        <v>13000</v>
      </c>
      <c r="L44" s="208">
        <f t="shared" si="0"/>
        <v>13000</v>
      </c>
      <c r="M44" s="111"/>
      <c r="N44" s="111"/>
      <c r="O44" s="111"/>
      <c r="P44" s="111"/>
      <c r="Q44" s="111"/>
      <c r="R44" s="111"/>
    </row>
    <row r="45" spans="1:18" ht="13.5" customHeight="1">
      <c r="A45" s="223">
        <v>2</v>
      </c>
      <c r="B45" s="219">
        <v>1</v>
      </c>
      <c r="C45" s="220">
        <v>2</v>
      </c>
      <c r="D45" s="221">
        <v>1</v>
      </c>
      <c r="E45" s="219">
        <v>1</v>
      </c>
      <c r="F45" s="222"/>
      <c r="G45" s="221" t="s">
        <v>31</v>
      </c>
      <c r="H45" s="199">
        <v>11</v>
      </c>
      <c r="I45" s="208">
        <f t="shared" si="0"/>
        <v>13000</v>
      </c>
      <c r="J45" s="208">
        <f t="shared" si="0"/>
        <v>13000</v>
      </c>
      <c r="K45" s="208">
        <f t="shared" si="0"/>
        <v>13000</v>
      </c>
      <c r="L45" s="208">
        <f t="shared" si="0"/>
        <v>13000</v>
      </c>
      <c r="M45"/>
      <c r="N45" s="111"/>
      <c r="O45" s="111"/>
      <c r="P45" s="111"/>
      <c r="Q45" s="224"/>
      <c r="R45" s="111"/>
    </row>
    <row r="46" spans="1:18" ht="14.25" customHeight="1">
      <c r="A46" s="223">
        <v>2</v>
      </c>
      <c r="B46" s="219">
        <v>1</v>
      </c>
      <c r="C46" s="220">
        <v>2</v>
      </c>
      <c r="D46" s="221">
        <v>1</v>
      </c>
      <c r="E46" s="219">
        <v>1</v>
      </c>
      <c r="F46" s="222">
        <v>1</v>
      </c>
      <c r="G46" s="221" t="s">
        <v>31</v>
      </c>
      <c r="H46" s="199">
        <v>12</v>
      </c>
      <c r="I46" s="227">
        <v>13000</v>
      </c>
      <c r="J46" s="226">
        <v>13000</v>
      </c>
      <c r="K46" s="226">
        <v>13000</v>
      </c>
      <c r="L46" s="226">
        <v>13000</v>
      </c>
      <c r="M46"/>
      <c r="N46" s="111"/>
      <c r="O46" s="111"/>
      <c r="P46" s="111"/>
      <c r="Q46" s="224"/>
      <c r="R46" s="111"/>
    </row>
    <row r="47" spans="1:18" ht="26.25" customHeight="1">
      <c r="A47" s="228">
        <v>2</v>
      </c>
      <c r="B47" s="229">
        <v>2</v>
      </c>
      <c r="C47" s="212"/>
      <c r="D47" s="213"/>
      <c r="E47" s="214"/>
      <c r="F47" s="215"/>
      <c r="G47" s="216" t="s">
        <v>32</v>
      </c>
      <c r="H47" s="199">
        <v>13</v>
      </c>
      <c r="I47" s="230">
        <f t="shared" ref="I47:L49" si="1">I48</f>
        <v>121900</v>
      </c>
      <c r="J47" s="231">
        <f t="shared" si="1"/>
        <v>121900</v>
      </c>
      <c r="K47" s="230">
        <f t="shared" si="1"/>
        <v>121813.11</v>
      </c>
      <c r="L47" s="230">
        <f t="shared" si="1"/>
        <v>121813.11</v>
      </c>
      <c r="M47"/>
      <c r="N47" s="111"/>
      <c r="O47" s="111"/>
      <c r="P47" s="111"/>
      <c r="Q47" s="111"/>
      <c r="R47" s="111"/>
    </row>
    <row r="48" spans="1:18" ht="27" customHeight="1">
      <c r="A48" s="223">
        <v>2</v>
      </c>
      <c r="B48" s="219">
        <v>2</v>
      </c>
      <c r="C48" s="220">
        <v>1</v>
      </c>
      <c r="D48" s="221"/>
      <c r="E48" s="219"/>
      <c r="F48" s="222"/>
      <c r="G48" s="213" t="s">
        <v>32</v>
      </c>
      <c r="H48" s="199">
        <v>14</v>
      </c>
      <c r="I48" s="208">
        <f t="shared" si="1"/>
        <v>121900</v>
      </c>
      <c r="J48" s="209">
        <f t="shared" si="1"/>
        <v>121900</v>
      </c>
      <c r="K48" s="208">
        <f t="shared" si="1"/>
        <v>121813.11</v>
      </c>
      <c r="L48" s="209">
        <f t="shared" si="1"/>
        <v>121813.11</v>
      </c>
      <c r="M48"/>
      <c r="N48" s="111"/>
      <c r="O48" s="111"/>
      <c r="P48" s="111"/>
      <c r="Q48" s="111"/>
      <c r="R48" s="224"/>
    </row>
    <row r="49" spans="1:18" ht="15.75" customHeight="1">
      <c r="A49" s="223">
        <v>2</v>
      </c>
      <c r="B49" s="219">
        <v>2</v>
      </c>
      <c r="C49" s="220">
        <v>1</v>
      </c>
      <c r="D49" s="221">
        <v>1</v>
      </c>
      <c r="E49" s="219"/>
      <c r="F49" s="222"/>
      <c r="G49" s="213" t="s">
        <v>32</v>
      </c>
      <c r="H49" s="199">
        <v>15</v>
      </c>
      <c r="I49" s="208">
        <f t="shared" si="1"/>
        <v>121900</v>
      </c>
      <c r="J49" s="209">
        <f t="shared" si="1"/>
        <v>121900</v>
      </c>
      <c r="K49" s="218">
        <f t="shared" si="1"/>
        <v>121813.11</v>
      </c>
      <c r="L49" s="218">
        <f t="shared" si="1"/>
        <v>121813.11</v>
      </c>
      <c r="M49"/>
      <c r="N49" s="111"/>
      <c r="O49" s="111"/>
      <c r="P49" s="111"/>
      <c r="Q49" s="224"/>
      <c r="R49" s="111"/>
    </row>
    <row r="50" spans="1:18" ht="24.75" customHeight="1">
      <c r="A50" s="232">
        <v>2</v>
      </c>
      <c r="B50" s="233">
        <v>2</v>
      </c>
      <c r="C50" s="234">
        <v>1</v>
      </c>
      <c r="D50" s="235">
        <v>1</v>
      </c>
      <c r="E50" s="233">
        <v>1</v>
      </c>
      <c r="F50" s="236"/>
      <c r="G50" s="213" t="s">
        <v>32</v>
      </c>
      <c r="H50" s="199">
        <v>16</v>
      </c>
      <c r="I50" s="237">
        <f>SUM(I51:I66)</f>
        <v>121900</v>
      </c>
      <c r="J50" s="237">
        <f>SUM(J51:J66)</f>
        <v>121900</v>
      </c>
      <c r="K50" s="238">
        <f>SUM(K51:K66)</f>
        <v>121813.11</v>
      </c>
      <c r="L50" s="238">
        <f>SUM(L51:L66)</f>
        <v>121813.11</v>
      </c>
      <c r="M50"/>
      <c r="N50" s="111"/>
      <c r="O50" s="111"/>
      <c r="P50" s="111"/>
      <c r="Q50" s="224"/>
      <c r="R50" s="111"/>
    </row>
    <row r="51" spans="1:18" ht="15.75" hidden="1" customHeight="1">
      <c r="A51" s="223">
        <v>2</v>
      </c>
      <c r="B51" s="219">
        <v>2</v>
      </c>
      <c r="C51" s="220">
        <v>1</v>
      </c>
      <c r="D51" s="221">
        <v>1</v>
      </c>
      <c r="E51" s="219">
        <v>1</v>
      </c>
      <c r="F51" s="239">
        <v>1</v>
      </c>
      <c r="G51" s="221" t="s">
        <v>33</v>
      </c>
      <c r="H51" s="199">
        <v>17</v>
      </c>
      <c r="I51" s="226">
        <v>0</v>
      </c>
      <c r="J51" s="226">
        <v>0</v>
      </c>
      <c r="K51" s="226">
        <v>0</v>
      </c>
      <c r="L51" s="226">
        <v>0</v>
      </c>
      <c r="M51"/>
      <c r="N51" s="111"/>
      <c r="O51" s="111"/>
      <c r="P51" s="111"/>
      <c r="Q51" s="224"/>
      <c r="R51" s="111"/>
    </row>
    <row r="52" spans="1:18" ht="26.25" customHeight="1">
      <c r="A52" s="223">
        <v>2</v>
      </c>
      <c r="B52" s="219">
        <v>2</v>
      </c>
      <c r="C52" s="220">
        <v>1</v>
      </c>
      <c r="D52" s="221">
        <v>1</v>
      </c>
      <c r="E52" s="219">
        <v>1</v>
      </c>
      <c r="F52" s="222">
        <v>2</v>
      </c>
      <c r="G52" s="221" t="s">
        <v>34</v>
      </c>
      <c r="H52" s="199">
        <v>18</v>
      </c>
      <c r="I52" s="226">
        <v>2077</v>
      </c>
      <c r="J52" s="226">
        <v>2077</v>
      </c>
      <c r="K52" s="226">
        <v>2076.5300000000002</v>
      </c>
      <c r="L52" s="226">
        <v>2076.5300000000002</v>
      </c>
      <c r="M52"/>
      <c r="N52" s="111"/>
      <c r="O52" s="111"/>
      <c r="P52" s="111"/>
      <c r="Q52" s="224"/>
      <c r="R52" s="111"/>
    </row>
    <row r="53" spans="1:18" ht="26.25" customHeight="1">
      <c r="A53" s="223">
        <v>2</v>
      </c>
      <c r="B53" s="219">
        <v>2</v>
      </c>
      <c r="C53" s="220">
        <v>1</v>
      </c>
      <c r="D53" s="221">
        <v>1</v>
      </c>
      <c r="E53" s="219">
        <v>1</v>
      </c>
      <c r="F53" s="222">
        <v>5</v>
      </c>
      <c r="G53" s="221" t="s">
        <v>35</v>
      </c>
      <c r="H53" s="199">
        <v>19</v>
      </c>
      <c r="I53" s="226">
        <v>2640</v>
      </c>
      <c r="J53" s="226">
        <v>2640</v>
      </c>
      <c r="K53" s="226">
        <v>2639.28</v>
      </c>
      <c r="L53" s="226">
        <v>2639.28</v>
      </c>
      <c r="M53"/>
      <c r="N53" s="111"/>
      <c r="O53" s="111"/>
      <c r="P53" s="111"/>
      <c r="Q53" s="224"/>
      <c r="R53" s="111"/>
    </row>
    <row r="54" spans="1:18" ht="27" customHeight="1">
      <c r="A54" s="223">
        <v>2</v>
      </c>
      <c r="B54" s="219">
        <v>2</v>
      </c>
      <c r="C54" s="220">
        <v>1</v>
      </c>
      <c r="D54" s="221">
        <v>1</v>
      </c>
      <c r="E54" s="219">
        <v>1</v>
      </c>
      <c r="F54" s="222">
        <v>6</v>
      </c>
      <c r="G54" s="221" t="s">
        <v>36</v>
      </c>
      <c r="H54" s="199">
        <v>20</v>
      </c>
      <c r="I54" s="226">
        <v>5600</v>
      </c>
      <c r="J54" s="226">
        <v>5600</v>
      </c>
      <c r="K54" s="226">
        <v>5599.99</v>
      </c>
      <c r="L54" s="226">
        <v>5599.99</v>
      </c>
      <c r="M54"/>
      <c r="N54" s="111"/>
      <c r="O54" s="111"/>
      <c r="P54" s="111"/>
      <c r="Q54" s="224"/>
      <c r="R54" s="111"/>
    </row>
    <row r="55" spans="1:18" ht="26.25" hidden="1" customHeight="1">
      <c r="A55" s="240">
        <v>2</v>
      </c>
      <c r="B55" s="214">
        <v>2</v>
      </c>
      <c r="C55" s="212">
        <v>1</v>
      </c>
      <c r="D55" s="213">
        <v>1</v>
      </c>
      <c r="E55" s="214">
        <v>1</v>
      </c>
      <c r="F55" s="215">
        <v>7</v>
      </c>
      <c r="G55" s="213" t="s">
        <v>37</v>
      </c>
      <c r="H55" s="199">
        <v>21</v>
      </c>
      <c r="I55" s="226">
        <v>0</v>
      </c>
      <c r="J55" s="226">
        <v>0</v>
      </c>
      <c r="K55" s="226">
        <v>0</v>
      </c>
      <c r="L55" s="226">
        <v>0</v>
      </c>
      <c r="M55"/>
      <c r="N55" s="111"/>
      <c r="O55" s="111"/>
      <c r="P55" s="111"/>
      <c r="Q55" s="224"/>
      <c r="R55" s="111"/>
    </row>
    <row r="56" spans="1:18" ht="12" customHeight="1">
      <c r="A56" s="223">
        <v>2</v>
      </c>
      <c r="B56" s="219">
        <v>2</v>
      </c>
      <c r="C56" s="220">
        <v>1</v>
      </c>
      <c r="D56" s="221">
        <v>1</v>
      </c>
      <c r="E56" s="219">
        <v>1</v>
      </c>
      <c r="F56" s="222">
        <v>11</v>
      </c>
      <c r="G56" s="221" t="s">
        <v>38</v>
      </c>
      <c r="H56" s="199">
        <v>22</v>
      </c>
      <c r="I56" s="227">
        <v>597</v>
      </c>
      <c r="J56" s="226">
        <v>597</v>
      </c>
      <c r="K56" s="226">
        <v>512.30999999999995</v>
      </c>
      <c r="L56" s="226">
        <v>512.30999999999995</v>
      </c>
      <c r="M56"/>
      <c r="N56" s="111"/>
      <c r="O56" s="111"/>
      <c r="P56" s="111"/>
      <c r="Q56" s="224"/>
      <c r="R56" s="111"/>
    </row>
    <row r="57" spans="1:18" ht="15.75" hidden="1" customHeight="1">
      <c r="A57" s="232">
        <v>2</v>
      </c>
      <c r="B57" s="241">
        <v>2</v>
      </c>
      <c r="C57" s="242">
        <v>1</v>
      </c>
      <c r="D57" s="242">
        <v>1</v>
      </c>
      <c r="E57" s="242">
        <v>1</v>
      </c>
      <c r="F57" s="243">
        <v>12</v>
      </c>
      <c r="G57" s="244" t="s">
        <v>39</v>
      </c>
      <c r="H57" s="199">
        <v>23</v>
      </c>
      <c r="I57" s="245">
        <v>0</v>
      </c>
      <c r="J57" s="226">
        <v>0</v>
      </c>
      <c r="K57" s="226">
        <v>0</v>
      </c>
      <c r="L57" s="226">
        <v>0</v>
      </c>
      <c r="M57"/>
      <c r="N57" s="111"/>
      <c r="O57" s="111"/>
      <c r="P57" s="111"/>
      <c r="Q57" s="224"/>
      <c r="R57" s="111"/>
    </row>
    <row r="58" spans="1:18" ht="25.5" hidden="1" customHeight="1">
      <c r="A58" s="223">
        <v>2</v>
      </c>
      <c r="B58" s="219">
        <v>2</v>
      </c>
      <c r="C58" s="220">
        <v>1</v>
      </c>
      <c r="D58" s="220">
        <v>1</v>
      </c>
      <c r="E58" s="220">
        <v>1</v>
      </c>
      <c r="F58" s="222">
        <v>14</v>
      </c>
      <c r="G58" s="246" t="s">
        <v>40</v>
      </c>
      <c r="H58" s="199">
        <v>24</v>
      </c>
      <c r="I58" s="227">
        <v>0</v>
      </c>
      <c r="J58" s="227">
        <v>0</v>
      </c>
      <c r="K58" s="227">
        <v>0</v>
      </c>
      <c r="L58" s="227">
        <v>0</v>
      </c>
      <c r="M58"/>
      <c r="N58" s="111"/>
      <c r="O58" s="111"/>
      <c r="P58" s="111"/>
      <c r="Q58" s="224"/>
      <c r="R58" s="111"/>
    </row>
    <row r="59" spans="1:18" ht="27.75" customHeight="1">
      <c r="A59" s="223">
        <v>2</v>
      </c>
      <c r="B59" s="219">
        <v>2</v>
      </c>
      <c r="C59" s="220">
        <v>1</v>
      </c>
      <c r="D59" s="220">
        <v>1</v>
      </c>
      <c r="E59" s="220">
        <v>1</v>
      </c>
      <c r="F59" s="222">
        <v>15</v>
      </c>
      <c r="G59" s="221" t="s">
        <v>41</v>
      </c>
      <c r="H59" s="199">
        <v>25</v>
      </c>
      <c r="I59" s="227">
        <v>13800</v>
      </c>
      <c r="J59" s="226">
        <v>13800</v>
      </c>
      <c r="K59" s="226">
        <v>13800</v>
      </c>
      <c r="L59" s="226">
        <v>13800</v>
      </c>
      <c r="M59"/>
      <c r="N59" s="111"/>
      <c r="O59" s="111"/>
      <c r="P59" s="111"/>
      <c r="Q59" s="224"/>
      <c r="R59" s="111"/>
    </row>
    <row r="60" spans="1:18" ht="15.75" customHeight="1">
      <c r="A60" s="223">
        <v>2</v>
      </c>
      <c r="B60" s="219">
        <v>2</v>
      </c>
      <c r="C60" s="220">
        <v>1</v>
      </c>
      <c r="D60" s="220">
        <v>1</v>
      </c>
      <c r="E60" s="220">
        <v>1</v>
      </c>
      <c r="F60" s="222">
        <v>16</v>
      </c>
      <c r="G60" s="221" t="s">
        <v>42</v>
      </c>
      <c r="H60" s="199">
        <v>26</v>
      </c>
      <c r="I60" s="227">
        <v>4628</v>
      </c>
      <c r="J60" s="226">
        <v>4628</v>
      </c>
      <c r="K60" s="226">
        <v>4627.6499999999996</v>
      </c>
      <c r="L60" s="226">
        <v>4627.6499999999996</v>
      </c>
      <c r="M60"/>
      <c r="N60" s="111"/>
      <c r="O60" s="111"/>
      <c r="P60" s="111"/>
      <c r="Q60" s="224"/>
      <c r="R60" s="111"/>
    </row>
    <row r="61" spans="1:18" ht="27.75" hidden="1" customHeight="1">
      <c r="A61" s="223">
        <v>2</v>
      </c>
      <c r="B61" s="219">
        <v>2</v>
      </c>
      <c r="C61" s="220">
        <v>1</v>
      </c>
      <c r="D61" s="220">
        <v>1</v>
      </c>
      <c r="E61" s="220">
        <v>1</v>
      </c>
      <c r="F61" s="222">
        <v>17</v>
      </c>
      <c r="G61" s="221" t="s">
        <v>43</v>
      </c>
      <c r="H61" s="199">
        <v>27</v>
      </c>
      <c r="I61" s="227">
        <v>0</v>
      </c>
      <c r="J61" s="227">
        <v>0</v>
      </c>
      <c r="K61" s="227">
        <v>0</v>
      </c>
      <c r="L61" s="227">
        <v>0</v>
      </c>
      <c r="M61"/>
      <c r="N61" s="111"/>
      <c r="O61" s="111"/>
      <c r="P61" s="111"/>
      <c r="Q61" s="224"/>
      <c r="R61" s="111"/>
    </row>
    <row r="62" spans="1:18" ht="14.25" customHeight="1">
      <c r="A62" s="223">
        <v>2</v>
      </c>
      <c r="B62" s="219">
        <v>2</v>
      </c>
      <c r="C62" s="220">
        <v>1</v>
      </c>
      <c r="D62" s="220">
        <v>1</v>
      </c>
      <c r="E62" s="220">
        <v>1</v>
      </c>
      <c r="F62" s="222">
        <v>20</v>
      </c>
      <c r="G62" s="221" t="s">
        <v>44</v>
      </c>
      <c r="H62" s="199">
        <v>28</v>
      </c>
      <c r="I62" s="227">
        <v>49343</v>
      </c>
      <c r="J62" s="226">
        <v>49343</v>
      </c>
      <c r="K62" s="226">
        <v>49342.35</v>
      </c>
      <c r="L62" s="226">
        <v>49342.35</v>
      </c>
      <c r="M62"/>
      <c r="N62" s="111"/>
      <c r="O62" s="111"/>
      <c r="P62" s="111"/>
      <c r="Q62" s="224"/>
      <c r="R62" s="111"/>
    </row>
    <row r="63" spans="1:18" ht="27.75" customHeight="1">
      <c r="A63" s="223">
        <v>2</v>
      </c>
      <c r="B63" s="219">
        <v>2</v>
      </c>
      <c r="C63" s="220">
        <v>1</v>
      </c>
      <c r="D63" s="220">
        <v>1</v>
      </c>
      <c r="E63" s="220">
        <v>1</v>
      </c>
      <c r="F63" s="222">
        <v>21</v>
      </c>
      <c r="G63" s="221" t="s">
        <v>45</v>
      </c>
      <c r="H63" s="199">
        <v>29</v>
      </c>
      <c r="I63" s="227">
        <v>6200</v>
      </c>
      <c r="J63" s="226">
        <v>6200</v>
      </c>
      <c r="K63" s="226">
        <v>6200</v>
      </c>
      <c r="L63" s="226">
        <v>6200</v>
      </c>
      <c r="M63"/>
      <c r="N63" s="111"/>
      <c r="O63" s="111"/>
      <c r="P63" s="111"/>
      <c r="Q63" s="224"/>
      <c r="R63" s="111"/>
    </row>
    <row r="64" spans="1:18" ht="12" customHeight="1">
      <c r="A64" s="223">
        <v>2</v>
      </c>
      <c r="B64" s="219">
        <v>2</v>
      </c>
      <c r="C64" s="220">
        <v>1</v>
      </c>
      <c r="D64" s="220">
        <v>1</v>
      </c>
      <c r="E64" s="220">
        <v>1</v>
      </c>
      <c r="F64" s="222">
        <v>22</v>
      </c>
      <c r="G64" s="221" t="s">
        <v>46</v>
      </c>
      <c r="H64" s="199">
        <v>30</v>
      </c>
      <c r="I64" s="227">
        <v>900</v>
      </c>
      <c r="J64" s="226">
        <v>900</v>
      </c>
      <c r="K64" s="226">
        <v>900</v>
      </c>
      <c r="L64" s="226">
        <v>900</v>
      </c>
      <c r="M64"/>
      <c r="N64" s="111"/>
      <c r="O64" s="111"/>
      <c r="P64" s="111"/>
      <c r="Q64" s="224"/>
      <c r="R64" s="111"/>
    </row>
    <row r="65" spans="1:18" ht="12" hidden="1" customHeight="1">
      <c r="A65" s="223">
        <v>2</v>
      </c>
      <c r="B65" s="219">
        <v>2</v>
      </c>
      <c r="C65" s="220">
        <v>1</v>
      </c>
      <c r="D65" s="220">
        <v>1</v>
      </c>
      <c r="E65" s="220">
        <v>1</v>
      </c>
      <c r="F65" s="222">
        <v>23</v>
      </c>
      <c r="G65" s="221" t="s">
        <v>227</v>
      </c>
      <c r="H65" s="199">
        <v>31</v>
      </c>
      <c r="I65" s="227">
        <v>0</v>
      </c>
      <c r="J65" s="226">
        <v>0</v>
      </c>
      <c r="K65" s="226">
        <v>0</v>
      </c>
      <c r="L65" s="226">
        <v>0</v>
      </c>
      <c r="M65"/>
      <c r="N65" s="111"/>
      <c r="O65" s="111"/>
      <c r="P65" s="111"/>
      <c r="Q65" s="224"/>
      <c r="R65" s="111"/>
    </row>
    <row r="66" spans="1:18" ht="15" customHeight="1">
      <c r="A66" s="223">
        <v>2</v>
      </c>
      <c r="B66" s="219">
        <v>2</v>
      </c>
      <c r="C66" s="220">
        <v>1</v>
      </c>
      <c r="D66" s="220">
        <v>1</v>
      </c>
      <c r="E66" s="220">
        <v>1</v>
      </c>
      <c r="F66" s="222">
        <v>30</v>
      </c>
      <c r="G66" s="221" t="s">
        <v>47</v>
      </c>
      <c r="H66" s="199">
        <v>32</v>
      </c>
      <c r="I66" s="227">
        <v>36115</v>
      </c>
      <c r="J66" s="226">
        <v>36115</v>
      </c>
      <c r="K66" s="226">
        <v>36115</v>
      </c>
      <c r="L66" s="226">
        <v>36115</v>
      </c>
      <c r="M66"/>
      <c r="N66" s="111"/>
      <c r="O66" s="111"/>
      <c r="P66" s="111"/>
      <c r="Q66" s="224"/>
      <c r="R66" s="111"/>
    </row>
    <row r="67" spans="1:18" ht="14.25" hidden="1" customHeight="1">
      <c r="A67" s="247">
        <v>2</v>
      </c>
      <c r="B67" s="248">
        <v>3</v>
      </c>
      <c r="C67" s="211"/>
      <c r="D67" s="212"/>
      <c r="E67" s="212"/>
      <c r="F67" s="215"/>
      <c r="G67" s="249" t="s">
        <v>48</v>
      </c>
      <c r="H67" s="199">
        <v>33</v>
      </c>
      <c r="I67" s="230">
        <f>I68</f>
        <v>0</v>
      </c>
      <c r="J67" s="230">
        <f>J68</f>
        <v>0</v>
      </c>
      <c r="K67" s="230">
        <f>K68</f>
        <v>0</v>
      </c>
      <c r="L67" s="230">
        <f>L68</f>
        <v>0</v>
      </c>
      <c r="M67"/>
      <c r="N67" s="111"/>
      <c r="O67" s="111"/>
      <c r="P67" s="111"/>
      <c r="Q67" s="111"/>
      <c r="R67" s="111"/>
    </row>
    <row r="68" spans="1:18" ht="13.5" hidden="1" customHeight="1">
      <c r="A68" s="223">
        <v>2</v>
      </c>
      <c r="B68" s="219">
        <v>3</v>
      </c>
      <c r="C68" s="220">
        <v>1</v>
      </c>
      <c r="D68" s="220"/>
      <c r="E68" s="220"/>
      <c r="F68" s="222"/>
      <c r="G68" s="221" t="s">
        <v>49</v>
      </c>
      <c r="H68" s="199">
        <v>34</v>
      </c>
      <c r="I68" s="208">
        <f>SUM(I69+I74+I79)</f>
        <v>0</v>
      </c>
      <c r="J68" s="250">
        <f>SUM(J69+J74+J79)</f>
        <v>0</v>
      </c>
      <c r="K68" s="209">
        <f>SUM(K69+K74+K79)</f>
        <v>0</v>
      </c>
      <c r="L68" s="208">
        <f>SUM(L69+L74+L79)</f>
        <v>0</v>
      </c>
      <c r="M68"/>
      <c r="N68" s="111"/>
      <c r="O68" s="111"/>
      <c r="P68" s="111"/>
      <c r="Q68" s="111"/>
      <c r="R68" s="224"/>
    </row>
    <row r="69" spans="1:18" ht="15" hidden="1" customHeight="1">
      <c r="A69" s="223">
        <v>2</v>
      </c>
      <c r="B69" s="219">
        <v>3</v>
      </c>
      <c r="C69" s="220">
        <v>1</v>
      </c>
      <c r="D69" s="220">
        <v>1</v>
      </c>
      <c r="E69" s="220"/>
      <c r="F69" s="222"/>
      <c r="G69" s="221" t="s">
        <v>50</v>
      </c>
      <c r="H69" s="199">
        <v>35</v>
      </c>
      <c r="I69" s="208">
        <f>I70</f>
        <v>0</v>
      </c>
      <c r="J69" s="250">
        <f>J70</f>
        <v>0</v>
      </c>
      <c r="K69" s="209">
        <f>K70</f>
        <v>0</v>
      </c>
      <c r="L69" s="208">
        <f>L70</f>
        <v>0</v>
      </c>
      <c r="M69"/>
      <c r="N69" s="111"/>
      <c r="O69" s="111"/>
      <c r="P69" s="111"/>
      <c r="Q69" s="224"/>
      <c r="R69" s="111"/>
    </row>
    <row r="70" spans="1:18" ht="13.5" hidden="1" customHeight="1">
      <c r="A70" s="223">
        <v>2</v>
      </c>
      <c r="B70" s="219">
        <v>3</v>
      </c>
      <c r="C70" s="220">
        <v>1</v>
      </c>
      <c r="D70" s="220">
        <v>1</v>
      </c>
      <c r="E70" s="220">
        <v>1</v>
      </c>
      <c r="F70" s="222"/>
      <c r="G70" s="221" t="s">
        <v>50</v>
      </c>
      <c r="H70" s="199">
        <v>36</v>
      </c>
      <c r="I70" s="208">
        <f>SUM(I71:I73)</f>
        <v>0</v>
      </c>
      <c r="J70" s="250">
        <f>SUM(J71:J73)</f>
        <v>0</v>
      </c>
      <c r="K70" s="209">
        <f>SUM(K71:K73)</f>
        <v>0</v>
      </c>
      <c r="L70" s="208">
        <f>SUM(L71:L73)</f>
        <v>0</v>
      </c>
      <c r="M70"/>
      <c r="N70" s="111"/>
      <c r="O70" s="111"/>
      <c r="P70" s="111"/>
      <c r="Q70" s="224"/>
      <c r="R70" s="111"/>
    </row>
    <row r="71" spans="1:18" s="251" customFormat="1" ht="25.5" hidden="1" customHeight="1">
      <c r="A71" s="223">
        <v>2</v>
      </c>
      <c r="B71" s="219">
        <v>3</v>
      </c>
      <c r="C71" s="220">
        <v>1</v>
      </c>
      <c r="D71" s="220">
        <v>1</v>
      </c>
      <c r="E71" s="220">
        <v>1</v>
      </c>
      <c r="F71" s="222">
        <v>1</v>
      </c>
      <c r="G71" s="221" t="s">
        <v>51</v>
      </c>
      <c r="H71" s="199">
        <v>37</v>
      </c>
      <c r="I71" s="227">
        <v>0</v>
      </c>
      <c r="J71" s="227">
        <v>0</v>
      </c>
      <c r="K71" s="227">
        <v>0</v>
      </c>
      <c r="L71" s="227">
        <v>0</v>
      </c>
      <c r="Q71" s="224"/>
      <c r="R71" s="111"/>
    </row>
    <row r="72" spans="1:18" ht="19.5" hidden="1" customHeight="1">
      <c r="A72" s="223">
        <v>2</v>
      </c>
      <c r="B72" s="214">
        <v>3</v>
      </c>
      <c r="C72" s="212">
        <v>1</v>
      </c>
      <c r="D72" s="212">
        <v>1</v>
      </c>
      <c r="E72" s="212">
        <v>1</v>
      </c>
      <c r="F72" s="215">
        <v>2</v>
      </c>
      <c r="G72" s="213" t="s">
        <v>52</v>
      </c>
      <c r="H72" s="199">
        <v>38</v>
      </c>
      <c r="I72" s="225">
        <v>0</v>
      </c>
      <c r="J72" s="225">
        <v>0</v>
      </c>
      <c r="K72" s="225">
        <v>0</v>
      </c>
      <c r="L72" s="225">
        <v>0</v>
      </c>
      <c r="M72"/>
      <c r="N72" s="111"/>
      <c r="O72" s="111"/>
      <c r="P72" s="111"/>
      <c r="Q72" s="224"/>
      <c r="R72" s="111"/>
    </row>
    <row r="73" spans="1:18" ht="16.5" hidden="1" customHeight="1">
      <c r="A73" s="219">
        <v>2</v>
      </c>
      <c r="B73" s="220">
        <v>3</v>
      </c>
      <c r="C73" s="220">
        <v>1</v>
      </c>
      <c r="D73" s="220">
        <v>1</v>
      </c>
      <c r="E73" s="220">
        <v>1</v>
      </c>
      <c r="F73" s="222">
        <v>3</v>
      </c>
      <c r="G73" s="221" t="s">
        <v>53</v>
      </c>
      <c r="H73" s="199">
        <v>39</v>
      </c>
      <c r="I73" s="227">
        <v>0</v>
      </c>
      <c r="J73" s="227">
        <v>0</v>
      </c>
      <c r="K73" s="227">
        <v>0</v>
      </c>
      <c r="L73" s="227">
        <v>0</v>
      </c>
      <c r="M73"/>
      <c r="N73" s="111"/>
      <c r="O73" s="111"/>
      <c r="P73" s="111"/>
      <c r="Q73" s="224"/>
      <c r="R73" s="111"/>
    </row>
    <row r="74" spans="1:18" ht="29.25" hidden="1" customHeight="1">
      <c r="A74" s="214">
        <v>2</v>
      </c>
      <c r="B74" s="212">
        <v>3</v>
      </c>
      <c r="C74" s="212">
        <v>1</v>
      </c>
      <c r="D74" s="212">
        <v>2</v>
      </c>
      <c r="E74" s="212"/>
      <c r="F74" s="215"/>
      <c r="G74" s="213" t="s">
        <v>54</v>
      </c>
      <c r="H74" s="199">
        <v>40</v>
      </c>
      <c r="I74" s="230">
        <f>I75</f>
        <v>0</v>
      </c>
      <c r="J74" s="252">
        <f>J75</f>
        <v>0</v>
      </c>
      <c r="K74" s="231">
        <f>K75</f>
        <v>0</v>
      </c>
      <c r="L74" s="231">
        <f>L75</f>
        <v>0</v>
      </c>
      <c r="M74"/>
      <c r="N74" s="111"/>
      <c r="O74" s="111"/>
      <c r="P74" s="111"/>
      <c r="Q74" s="224"/>
      <c r="R74" s="111"/>
    </row>
    <row r="75" spans="1:18" ht="27" hidden="1" customHeight="1">
      <c r="A75" s="233">
        <v>2</v>
      </c>
      <c r="B75" s="234">
        <v>3</v>
      </c>
      <c r="C75" s="234">
        <v>1</v>
      </c>
      <c r="D75" s="234">
        <v>2</v>
      </c>
      <c r="E75" s="234">
        <v>1</v>
      </c>
      <c r="F75" s="236"/>
      <c r="G75" s="213" t="s">
        <v>54</v>
      </c>
      <c r="H75" s="199">
        <v>41</v>
      </c>
      <c r="I75" s="218">
        <f>SUM(I76:I78)</f>
        <v>0</v>
      </c>
      <c r="J75" s="253">
        <f>SUM(J76:J78)</f>
        <v>0</v>
      </c>
      <c r="K75" s="217">
        <f>SUM(K76:K78)</f>
        <v>0</v>
      </c>
      <c r="L75" s="209">
        <f>SUM(L76:L78)</f>
        <v>0</v>
      </c>
      <c r="M75"/>
      <c r="N75" s="111"/>
      <c r="O75" s="111"/>
      <c r="P75" s="111"/>
      <c r="Q75" s="224"/>
      <c r="R75" s="111"/>
    </row>
    <row r="76" spans="1:18" s="251" customFormat="1" ht="27" hidden="1" customHeight="1">
      <c r="A76" s="219">
        <v>2</v>
      </c>
      <c r="B76" s="220">
        <v>3</v>
      </c>
      <c r="C76" s="220">
        <v>1</v>
      </c>
      <c r="D76" s="220">
        <v>2</v>
      </c>
      <c r="E76" s="220">
        <v>1</v>
      </c>
      <c r="F76" s="222">
        <v>1</v>
      </c>
      <c r="G76" s="223" t="s">
        <v>51</v>
      </c>
      <c r="H76" s="199">
        <v>42</v>
      </c>
      <c r="I76" s="227">
        <v>0</v>
      </c>
      <c r="J76" s="227">
        <v>0</v>
      </c>
      <c r="K76" s="227">
        <v>0</v>
      </c>
      <c r="L76" s="227">
        <v>0</v>
      </c>
      <c r="Q76" s="224"/>
      <c r="R76" s="111"/>
    </row>
    <row r="77" spans="1:18" ht="16.5" hidden="1" customHeight="1">
      <c r="A77" s="219">
        <v>2</v>
      </c>
      <c r="B77" s="220">
        <v>3</v>
      </c>
      <c r="C77" s="220">
        <v>1</v>
      </c>
      <c r="D77" s="220">
        <v>2</v>
      </c>
      <c r="E77" s="220">
        <v>1</v>
      </c>
      <c r="F77" s="222">
        <v>2</v>
      </c>
      <c r="G77" s="223" t="s">
        <v>52</v>
      </c>
      <c r="H77" s="199">
        <v>43</v>
      </c>
      <c r="I77" s="227">
        <v>0</v>
      </c>
      <c r="J77" s="227">
        <v>0</v>
      </c>
      <c r="K77" s="227">
        <v>0</v>
      </c>
      <c r="L77" s="227">
        <v>0</v>
      </c>
      <c r="M77"/>
      <c r="N77" s="111"/>
      <c r="O77" s="111"/>
      <c r="P77" s="111"/>
      <c r="Q77" s="224"/>
      <c r="R77" s="111"/>
    </row>
    <row r="78" spans="1:18" ht="15" hidden="1" customHeight="1">
      <c r="A78" s="219">
        <v>2</v>
      </c>
      <c r="B78" s="220">
        <v>3</v>
      </c>
      <c r="C78" s="220">
        <v>1</v>
      </c>
      <c r="D78" s="220">
        <v>2</v>
      </c>
      <c r="E78" s="220">
        <v>1</v>
      </c>
      <c r="F78" s="222">
        <v>3</v>
      </c>
      <c r="G78" s="223" t="s">
        <v>53</v>
      </c>
      <c r="H78" s="199">
        <v>44</v>
      </c>
      <c r="I78" s="227">
        <v>0</v>
      </c>
      <c r="J78" s="227">
        <v>0</v>
      </c>
      <c r="K78" s="227">
        <v>0</v>
      </c>
      <c r="L78" s="227">
        <v>0</v>
      </c>
      <c r="M78"/>
      <c r="N78" s="111"/>
      <c r="O78" s="111"/>
      <c r="P78" s="111"/>
      <c r="Q78" s="224"/>
      <c r="R78" s="111"/>
    </row>
    <row r="79" spans="1:18" ht="27.75" hidden="1" customHeight="1">
      <c r="A79" s="219">
        <v>2</v>
      </c>
      <c r="B79" s="220">
        <v>3</v>
      </c>
      <c r="C79" s="220">
        <v>1</v>
      </c>
      <c r="D79" s="220">
        <v>3</v>
      </c>
      <c r="E79" s="220"/>
      <c r="F79" s="222"/>
      <c r="G79" s="223" t="s">
        <v>228</v>
      </c>
      <c r="H79" s="199">
        <v>45</v>
      </c>
      <c r="I79" s="208">
        <f>I80</f>
        <v>0</v>
      </c>
      <c r="J79" s="250">
        <f>J80</f>
        <v>0</v>
      </c>
      <c r="K79" s="209">
        <f>K80</f>
        <v>0</v>
      </c>
      <c r="L79" s="209">
        <f>L80</f>
        <v>0</v>
      </c>
      <c r="M79"/>
      <c r="N79" s="111"/>
      <c r="O79" s="111"/>
      <c r="P79" s="111"/>
      <c r="Q79" s="224"/>
      <c r="R79" s="111"/>
    </row>
    <row r="80" spans="1:18" ht="26.25" hidden="1" customHeight="1">
      <c r="A80" s="219">
        <v>2</v>
      </c>
      <c r="B80" s="220">
        <v>3</v>
      </c>
      <c r="C80" s="220">
        <v>1</v>
      </c>
      <c r="D80" s="220">
        <v>3</v>
      </c>
      <c r="E80" s="220">
        <v>1</v>
      </c>
      <c r="F80" s="222"/>
      <c r="G80" s="223" t="s">
        <v>229</v>
      </c>
      <c r="H80" s="199">
        <v>46</v>
      </c>
      <c r="I80" s="208">
        <f>SUM(I81:I83)</f>
        <v>0</v>
      </c>
      <c r="J80" s="250">
        <f>SUM(J81:J83)</f>
        <v>0</v>
      </c>
      <c r="K80" s="209">
        <f>SUM(K81:K83)</f>
        <v>0</v>
      </c>
      <c r="L80" s="209">
        <f>SUM(L81:L83)</f>
        <v>0</v>
      </c>
      <c r="M80"/>
      <c r="N80" s="111"/>
      <c r="O80" s="111"/>
      <c r="P80" s="111"/>
      <c r="Q80" s="224"/>
      <c r="R80" s="111"/>
    </row>
    <row r="81" spans="1:18" ht="15" hidden="1" customHeight="1">
      <c r="A81" s="214">
        <v>2</v>
      </c>
      <c r="B81" s="212">
        <v>3</v>
      </c>
      <c r="C81" s="212">
        <v>1</v>
      </c>
      <c r="D81" s="212">
        <v>3</v>
      </c>
      <c r="E81" s="212">
        <v>1</v>
      </c>
      <c r="F81" s="215">
        <v>1</v>
      </c>
      <c r="G81" s="240" t="s">
        <v>55</v>
      </c>
      <c r="H81" s="199">
        <v>47</v>
      </c>
      <c r="I81" s="225">
        <v>0</v>
      </c>
      <c r="J81" s="225">
        <v>0</v>
      </c>
      <c r="K81" s="225">
        <v>0</v>
      </c>
      <c r="L81" s="225">
        <v>0</v>
      </c>
      <c r="M81"/>
      <c r="N81" s="111"/>
      <c r="O81" s="111"/>
      <c r="P81" s="111"/>
      <c r="Q81" s="224"/>
      <c r="R81" s="111"/>
    </row>
    <row r="82" spans="1:18" ht="16.5" hidden="1" customHeight="1">
      <c r="A82" s="219">
        <v>2</v>
      </c>
      <c r="B82" s="220">
        <v>3</v>
      </c>
      <c r="C82" s="220">
        <v>1</v>
      </c>
      <c r="D82" s="220">
        <v>3</v>
      </c>
      <c r="E82" s="220">
        <v>1</v>
      </c>
      <c r="F82" s="222">
        <v>2</v>
      </c>
      <c r="G82" s="223" t="s">
        <v>56</v>
      </c>
      <c r="H82" s="199">
        <v>48</v>
      </c>
      <c r="I82" s="227">
        <v>0</v>
      </c>
      <c r="J82" s="227">
        <v>0</v>
      </c>
      <c r="K82" s="227">
        <v>0</v>
      </c>
      <c r="L82" s="227">
        <v>0</v>
      </c>
      <c r="M82"/>
      <c r="N82" s="111"/>
      <c r="O82" s="111"/>
      <c r="P82" s="111"/>
      <c r="Q82" s="224"/>
      <c r="R82" s="111"/>
    </row>
    <row r="83" spans="1:18" ht="17.25" hidden="1" customHeight="1">
      <c r="A83" s="214">
        <v>2</v>
      </c>
      <c r="B83" s="212">
        <v>3</v>
      </c>
      <c r="C83" s="212">
        <v>1</v>
      </c>
      <c r="D83" s="212">
        <v>3</v>
      </c>
      <c r="E83" s="212">
        <v>1</v>
      </c>
      <c r="F83" s="215">
        <v>3</v>
      </c>
      <c r="G83" s="240" t="s">
        <v>57</v>
      </c>
      <c r="H83" s="199">
        <v>49</v>
      </c>
      <c r="I83" s="225">
        <v>0</v>
      </c>
      <c r="J83" s="225">
        <v>0</v>
      </c>
      <c r="K83" s="225">
        <v>0</v>
      </c>
      <c r="L83" s="225">
        <v>0</v>
      </c>
      <c r="M83"/>
      <c r="N83" s="111"/>
      <c r="O83" s="111"/>
      <c r="P83" s="111"/>
      <c r="Q83" s="224"/>
      <c r="R83" s="111"/>
    </row>
    <row r="84" spans="1:18" ht="12.75" hidden="1" customHeight="1">
      <c r="A84" s="214">
        <v>2</v>
      </c>
      <c r="B84" s="212">
        <v>3</v>
      </c>
      <c r="C84" s="212">
        <v>2</v>
      </c>
      <c r="D84" s="212"/>
      <c r="E84" s="212"/>
      <c r="F84" s="215"/>
      <c r="G84" s="240" t="s">
        <v>58</v>
      </c>
      <c r="H84" s="199">
        <v>50</v>
      </c>
      <c r="I84" s="208">
        <f t="shared" ref="I84:L85" si="2">I85</f>
        <v>0</v>
      </c>
      <c r="J84" s="208">
        <f t="shared" si="2"/>
        <v>0</v>
      </c>
      <c r="K84" s="208">
        <f t="shared" si="2"/>
        <v>0</v>
      </c>
      <c r="L84" s="208">
        <f t="shared" si="2"/>
        <v>0</v>
      </c>
      <c r="M84"/>
      <c r="N84" s="111"/>
      <c r="O84" s="111"/>
      <c r="P84" s="111"/>
      <c r="Q84" s="111"/>
      <c r="R84" s="111"/>
    </row>
    <row r="85" spans="1:18" ht="12" hidden="1" customHeight="1">
      <c r="A85" s="214">
        <v>2</v>
      </c>
      <c r="B85" s="212">
        <v>3</v>
      </c>
      <c r="C85" s="212">
        <v>2</v>
      </c>
      <c r="D85" s="212">
        <v>1</v>
      </c>
      <c r="E85" s="212"/>
      <c r="F85" s="215"/>
      <c r="G85" s="240" t="s">
        <v>58</v>
      </c>
      <c r="H85" s="199">
        <v>51</v>
      </c>
      <c r="I85" s="208">
        <f t="shared" si="2"/>
        <v>0</v>
      </c>
      <c r="J85" s="208">
        <f t="shared" si="2"/>
        <v>0</v>
      </c>
      <c r="K85" s="208">
        <f t="shared" si="2"/>
        <v>0</v>
      </c>
      <c r="L85" s="208">
        <f t="shared" si="2"/>
        <v>0</v>
      </c>
      <c r="M85"/>
      <c r="N85" s="111"/>
      <c r="O85" s="111"/>
      <c r="P85" s="111"/>
      <c r="Q85" s="111"/>
      <c r="R85" s="111"/>
    </row>
    <row r="86" spans="1:18" ht="15.75" hidden="1" customHeight="1">
      <c r="A86" s="214">
        <v>2</v>
      </c>
      <c r="B86" s="212">
        <v>3</v>
      </c>
      <c r="C86" s="212">
        <v>2</v>
      </c>
      <c r="D86" s="212">
        <v>1</v>
      </c>
      <c r="E86" s="212">
        <v>1</v>
      </c>
      <c r="F86" s="215"/>
      <c r="G86" s="240" t="s">
        <v>58</v>
      </c>
      <c r="H86" s="199">
        <v>52</v>
      </c>
      <c r="I86" s="208">
        <f>SUM(I87)</f>
        <v>0</v>
      </c>
      <c r="J86" s="208">
        <f>SUM(J87)</f>
        <v>0</v>
      </c>
      <c r="K86" s="208">
        <f>SUM(K87)</f>
        <v>0</v>
      </c>
      <c r="L86" s="208">
        <f>SUM(L87)</f>
        <v>0</v>
      </c>
      <c r="M86"/>
      <c r="N86" s="111"/>
      <c r="O86" s="111"/>
      <c r="P86" s="111"/>
      <c r="Q86" s="111"/>
      <c r="R86" s="111"/>
    </row>
    <row r="87" spans="1:18" ht="13.5" hidden="1" customHeight="1">
      <c r="A87" s="214">
        <v>2</v>
      </c>
      <c r="B87" s="212">
        <v>3</v>
      </c>
      <c r="C87" s="212">
        <v>2</v>
      </c>
      <c r="D87" s="212">
        <v>1</v>
      </c>
      <c r="E87" s="212">
        <v>1</v>
      </c>
      <c r="F87" s="215">
        <v>1</v>
      </c>
      <c r="G87" s="240" t="s">
        <v>58</v>
      </c>
      <c r="H87" s="199">
        <v>53</v>
      </c>
      <c r="I87" s="227">
        <v>0</v>
      </c>
      <c r="J87" s="227">
        <v>0</v>
      </c>
      <c r="K87" s="227">
        <v>0</v>
      </c>
      <c r="L87" s="227">
        <v>0</v>
      </c>
      <c r="M87"/>
      <c r="N87" s="111"/>
      <c r="O87" s="111"/>
      <c r="P87" s="111"/>
      <c r="Q87" s="111"/>
      <c r="R87" s="111"/>
    </row>
    <row r="88" spans="1:18" ht="16.5" hidden="1" customHeight="1">
      <c r="A88" s="204">
        <v>2</v>
      </c>
      <c r="B88" s="205">
        <v>4</v>
      </c>
      <c r="C88" s="205"/>
      <c r="D88" s="205"/>
      <c r="E88" s="205"/>
      <c r="F88" s="207"/>
      <c r="G88" s="254" t="s">
        <v>59</v>
      </c>
      <c r="H88" s="199">
        <v>54</v>
      </c>
      <c r="I88" s="208">
        <f t="shared" ref="I88:L90" si="3">I89</f>
        <v>0</v>
      </c>
      <c r="J88" s="250">
        <f t="shared" si="3"/>
        <v>0</v>
      </c>
      <c r="K88" s="209">
        <f t="shared" si="3"/>
        <v>0</v>
      </c>
      <c r="L88" s="209">
        <f t="shared" si="3"/>
        <v>0</v>
      </c>
      <c r="M88"/>
      <c r="N88" s="111"/>
      <c r="O88" s="111"/>
      <c r="P88" s="111"/>
      <c r="Q88" s="111"/>
      <c r="R88" s="111"/>
    </row>
    <row r="89" spans="1:18" ht="15.75" hidden="1" customHeight="1">
      <c r="A89" s="219">
        <v>2</v>
      </c>
      <c r="B89" s="220">
        <v>4</v>
      </c>
      <c r="C89" s="220">
        <v>1</v>
      </c>
      <c r="D89" s="220"/>
      <c r="E89" s="220"/>
      <c r="F89" s="222"/>
      <c r="G89" s="223" t="s">
        <v>60</v>
      </c>
      <c r="H89" s="199">
        <v>55</v>
      </c>
      <c r="I89" s="208">
        <f t="shared" si="3"/>
        <v>0</v>
      </c>
      <c r="J89" s="250">
        <f t="shared" si="3"/>
        <v>0</v>
      </c>
      <c r="K89" s="209">
        <f t="shared" si="3"/>
        <v>0</v>
      </c>
      <c r="L89" s="209">
        <f t="shared" si="3"/>
        <v>0</v>
      </c>
      <c r="M89"/>
      <c r="N89" s="111"/>
      <c r="O89" s="111"/>
      <c r="P89" s="111"/>
      <c r="Q89" s="111"/>
      <c r="R89" s="111"/>
    </row>
    <row r="90" spans="1:18" ht="17.25" hidden="1" customHeight="1">
      <c r="A90" s="219">
        <v>2</v>
      </c>
      <c r="B90" s="220">
        <v>4</v>
      </c>
      <c r="C90" s="220">
        <v>1</v>
      </c>
      <c r="D90" s="220">
        <v>1</v>
      </c>
      <c r="E90" s="220"/>
      <c r="F90" s="222"/>
      <c r="G90" s="223" t="s">
        <v>60</v>
      </c>
      <c r="H90" s="199">
        <v>56</v>
      </c>
      <c r="I90" s="208">
        <f t="shared" si="3"/>
        <v>0</v>
      </c>
      <c r="J90" s="250">
        <f t="shared" si="3"/>
        <v>0</v>
      </c>
      <c r="K90" s="209">
        <f t="shared" si="3"/>
        <v>0</v>
      </c>
      <c r="L90" s="209">
        <f t="shared" si="3"/>
        <v>0</v>
      </c>
      <c r="M90"/>
      <c r="N90" s="111"/>
      <c r="O90" s="111"/>
      <c r="P90" s="111"/>
      <c r="Q90" s="111"/>
      <c r="R90" s="111"/>
    </row>
    <row r="91" spans="1:18" ht="18" hidden="1" customHeight="1">
      <c r="A91" s="219">
        <v>2</v>
      </c>
      <c r="B91" s="220">
        <v>4</v>
      </c>
      <c r="C91" s="220">
        <v>1</v>
      </c>
      <c r="D91" s="220">
        <v>1</v>
      </c>
      <c r="E91" s="220">
        <v>1</v>
      </c>
      <c r="F91" s="222"/>
      <c r="G91" s="223" t="s">
        <v>60</v>
      </c>
      <c r="H91" s="199">
        <v>57</v>
      </c>
      <c r="I91" s="208">
        <f>SUM(I92:I94)</f>
        <v>0</v>
      </c>
      <c r="J91" s="250">
        <f>SUM(J92:J94)</f>
        <v>0</v>
      </c>
      <c r="K91" s="209">
        <f>SUM(K92:K94)</f>
        <v>0</v>
      </c>
      <c r="L91" s="209">
        <f>SUM(L92:L94)</f>
        <v>0</v>
      </c>
      <c r="M91"/>
      <c r="N91" s="111"/>
      <c r="O91" s="111"/>
      <c r="P91" s="111"/>
      <c r="Q91" s="111"/>
      <c r="R91" s="111"/>
    </row>
    <row r="92" spans="1:18" ht="14.25" hidden="1" customHeight="1">
      <c r="A92" s="219">
        <v>2</v>
      </c>
      <c r="B92" s="220">
        <v>4</v>
      </c>
      <c r="C92" s="220">
        <v>1</v>
      </c>
      <c r="D92" s="220">
        <v>1</v>
      </c>
      <c r="E92" s="220">
        <v>1</v>
      </c>
      <c r="F92" s="222">
        <v>1</v>
      </c>
      <c r="G92" s="223" t="s">
        <v>61</v>
      </c>
      <c r="H92" s="199">
        <v>58</v>
      </c>
      <c r="I92" s="227">
        <v>0</v>
      </c>
      <c r="J92" s="227">
        <v>0</v>
      </c>
      <c r="K92" s="227">
        <v>0</v>
      </c>
      <c r="L92" s="227">
        <v>0</v>
      </c>
      <c r="M92"/>
      <c r="N92" s="111"/>
      <c r="O92" s="111"/>
      <c r="P92" s="111"/>
      <c r="Q92" s="111"/>
      <c r="R92" s="111"/>
    </row>
    <row r="93" spans="1:18" ht="13.5" hidden="1" customHeight="1">
      <c r="A93" s="219">
        <v>2</v>
      </c>
      <c r="B93" s="219">
        <v>4</v>
      </c>
      <c r="C93" s="219">
        <v>1</v>
      </c>
      <c r="D93" s="220">
        <v>1</v>
      </c>
      <c r="E93" s="220">
        <v>1</v>
      </c>
      <c r="F93" s="255">
        <v>2</v>
      </c>
      <c r="G93" s="221" t="s">
        <v>62</v>
      </c>
      <c r="H93" s="199">
        <v>59</v>
      </c>
      <c r="I93" s="227">
        <v>0</v>
      </c>
      <c r="J93" s="227">
        <v>0</v>
      </c>
      <c r="K93" s="227">
        <v>0</v>
      </c>
      <c r="L93" s="227">
        <v>0</v>
      </c>
      <c r="M93"/>
      <c r="N93" s="111"/>
      <c r="O93" s="111"/>
      <c r="P93" s="111"/>
      <c r="Q93" s="111"/>
      <c r="R93" s="111"/>
    </row>
    <row r="94" spans="1:18" hidden="1">
      <c r="A94" s="219">
        <v>2</v>
      </c>
      <c r="B94" s="220">
        <v>4</v>
      </c>
      <c r="C94" s="219">
        <v>1</v>
      </c>
      <c r="D94" s="220">
        <v>1</v>
      </c>
      <c r="E94" s="220">
        <v>1</v>
      </c>
      <c r="F94" s="255">
        <v>3</v>
      </c>
      <c r="G94" s="221" t="s">
        <v>63</v>
      </c>
      <c r="H94" s="199">
        <v>60</v>
      </c>
      <c r="I94" s="227">
        <v>0</v>
      </c>
      <c r="J94" s="227">
        <v>0</v>
      </c>
      <c r="K94" s="227">
        <v>0</v>
      </c>
      <c r="L94" s="227">
        <v>0</v>
      </c>
      <c r="M94" s="111"/>
      <c r="N94" s="111"/>
      <c r="O94" s="111"/>
      <c r="P94" s="111"/>
      <c r="Q94" s="111"/>
      <c r="R94" s="111"/>
    </row>
    <row r="95" spans="1:18" hidden="1">
      <c r="A95" s="204">
        <v>2</v>
      </c>
      <c r="B95" s="205">
        <v>5</v>
      </c>
      <c r="C95" s="204"/>
      <c r="D95" s="205"/>
      <c r="E95" s="205"/>
      <c r="F95" s="256"/>
      <c r="G95" s="206" t="s">
        <v>64</v>
      </c>
      <c r="H95" s="199">
        <v>61</v>
      </c>
      <c r="I95" s="208">
        <f>SUM(I96+I101+I106)</f>
        <v>0</v>
      </c>
      <c r="J95" s="250">
        <f>SUM(J96+J101+J106)</f>
        <v>0</v>
      </c>
      <c r="K95" s="209">
        <f>SUM(K96+K101+K106)</f>
        <v>0</v>
      </c>
      <c r="L95" s="209">
        <f>SUM(L96+L101+L106)</f>
        <v>0</v>
      </c>
      <c r="M95" s="111"/>
      <c r="N95" s="111"/>
      <c r="O95" s="111"/>
      <c r="P95" s="111"/>
      <c r="Q95" s="111"/>
      <c r="R95" s="111"/>
    </row>
    <row r="96" spans="1:18" hidden="1">
      <c r="A96" s="214">
        <v>2</v>
      </c>
      <c r="B96" s="212">
        <v>5</v>
      </c>
      <c r="C96" s="214">
        <v>1</v>
      </c>
      <c r="D96" s="212"/>
      <c r="E96" s="212"/>
      <c r="F96" s="257"/>
      <c r="G96" s="213" t="s">
        <v>65</v>
      </c>
      <c r="H96" s="199">
        <v>62</v>
      </c>
      <c r="I96" s="230">
        <f t="shared" ref="I96:L97" si="4">I97</f>
        <v>0</v>
      </c>
      <c r="J96" s="252">
        <f t="shared" si="4"/>
        <v>0</v>
      </c>
      <c r="K96" s="231">
        <f t="shared" si="4"/>
        <v>0</v>
      </c>
      <c r="L96" s="231">
        <f t="shared" si="4"/>
        <v>0</v>
      </c>
      <c r="M96" s="111"/>
      <c r="N96" s="111"/>
      <c r="O96" s="111"/>
      <c r="P96" s="111"/>
      <c r="Q96" s="111"/>
      <c r="R96" s="111"/>
    </row>
    <row r="97" spans="1:18" hidden="1">
      <c r="A97" s="219">
        <v>2</v>
      </c>
      <c r="B97" s="220">
        <v>5</v>
      </c>
      <c r="C97" s="219">
        <v>1</v>
      </c>
      <c r="D97" s="220">
        <v>1</v>
      </c>
      <c r="E97" s="220"/>
      <c r="F97" s="255"/>
      <c r="G97" s="221" t="s">
        <v>65</v>
      </c>
      <c r="H97" s="199">
        <v>63</v>
      </c>
      <c r="I97" s="208">
        <f t="shared" si="4"/>
        <v>0</v>
      </c>
      <c r="J97" s="250">
        <f t="shared" si="4"/>
        <v>0</v>
      </c>
      <c r="K97" s="209">
        <f t="shared" si="4"/>
        <v>0</v>
      </c>
      <c r="L97" s="209">
        <f t="shared" si="4"/>
        <v>0</v>
      </c>
      <c r="M97" s="111"/>
      <c r="N97" s="111"/>
      <c r="O97" s="111"/>
      <c r="P97" s="111"/>
      <c r="Q97" s="111"/>
      <c r="R97" s="111"/>
    </row>
    <row r="98" spans="1:18" hidden="1">
      <c r="A98" s="219">
        <v>2</v>
      </c>
      <c r="B98" s="220">
        <v>5</v>
      </c>
      <c r="C98" s="219">
        <v>1</v>
      </c>
      <c r="D98" s="220">
        <v>1</v>
      </c>
      <c r="E98" s="220">
        <v>1</v>
      </c>
      <c r="F98" s="255"/>
      <c r="G98" s="221" t="s">
        <v>65</v>
      </c>
      <c r="H98" s="199">
        <v>64</v>
      </c>
      <c r="I98" s="208">
        <f>SUM(I99:I100)</f>
        <v>0</v>
      </c>
      <c r="J98" s="250">
        <f>SUM(J99:J100)</f>
        <v>0</v>
      </c>
      <c r="K98" s="209">
        <f>SUM(K99:K100)</f>
        <v>0</v>
      </c>
      <c r="L98" s="209">
        <f>SUM(L99:L100)</f>
        <v>0</v>
      </c>
      <c r="M98" s="111"/>
      <c r="N98" s="111"/>
      <c r="O98" s="111"/>
      <c r="P98" s="111"/>
      <c r="Q98" s="111"/>
      <c r="R98" s="111"/>
    </row>
    <row r="99" spans="1:18" ht="25.5" hidden="1" customHeight="1">
      <c r="A99" s="219">
        <v>2</v>
      </c>
      <c r="B99" s="220">
        <v>5</v>
      </c>
      <c r="C99" s="219">
        <v>1</v>
      </c>
      <c r="D99" s="220">
        <v>1</v>
      </c>
      <c r="E99" s="220">
        <v>1</v>
      </c>
      <c r="F99" s="255">
        <v>1</v>
      </c>
      <c r="G99" s="221" t="s">
        <v>66</v>
      </c>
      <c r="H99" s="199">
        <v>65</v>
      </c>
      <c r="I99" s="227">
        <v>0</v>
      </c>
      <c r="J99" s="227">
        <v>0</v>
      </c>
      <c r="K99" s="227">
        <v>0</v>
      </c>
      <c r="L99" s="227">
        <v>0</v>
      </c>
      <c r="M99"/>
      <c r="N99" s="111"/>
      <c r="O99" s="111"/>
      <c r="P99" s="111"/>
      <c r="Q99" s="111"/>
      <c r="R99" s="111"/>
    </row>
    <row r="100" spans="1:18" ht="15.75" hidden="1" customHeight="1">
      <c r="A100" s="219">
        <v>2</v>
      </c>
      <c r="B100" s="220">
        <v>5</v>
      </c>
      <c r="C100" s="219">
        <v>1</v>
      </c>
      <c r="D100" s="220">
        <v>1</v>
      </c>
      <c r="E100" s="220">
        <v>1</v>
      </c>
      <c r="F100" s="255">
        <v>2</v>
      </c>
      <c r="G100" s="221" t="s">
        <v>67</v>
      </c>
      <c r="H100" s="199">
        <v>66</v>
      </c>
      <c r="I100" s="227">
        <v>0</v>
      </c>
      <c r="J100" s="227">
        <v>0</v>
      </c>
      <c r="K100" s="227">
        <v>0</v>
      </c>
      <c r="L100" s="227">
        <v>0</v>
      </c>
      <c r="M100"/>
      <c r="N100" s="111"/>
      <c r="O100" s="111"/>
      <c r="P100" s="111"/>
      <c r="Q100" s="111"/>
      <c r="R100" s="111"/>
    </row>
    <row r="101" spans="1:18" ht="12" hidden="1" customHeight="1">
      <c r="A101" s="219">
        <v>2</v>
      </c>
      <c r="B101" s="220">
        <v>5</v>
      </c>
      <c r="C101" s="219">
        <v>2</v>
      </c>
      <c r="D101" s="220"/>
      <c r="E101" s="220"/>
      <c r="F101" s="255"/>
      <c r="G101" s="221" t="s">
        <v>68</v>
      </c>
      <c r="H101" s="199">
        <v>67</v>
      </c>
      <c r="I101" s="208">
        <f t="shared" ref="I101:L102" si="5">I102</f>
        <v>0</v>
      </c>
      <c r="J101" s="250">
        <f t="shared" si="5"/>
        <v>0</v>
      </c>
      <c r="K101" s="209">
        <f t="shared" si="5"/>
        <v>0</v>
      </c>
      <c r="L101" s="208">
        <f t="shared" si="5"/>
        <v>0</v>
      </c>
      <c r="M101"/>
      <c r="N101" s="111"/>
      <c r="O101" s="111"/>
      <c r="P101" s="111"/>
      <c r="Q101" s="111"/>
      <c r="R101" s="111"/>
    </row>
    <row r="102" spans="1:18" ht="15.75" hidden="1" customHeight="1">
      <c r="A102" s="223">
        <v>2</v>
      </c>
      <c r="B102" s="219">
        <v>5</v>
      </c>
      <c r="C102" s="220">
        <v>2</v>
      </c>
      <c r="D102" s="221">
        <v>1</v>
      </c>
      <c r="E102" s="219"/>
      <c r="F102" s="255"/>
      <c r="G102" s="221" t="s">
        <v>68</v>
      </c>
      <c r="H102" s="199">
        <v>68</v>
      </c>
      <c r="I102" s="208">
        <f t="shared" si="5"/>
        <v>0</v>
      </c>
      <c r="J102" s="250">
        <f t="shared" si="5"/>
        <v>0</v>
      </c>
      <c r="K102" s="209">
        <f t="shared" si="5"/>
        <v>0</v>
      </c>
      <c r="L102" s="208">
        <f t="shared" si="5"/>
        <v>0</v>
      </c>
      <c r="M102"/>
      <c r="N102" s="111"/>
      <c r="O102" s="111"/>
      <c r="P102" s="111"/>
      <c r="Q102" s="111"/>
      <c r="R102" s="111"/>
    </row>
    <row r="103" spans="1:18" ht="15" hidden="1" customHeight="1">
      <c r="A103" s="223">
        <v>2</v>
      </c>
      <c r="B103" s="219">
        <v>5</v>
      </c>
      <c r="C103" s="220">
        <v>2</v>
      </c>
      <c r="D103" s="221">
        <v>1</v>
      </c>
      <c r="E103" s="219">
        <v>1</v>
      </c>
      <c r="F103" s="255"/>
      <c r="G103" s="221" t="s">
        <v>68</v>
      </c>
      <c r="H103" s="199">
        <v>69</v>
      </c>
      <c r="I103" s="208">
        <f>SUM(I104:I105)</f>
        <v>0</v>
      </c>
      <c r="J103" s="250">
        <f>SUM(J104:J105)</f>
        <v>0</v>
      </c>
      <c r="K103" s="209">
        <f>SUM(K104:K105)</f>
        <v>0</v>
      </c>
      <c r="L103" s="208">
        <f>SUM(L104:L105)</f>
        <v>0</v>
      </c>
      <c r="M103"/>
      <c r="N103" s="111"/>
      <c r="O103" s="111"/>
      <c r="P103" s="111"/>
      <c r="Q103" s="111"/>
      <c r="R103" s="111"/>
    </row>
    <row r="104" spans="1:18" ht="25.5" hidden="1" customHeight="1">
      <c r="A104" s="223">
        <v>2</v>
      </c>
      <c r="B104" s="219">
        <v>5</v>
      </c>
      <c r="C104" s="220">
        <v>2</v>
      </c>
      <c r="D104" s="221">
        <v>1</v>
      </c>
      <c r="E104" s="219">
        <v>1</v>
      </c>
      <c r="F104" s="255">
        <v>1</v>
      </c>
      <c r="G104" s="221" t="s">
        <v>69</v>
      </c>
      <c r="H104" s="199">
        <v>70</v>
      </c>
      <c r="I104" s="227">
        <v>0</v>
      </c>
      <c r="J104" s="227">
        <v>0</v>
      </c>
      <c r="K104" s="227">
        <v>0</v>
      </c>
      <c r="L104" s="227">
        <v>0</v>
      </c>
      <c r="M104"/>
      <c r="N104" s="111"/>
      <c r="O104" s="111"/>
      <c r="P104" s="111"/>
      <c r="Q104" s="111"/>
      <c r="R104" s="111"/>
    </row>
    <row r="105" spans="1:18" ht="25.5" hidden="1" customHeight="1">
      <c r="A105" s="223">
        <v>2</v>
      </c>
      <c r="B105" s="219">
        <v>5</v>
      </c>
      <c r="C105" s="220">
        <v>2</v>
      </c>
      <c r="D105" s="221">
        <v>1</v>
      </c>
      <c r="E105" s="219">
        <v>1</v>
      </c>
      <c r="F105" s="255">
        <v>2</v>
      </c>
      <c r="G105" s="221" t="s">
        <v>70</v>
      </c>
      <c r="H105" s="199">
        <v>71</v>
      </c>
      <c r="I105" s="227">
        <v>0</v>
      </c>
      <c r="J105" s="227">
        <v>0</v>
      </c>
      <c r="K105" s="227">
        <v>0</v>
      </c>
      <c r="L105" s="227">
        <v>0</v>
      </c>
      <c r="M105"/>
      <c r="N105" s="111"/>
      <c r="O105" s="111"/>
      <c r="P105" s="111"/>
      <c r="Q105" s="111"/>
      <c r="R105" s="111"/>
    </row>
    <row r="106" spans="1:18" ht="28.5" hidden="1" customHeight="1">
      <c r="A106" s="223">
        <v>2</v>
      </c>
      <c r="B106" s="219">
        <v>5</v>
      </c>
      <c r="C106" s="220">
        <v>3</v>
      </c>
      <c r="D106" s="221"/>
      <c r="E106" s="219"/>
      <c r="F106" s="255"/>
      <c r="G106" s="221" t="s">
        <v>71</v>
      </c>
      <c r="H106" s="199">
        <v>72</v>
      </c>
      <c r="I106" s="208">
        <f>I107+I111</f>
        <v>0</v>
      </c>
      <c r="J106" s="208">
        <f>J107+J111</f>
        <v>0</v>
      </c>
      <c r="K106" s="208">
        <f>K107+K111</f>
        <v>0</v>
      </c>
      <c r="L106" s="208">
        <f>L107+L111</f>
        <v>0</v>
      </c>
      <c r="M106"/>
      <c r="N106" s="111"/>
      <c r="O106" s="111"/>
      <c r="P106" s="111"/>
      <c r="Q106" s="111"/>
      <c r="R106" s="111"/>
    </row>
    <row r="107" spans="1:18" ht="27" hidden="1" customHeight="1">
      <c r="A107" s="223">
        <v>2</v>
      </c>
      <c r="B107" s="219">
        <v>5</v>
      </c>
      <c r="C107" s="220">
        <v>3</v>
      </c>
      <c r="D107" s="221">
        <v>1</v>
      </c>
      <c r="E107" s="219"/>
      <c r="F107" s="255"/>
      <c r="G107" s="221" t="s">
        <v>72</v>
      </c>
      <c r="H107" s="199">
        <v>73</v>
      </c>
      <c r="I107" s="208">
        <f>I108</f>
        <v>0</v>
      </c>
      <c r="J107" s="250">
        <f>J108</f>
        <v>0</v>
      </c>
      <c r="K107" s="209">
        <f>K108</f>
        <v>0</v>
      </c>
      <c r="L107" s="208">
        <f>L108</f>
        <v>0</v>
      </c>
      <c r="M107"/>
      <c r="N107" s="111"/>
      <c r="O107" s="111"/>
      <c r="P107" s="111"/>
      <c r="Q107" s="111"/>
      <c r="R107" s="111"/>
    </row>
    <row r="108" spans="1:18" ht="30" hidden="1" customHeight="1">
      <c r="A108" s="232">
        <v>2</v>
      </c>
      <c r="B108" s="233">
        <v>5</v>
      </c>
      <c r="C108" s="234">
        <v>3</v>
      </c>
      <c r="D108" s="235">
        <v>1</v>
      </c>
      <c r="E108" s="233">
        <v>1</v>
      </c>
      <c r="F108" s="258"/>
      <c r="G108" s="235" t="s">
        <v>72</v>
      </c>
      <c r="H108" s="199">
        <v>74</v>
      </c>
      <c r="I108" s="218">
        <f>SUM(I109:I110)</f>
        <v>0</v>
      </c>
      <c r="J108" s="253">
        <f>SUM(J109:J110)</f>
        <v>0</v>
      </c>
      <c r="K108" s="217">
        <f>SUM(K109:K110)</f>
        <v>0</v>
      </c>
      <c r="L108" s="218">
        <f>SUM(L109:L110)</f>
        <v>0</v>
      </c>
      <c r="M108"/>
      <c r="N108" s="111"/>
      <c r="O108" s="111"/>
      <c r="P108" s="111"/>
      <c r="Q108" s="111"/>
      <c r="R108" s="111"/>
    </row>
    <row r="109" spans="1:18" ht="26.25" hidden="1" customHeight="1">
      <c r="A109" s="223">
        <v>2</v>
      </c>
      <c r="B109" s="219">
        <v>5</v>
      </c>
      <c r="C109" s="220">
        <v>3</v>
      </c>
      <c r="D109" s="221">
        <v>1</v>
      </c>
      <c r="E109" s="219">
        <v>1</v>
      </c>
      <c r="F109" s="255">
        <v>1</v>
      </c>
      <c r="G109" s="221" t="s">
        <v>72</v>
      </c>
      <c r="H109" s="199">
        <v>75</v>
      </c>
      <c r="I109" s="227">
        <v>0</v>
      </c>
      <c r="J109" s="227">
        <v>0</v>
      </c>
      <c r="K109" s="227">
        <v>0</v>
      </c>
      <c r="L109" s="227">
        <v>0</v>
      </c>
      <c r="M109"/>
      <c r="N109" s="111"/>
      <c r="O109" s="111"/>
      <c r="P109" s="111"/>
      <c r="Q109" s="111"/>
      <c r="R109" s="111"/>
    </row>
    <row r="110" spans="1:18" ht="26.25" hidden="1" customHeight="1">
      <c r="A110" s="232">
        <v>2</v>
      </c>
      <c r="B110" s="233">
        <v>5</v>
      </c>
      <c r="C110" s="234">
        <v>3</v>
      </c>
      <c r="D110" s="235">
        <v>1</v>
      </c>
      <c r="E110" s="233">
        <v>1</v>
      </c>
      <c r="F110" s="258">
        <v>2</v>
      </c>
      <c r="G110" s="235" t="s">
        <v>73</v>
      </c>
      <c r="H110" s="199">
        <v>76</v>
      </c>
      <c r="I110" s="227">
        <v>0</v>
      </c>
      <c r="J110" s="227">
        <v>0</v>
      </c>
      <c r="K110" s="227">
        <v>0</v>
      </c>
      <c r="L110" s="227">
        <v>0</v>
      </c>
      <c r="M110"/>
      <c r="N110" s="111"/>
      <c r="O110" s="111"/>
      <c r="P110" s="111"/>
      <c r="Q110" s="111"/>
      <c r="R110" s="111"/>
    </row>
    <row r="111" spans="1:18" ht="27.75" hidden="1" customHeight="1">
      <c r="A111" s="232">
        <v>2</v>
      </c>
      <c r="B111" s="233">
        <v>5</v>
      </c>
      <c r="C111" s="234">
        <v>3</v>
      </c>
      <c r="D111" s="235">
        <v>2</v>
      </c>
      <c r="E111" s="233"/>
      <c r="F111" s="258"/>
      <c r="G111" s="235" t="s">
        <v>74</v>
      </c>
      <c r="H111" s="199">
        <v>77</v>
      </c>
      <c r="I111" s="218">
        <f>I112</f>
        <v>0</v>
      </c>
      <c r="J111" s="218">
        <f>J112</f>
        <v>0</v>
      </c>
      <c r="K111" s="218">
        <f>K112</f>
        <v>0</v>
      </c>
      <c r="L111" s="218">
        <f>L112</f>
        <v>0</v>
      </c>
      <c r="M111"/>
      <c r="N111" s="111"/>
      <c r="O111" s="111"/>
      <c r="P111" s="111"/>
      <c r="Q111" s="111"/>
      <c r="R111" s="111"/>
    </row>
    <row r="112" spans="1:18" ht="25.5" hidden="1" customHeight="1">
      <c r="A112" s="232">
        <v>2</v>
      </c>
      <c r="B112" s="233">
        <v>5</v>
      </c>
      <c r="C112" s="234">
        <v>3</v>
      </c>
      <c r="D112" s="235">
        <v>2</v>
      </c>
      <c r="E112" s="233">
        <v>1</v>
      </c>
      <c r="F112" s="258"/>
      <c r="G112" s="235" t="s">
        <v>74</v>
      </c>
      <c r="H112" s="199">
        <v>78</v>
      </c>
      <c r="I112" s="218">
        <f>SUM(I113:I114)</f>
        <v>0</v>
      </c>
      <c r="J112" s="218">
        <f>SUM(J113:J114)</f>
        <v>0</v>
      </c>
      <c r="K112" s="218">
        <f>SUM(K113:K114)</f>
        <v>0</v>
      </c>
      <c r="L112" s="218">
        <f>SUM(L113:L114)</f>
        <v>0</v>
      </c>
      <c r="M112"/>
      <c r="N112" s="111"/>
      <c r="O112" s="111"/>
      <c r="P112" s="111"/>
      <c r="Q112" s="111"/>
      <c r="R112" s="111"/>
    </row>
    <row r="113" spans="1:18" ht="30" hidden="1" customHeight="1">
      <c r="A113" s="232">
        <v>2</v>
      </c>
      <c r="B113" s="233">
        <v>5</v>
      </c>
      <c r="C113" s="234">
        <v>3</v>
      </c>
      <c r="D113" s="235">
        <v>2</v>
      </c>
      <c r="E113" s="233">
        <v>1</v>
      </c>
      <c r="F113" s="258">
        <v>1</v>
      </c>
      <c r="G113" s="235" t="s">
        <v>74</v>
      </c>
      <c r="H113" s="199">
        <v>79</v>
      </c>
      <c r="I113" s="227">
        <v>0</v>
      </c>
      <c r="J113" s="227">
        <v>0</v>
      </c>
      <c r="K113" s="227">
        <v>0</v>
      </c>
      <c r="L113" s="227">
        <v>0</v>
      </c>
      <c r="M113"/>
      <c r="N113" s="111"/>
      <c r="O113" s="111"/>
      <c r="P113" s="111"/>
      <c r="Q113" s="111"/>
      <c r="R113" s="111"/>
    </row>
    <row r="114" spans="1:18" ht="18" hidden="1" customHeight="1">
      <c r="A114" s="232">
        <v>2</v>
      </c>
      <c r="B114" s="233">
        <v>5</v>
      </c>
      <c r="C114" s="234">
        <v>3</v>
      </c>
      <c r="D114" s="235">
        <v>2</v>
      </c>
      <c r="E114" s="233">
        <v>1</v>
      </c>
      <c r="F114" s="258">
        <v>2</v>
      </c>
      <c r="G114" s="235" t="s">
        <v>75</v>
      </c>
      <c r="H114" s="199">
        <v>80</v>
      </c>
      <c r="I114" s="227">
        <v>0</v>
      </c>
      <c r="J114" s="227">
        <v>0</v>
      </c>
      <c r="K114" s="227">
        <v>0</v>
      </c>
      <c r="L114" s="227">
        <v>0</v>
      </c>
      <c r="M114"/>
      <c r="N114" s="111"/>
      <c r="O114" s="111"/>
      <c r="P114" s="111"/>
      <c r="Q114" s="111"/>
      <c r="R114" s="111"/>
    </row>
    <row r="115" spans="1:18" ht="16.5" hidden="1" customHeight="1">
      <c r="A115" s="254">
        <v>2</v>
      </c>
      <c r="B115" s="204">
        <v>6</v>
      </c>
      <c r="C115" s="205"/>
      <c r="D115" s="206"/>
      <c r="E115" s="204"/>
      <c r="F115" s="256"/>
      <c r="G115" s="259" t="s">
        <v>76</v>
      </c>
      <c r="H115" s="199">
        <v>81</v>
      </c>
      <c r="I115" s="208">
        <f>SUM(I116+I121+I125+I129+I133+I137)</f>
        <v>0</v>
      </c>
      <c r="J115" s="208">
        <f>SUM(J116+J121+J125+J129+J133+J137)</f>
        <v>0</v>
      </c>
      <c r="K115" s="208">
        <f>SUM(K116+K121+K125+K129+K133+K137)</f>
        <v>0</v>
      </c>
      <c r="L115" s="208">
        <f>SUM(L116+L121+L125+L129+L133+L137)</f>
        <v>0</v>
      </c>
      <c r="M115"/>
      <c r="N115" s="111"/>
      <c r="O115" s="111"/>
      <c r="P115" s="111"/>
      <c r="Q115" s="111"/>
      <c r="R115" s="111"/>
    </row>
    <row r="116" spans="1:18" ht="14.25" hidden="1" customHeight="1">
      <c r="A116" s="232">
        <v>2</v>
      </c>
      <c r="B116" s="233">
        <v>6</v>
      </c>
      <c r="C116" s="234">
        <v>1</v>
      </c>
      <c r="D116" s="235"/>
      <c r="E116" s="233"/>
      <c r="F116" s="258"/>
      <c r="G116" s="235" t="s">
        <v>77</v>
      </c>
      <c r="H116" s="199">
        <v>82</v>
      </c>
      <c r="I116" s="218">
        <f t="shared" ref="I116:L117" si="6">I117</f>
        <v>0</v>
      </c>
      <c r="J116" s="253">
        <f t="shared" si="6"/>
        <v>0</v>
      </c>
      <c r="K116" s="217">
        <f t="shared" si="6"/>
        <v>0</v>
      </c>
      <c r="L116" s="218">
        <f t="shared" si="6"/>
        <v>0</v>
      </c>
      <c r="M116"/>
      <c r="N116" s="111"/>
      <c r="O116" s="111"/>
      <c r="P116" s="111"/>
      <c r="Q116" s="111"/>
      <c r="R116" s="111"/>
    </row>
    <row r="117" spans="1:18" ht="14.25" hidden="1" customHeight="1">
      <c r="A117" s="223">
        <v>2</v>
      </c>
      <c r="B117" s="219">
        <v>6</v>
      </c>
      <c r="C117" s="220">
        <v>1</v>
      </c>
      <c r="D117" s="221">
        <v>1</v>
      </c>
      <c r="E117" s="219"/>
      <c r="F117" s="255"/>
      <c r="G117" s="221" t="s">
        <v>77</v>
      </c>
      <c r="H117" s="199">
        <v>83</v>
      </c>
      <c r="I117" s="208">
        <f t="shared" si="6"/>
        <v>0</v>
      </c>
      <c r="J117" s="250">
        <f t="shared" si="6"/>
        <v>0</v>
      </c>
      <c r="K117" s="209">
        <f t="shared" si="6"/>
        <v>0</v>
      </c>
      <c r="L117" s="208">
        <f t="shared" si="6"/>
        <v>0</v>
      </c>
      <c r="M117"/>
      <c r="N117" s="111"/>
      <c r="O117" s="111"/>
      <c r="P117" s="111"/>
      <c r="Q117" s="111"/>
      <c r="R117" s="111"/>
    </row>
    <row r="118" spans="1:18" hidden="1">
      <c r="A118" s="223">
        <v>2</v>
      </c>
      <c r="B118" s="219">
        <v>6</v>
      </c>
      <c r="C118" s="220">
        <v>1</v>
      </c>
      <c r="D118" s="221">
        <v>1</v>
      </c>
      <c r="E118" s="219">
        <v>1</v>
      </c>
      <c r="F118" s="255"/>
      <c r="G118" s="221" t="s">
        <v>77</v>
      </c>
      <c r="H118" s="199">
        <v>84</v>
      </c>
      <c r="I118" s="208">
        <f>SUM(I119:I120)</f>
        <v>0</v>
      </c>
      <c r="J118" s="250">
        <f>SUM(J119:J120)</f>
        <v>0</v>
      </c>
      <c r="K118" s="209">
        <f>SUM(K119:K120)</f>
        <v>0</v>
      </c>
      <c r="L118" s="208">
        <f>SUM(L119:L120)</f>
        <v>0</v>
      </c>
      <c r="M118" s="111"/>
      <c r="N118" s="111"/>
      <c r="O118" s="111"/>
      <c r="P118" s="111"/>
      <c r="Q118" s="111"/>
      <c r="R118" s="111"/>
    </row>
    <row r="119" spans="1:18" ht="13.5" hidden="1" customHeight="1">
      <c r="A119" s="223">
        <v>2</v>
      </c>
      <c r="B119" s="219">
        <v>6</v>
      </c>
      <c r="C119" s="220">
        <v>1</v>
      </c>
      <c r="D119" s="221">
        <v>1</v>
      </c>
      <c r="E119" s="219">
        <v>1</v>
      </c>
      <c r="F119" s="255">
        <v>1</v>
      </c>
      <c r="G119" s="221" t="s">
        <v>78</v>
      </c>
      <c r="H119" s="199">
        <v>85</v>
      </c>
      <c r="I119" s="227">
        <v>0</v>
      </c>
      <c r="J119" s="227">
        <v>0</v>
      </c>
      <c r="K119" s="227">
        <v>0</v>
      </c>
      <c r="L119" s="227">
        <v>0</v>
      </c>
      <c r="M119"/>
      <c r="N119" s="111"/>
      <c r="O119" s="111"/>
      <c r="P119" s="111"/>
      <c r="Q119" s="111"/>
      <c r="R119" s="111"/>
    </row>
    <row r="120" spans="1:18" hidden="1">
      <c r="A120" s="240">
        <v>2</v>
      </c>
      <c r="B120" s="214">
        <v>6</v>
      </c>
      <c r="C120" s="212">
        <v>1</v>
      </c>
      <c r="D120" s="213">
        <v>1</v>
      </c>
      <c r="E120" s="214">
        <v>1</v>
      </c>
      <c r="F120" s="257">
        <v>2</v>
      </c>
      <c r="G120" s="213" t="s">
        <v>79</v>
      </c>
      <c r="H120" s="199">
        <v>86</v>
      </c>
      <c r="I120" s="225">
        <v>0</v>
      </c>
      <c r="J120" s="225">
        <v>0</v>
      </c>
      <c r="K120" s="225">
        <v>0</v>
      </c>
      <c r="L120" s="225">
        <v>0</v>
      </c>
      <c r="M120" s="111"/>
      <c r="N120" s="111"/>
      <c r="O120" s="111"/>
      <c r="P120" s="111"/>
      <c r="Q120" s="111"/>
      <c r="R120" s="111"/>
    </row>
    <row r="121" spans="1:18" ht="25.5" hidden="1" customHeight="1">
      <c r="A121" s="223">
        <v>2</v>
      </c>
      <c r="B121" s="219">
        <v>6</v>
      </c>
      <c r="C121" s="220">
        <v>2</v>
      </c>
      <c r="D121" s="221"/>
      <c r="E121" s="219"/>
      <c r="F121" s="255"/>
      <c r="G121" s="221" t="s">
        <v>80</v>
      </c>
      <c r="H121" s="199">
        <v>87</v>
      </c>
      <c r="I121" s="208">
        <f t="shared" ref="I121:L123" si="7">I122</f>
        <v>0</v>
      </c>
      <c r="J121" s="250">
        <f t="shared" si="7"/>
        <v>0</v>
      </c>
      <c r="K121" s="209">
        <f t="shared" si="7"/>
        <v>0</v>
      </c>
      <c r="L121" s="208">
        <f t="shared" si="7"/>
        <v>0</v>
      </c>
      <c r="M121"/>
      <c r="N121" s="111"/>
      <c r="O121" s="111"/>
      <c r="P121" s="111"/>
      <c r="Q121" s="111"/>
      <c r="R121" s="111"/>
    </row>
    <row r="122" spans="1:18" ht="14.25" hidden="1" customHeight="1">
      <c r="A122" s="223">
        <v>2</v>
      </c>
      <c r="B122" s="219">
        <v>6</v>
      </c>
      <c r="C122" s="220">
        <v>2</v>
      </c>
      <c r="D122" s="221">
        <v>1</v>
      </c>
      <c r="E122" s="219"/>
      <c r="F122" s="255"/>
      <c r="G122" s="221" t="s">
        <v>80</v>
      </c>
      <c r="H122" s="199">
        <v>88</v>
      </c>
      <c r="I122" s="208">
        <f t="shared" si="7"/>
        <v>0</v>
      </c>
      <c r="J122" s="250">
        <f t="shared" si="7"/>
        <v>0</v>
      </c>
      <c r="K122" s="209">
        <f t="shared" si="7"/>
        <v>0</v>
      </c>
      <c r="L122" s="208">
        <f t="shared" si="7"/>
        <v>0</v>
      </c>
      <c r="M122"/>
      <c r="N122" s="111"/>
      <c r="O122" s="111"/>
      <c r="P122" s="111"/>
      <c r="Q122" s="111"/>
      <c r="R122" s="111"/>
    </row>
    <row r="123" spans="1:18" ht="14.25" hidden="1" customHeight="1">
      <c r="A123" s="223">
        <v>2</v>
      </c>
      <c r="B123" s="219">
        <v>6</v>
      </c>
      <c r="C123" s="220">
        <v>2</v>
      </c>
      <c r="D123" s="221">
        <v>1</v>
      </c>
      <c r="E123" s="219">
        <v>1</v>
      </c>
      <c r="F123" s="255"/>
      <c r="G123" s="221" t="s">
        <v>80</v>
      </c>
      <c r="H123" s="199">
        <v>89</v>
      </c>
      <c r="I123" s="260">
        <f t="shared" si="7"/>
        <v>0</v>
      </c>
      <c r="J123" s="261">
        <f t="shared" si="7"/>
        <v>0</v>
      </c>
      <c r="K123" s="262">
        <f t="shared" si="7"/>
        <v>0</v>
      </c>
      <c r="L123" s="260">
        <f t="shared" si="7"/>
        <v>0</v>
      </c>
      <c r="M123"/>
      <c r="N123" s="111"/>
      <c r="O123" s="111"/>
      <c r="P123" s="111"/>
      <c r="Q123" s="111"/>
      <c r="R123" s="111"/>
    </row>
    <row r="124" spans="1:18" ht="25.5" hidden="1" customHeight="1">
      <c r="A124" s="223">
        <v>2</v>
      </c>
      <c r="B124" s="219">
        <v>6</v>
      </c>
      <c r="C124" s="220">
        <v>2</v>
      </c>
      <c r="D124" s="221">
        <v>1</v>
      </c>
      <c r="E124" s="219">
        <v>1</v>
      </c>
      <c r="F124" s="255">
        <v>1</v>
      </c>
      <c r="G124" s="221" t="s">
        <v>80</v>
      </c>
      <c r="H124" s="199">
        <v>90</v>
      </c>
      <c r="I124" s="227">
        <v>0</v>
      </c>
      <c r="J124" s="227">
        <v>0</v>
      </c>
      <c r="K124" s="227">
        <v>0</v>
      </c>
      <c r="L124" s="227">
        <v>0</v>
      </c>
      <c r="M124"/>
      <c r="N124" s="111"/>
      <c r="O124" s="111"/>
      <c r="P124" s="111"/>
      <c r="Q124" s="111"/>
      <c r="R124" s="111"/>
    </row>
    <row r="125" spans="1:18" ht="26.25" hidden="1" customHeight="1">
      <c r="A125" s="240">
        <v>2</v>
      </c>
      <c r="B125" s="214">
        <v>6</v>
      </c>
      <c r="C125" s="212">
        <v>3</v>
      </c>
      <c r="D125" s="213"/>
      <c r="E125" s="214"/>
      <c r="F125" s="257"/>
      <c r="G125" s="213" t="s">
        <v>81</v>
      </c>
      <c r="H125" s="199">
        <v>91</v>
      </c>
      <c r="I125" s="230">
        <f t="shared" ref="I125:L127" si="8">I126</f>
        <v>0</v>
      </c>
      <c r="J125" s="252">
        <f t="shared" si="8"/>
        <v>0</v>
      </c>
      <c r="K125" s="231">
        <f t="shared" si="8"/>
        <v>0</v>
      </c>
      <c r="L125" s="230">
        <f t="shared" si="8"/>
        <v>0</v>
      </c>
      <c r="M125"/>
      <c r="N125" s="111"/>
      <c r="O125" s="111"/>
      <c r="P125" s="111"/>
      <c r="Q125" s="111"/>
      <c r="R125" s="111"/>
    </row>
    <row r="126" spans="1:18" ht="25.5" hidden="1" customHeight="1">
      <c r="A126" s="223">
        <v>2</v>
      </c>
      <c r="B126" s="219">
        <v>6</v>
      </c>
      <c r="C126" s="220">
        <v>3</v>
      </c>
      <c r="D126" s="221">
        <v>1</v>
      </c>
      <c r="E126" s="219"/>
      <c r="F126" s="255"/>
      <c r="G126" s="221" t="s">
        <v>81</v>
      </c>
      <c r="H126" s="199">
        <v>92</v>
      </c>
      <c r="I126" s="208">
        <f t="shared" si="8"/>
        <v>0</v>
      </c>
      <c r="J126" s="250">
        <f t="shared" si="8"/>
        <v>0</v>
      </c>
      <c r="K126" s="209">
        <f t="shared" si="8"/>
        <v>0</v>
      </c>
      <c r="L126" s="208">
        <f t="shared" si="8"/>
        <v>0</v>
      </c>
      <c r="M126"/>
      <c r="N126" s="111"/>
      <c r="O126" s="111"/>
      <c r="P126" s="111"/>
      <c r="Q126" s="111"/>
      <c r="R126" s="111"/>
    </row>
    <row r="127" spans="1:18" ht="26.25" hidden="1" customHeight="1">
      <c r="A127" s="223">
        <v>2</v>
      </c>
      <c r="B127" s="219">
        <v>6</v>
      </c>
      <c r="C127" s="220">
        <v>3</v>
      </c>
      <c r="D127" s="221">
        <v>1</v>
      </c>
      <c r="E127" s="219">
        <v>1</v>
      </c>
      <c r="F127" s="255"/>
      <c r="G127" s="221" t="s">
        <v>81</v>
      </c>
      <c r="H127" s="199">
        <v>93</v>
      </c>
      <c r="I127" s="208">
        <f t="shared" si="8"/>
        <v>0</v>
      </c>
      <c r="J127" s="250">
        <f t="shared" si="8"/>
        <v>0</v>
      </c>
      <c r="K127" s="209">
        <f t="shared" si="8"/>
        <v>0</v>
      </c>
      <c r="L127" s="208">
        <f t="shared" si="8"/>
        <v>0</v>
      </c>
      <c r="M127"/>
      <c r="N127" s="111"/>
      <c r="O127" s="111"/>
      <c r="P127" s="111"/>
      <c r="Q127" s="111"/>
      <c r="R127" s="111"/>
    </row>
    <row r="128" spans="1:18" ht="27" hidden="1" customHeight="1">
      <c r="A128" s="223">
        <v>2</v>
      </c>
      <c r="B128" s="219">
        <v>6</v>
      </c>
      <c r="C128" s="220">
        <v>3</v>
      </c>
      <c r="D128" s="221">
        <v>1</v>
      </c>
      <c r="E128" s="219">
        <v>1</v>
      </c>
      <c r="F128" s="255">
        <v>1</v>
      </c>
      <c r="G128" s="221" t="s">
        <v>81</v>
      </c>
      <c r="H128" s="199">
        <v>94</v>
      </c>
      <c r="I128" s="227">
        <v>0</v>
      </c>
      <c r="J128" s="227">
        <v>0</v>
      </c>
      <c r="K128" s="227">
        <v>0</v>
      </c>
      <c r="L128" s="227">
        <v>0</v>
      </c>
      <c r="M128"/>
      <c r="N128" s="111"/>
      <c r="O128" s="111"/>
      <c r="P128" s="111"/>
      <c r="Q128" s="111"/>
      <c r="R128" s="111"/>
    </row>
    <row r="129" spans="1:18" ht="25.5" hidden="1" customHeight="1">
      <c r="A129" s="240">
        <v>2</v>
      </c>
      <c r="B129" s="214">
        <v>6</v>
      </c>
      <c r="C129" s="212">
        <v>4</v>
      </c>
      <c r="D129" s="213"/>
      <c r="E129" s="214"/>
      <c r="F129" s="257"/>
      <c r="G129" s="213" t="s">
        <v>82</v>
      </c>
      <c r="H129" s="199">
        <v>95</v>
      </c>
      <c r="I129" s="230">
        <f t="shared" ref="I129:L131" si="9">I130</f>
        <v>0</v>
      </c>
      <c r="J129" s="252">
        <f t="shared" si="9"/>
        <v>0</v>
      </c>
      <c r="K129" s="231">
        <f t="shared" si="9"/>
        <v>0</v>
      </c>
      <c r="L129" s="230">
        <f t="shared" si="9"/>
        <v>0</v>
      </c>
      <c r="M129"/>
      <c r="N129" s="111"/>
      <c r="O129" s="111"/>
      <c r="P129" s="111"/>
      <c r="Q129" s="111"/>
      <c r="R129" s="111"/>
    </row>
    <row r="130" spans="1:18" ht="27" hidden="1" customHeight="1">
      <c r="A130" s="223">
        <v>2</v>
      </c>
      <c r="B130" s="219">
        <v>6</v>
      </c>
      <c r="C130" s="220">
        <v>4</v>
      </c>
      <c r="D130" s="221">
        <v>1</v>
      </c>
      <c r="E130" s="219"/>
      <c r="F130" s="255"/>
      <c r="G130" s="221" t="s">
        <v>82</v>
      </c>
      <c r="H130" s="199">
        <v>96</v>
      </c>
      <c r="I130" s="208">
        <f t="shared" si="9"/>
        <v>0</v>
      </c>
      <c r="J130" s="250">
        <f t="shared" si="9"/>
        <v>0</v>
      </c>
      <c r="K130" s="209">
        <f t="shared" si="9"/>
        <v>0</v>
      </c>
      <c r="L130" s="208">
        <f t="shared" si="9"/>
        <v>0</v>
      </c>
      <c r="M130"/>
      <c r="N130" s="111"/>
      <c r="O130" s="111"/>
      <c r="P130" s="111"/>
      <c r="Q130" s="111"/>
      <c r="R130" s="111"/>
    </row>
    <row r="131" spans="1:18" ht="27" hidden="1" customHeight="1">
      <c r="A131" s="223">
        <v>2</v>
      </c>
      <c r="B131" s="219">
        <v>6</v>
      </c>
      <c r="C131" s="220">
        <v>4</v>
      </c>
      <c r="D131" s="221">
        <v>1</v>
      </c>
      <c r="E131" s="219">
        <v>1</v>
      </c>
      <c r="F131" s="255"/>
      <c r="G131" s="221" t="s">
        <v>82</v>
      </c>
      <c r="H131" s="199">
        <v>97</v>
      </c>
      <c r="I131" s="208">
        <f t="shared" si="9"/>
        <v>0</v>
      </c>
      <c r="J131" s="250">
        <f t="shared" si="9"/>
        <v>0</v>
      </c>
      <c r="K131" s="209">
        <f t="shared" si="9"/>
        <v>0</v>
      </c>
      <c r="L131" s="208">
        <f t="shared" si="9"/>
        <v>0</v>
      </c>
      <c r="M131"/>
      <c r="N131" s="111"/>
      <c r="O131" s="111"/>
      <c r="P131" s="111"/>
      <c r="Q131" s="111"/>
      <c r="R131" s="111"/>
    </row>
    <row r="132" spans="1:18" ht="27.75" hidden="1" customHeight="1">
      <c r="A132" s="223">
        <v>2</v>
      </c>
      <c r="B132" s="219">
        <v>6</v>
      </c>
      <c r="C132" s="220">
        <v>4</v>
      </c>
      <c r="D132" s="221">
        <v>1</v>
      </c>
      <c r="E132" s="219">
        <v>1</v>
      </c>
      <c r="F132" s="255">
        <v>1</v>
      </c>
      <c r="G132" s="221" t="s">
        <v>82</v>
      </c>
      <c r="H132" s="199">
        <v>98</v>
      </c>
      <c r="I132" s="227">
        <v>0</v>
      </c>
      <c r="J132" s="227">
        <v>0</v>
      </c>
      <c r="K132" s="227">
        <v>0</v>
      </c>
      <c r="L132" s="227">
        <v>0</v>
      </c>
      <c r="M132"/>
      <c r="N132" s="111"/>
      <c r="O132" s="111"/>
      <c r="P132" s="111"/>
      <c r="Q132" s="111"/>
      <c r="R132" s="111"/>
    </row>
    <row r="133" spans="1:18" ht="27" hidden="1" customHeight="1">
      <c r="A133" s="232">
        <v>2</v>
      </c>
      <c r="B133" s="241">
        <v>6</v>
      </c>
      <c r="C133" s="242">
        <v>5</v>
      </c>
      <c r="D133" s="244"/>
      <c r="E133" s="241"/>
      <c r="F133" s="263"/>
      <c r="G133" s="244" t="s">
        <v>83</v>
      </c>
      <c r="H133" s="199">
        <v>99</v>
      </c>
      <c r="I133" s="237">
        <f t="shared" ref="I133:L135" si="10">I134</f>
        <v>0</v>
      </c>
      <c r="J133" s="264">
        <f t="shared" si="10"/>
        <v>0</v>
      </c>
      <c r="K133" s="238">
        <f t="shared" si="10"/>
        <v>0</v>
      </c>
      <c r="L133" s="237">
        <f t="shared" si="10"/>
        <v>0</v>
      </c>
      <c r="M133"/>
      <c r="N133" s="111"/>
      <c r="O133" s="111"/>
      <c r="P133" s="111"/>
      <c r="Q133" s="111"/>
      <c r="R133" s="111"/>
    </row>
    <row r="134" spans="1:18" ht="29.25" hidden="1" customHeight="1">
      <c r="A134" s="223">
        <v>2</v>
      </c>
      <c r="B134" s="219">
        <v>6</v>
      </c>
      <c r="C134" s="220">
        <v>5</v>
      </c>
      <c r="D134" s="221">
        <v>1</v>
      </c>
      <c r="E134" s="219"/>
      <c r="F134" s="255"/>
      <c r="G134" s="244" t="s">
        <v>83</v>
      </c>
      <c r="H134" s="199">
        <v>100</v>
      </c>
      <c r="I134" s="208">
        <f t="shared" si="10"/>
        <v>0</v>
      </c>
      <c r="J134" s="250">
        <f t="shared" si="10"/>
        <v>0</v>
      </c>
      <c r="K134" s="209">
        <f t="shared" si="10"/>
        <v>0</v>
      </c>
      <c r="L134" s="208">
        <f t="shared" si="10"/>
        <v>0</v>
      </c>
      <c r="M134"/>
      <c r="N134" s="111"/>
      <c r="O134" s="111"/>
      <c r="P134" s="111"/>
      <c r="Q134" s="111"/>
      <c r="R134" s="111"/>
    </row>
    <row r="135" spans="1:18" ht="25.5" hidden="1" customHeight="1">
      <c r="A135" s="223">
        <v>2</v>
      </c>
      <c r="B135" s="219">
        <v>6</v>
      </c>
      <c r="C135" s="220">
        <v>5</v>
      </c>
      <c r="D135" s="221">
        <v>1</v>
      </c>
      <c r="E135" s="219">
        <v>1</v>
      </c>
      <c r="F135" s="255"/>
      <c r="G135" s="244" t="s">
        <v>83</v>
      </c>
      <c r="H135" s="199">
        <v>101</v>
      </c>
      <c r="I135" s="208">
        <f t="shared" si="10"/>
        <v>0</v>
      </c>
      <c r="J135" s="250">
        <f t="shared" si="10"/>
        <v>0</v>
      </c>
      <c r="K135" s="209">
        <f t="shared" si="10"/>
        <v>0</v>
      </c>
      <c r="L135" s="208">
        <f t="shared" si="10"/>
        <v>0</v>
      </c>
      <c r="M135"/>
      <c r="N135" s="111"/>
      <c r="O135" s="111"/>
      <c r="P135" s="111"/>
      <c r="Q135" s="111"/>
      <c r="R135" s="111"/>
    </row>
    <row r="136" spans="1:18" ht="27.75" hidden="1" customHeight="1">
      <c r="A136" s="219">
        <v>2</v>
      </c>
      <c r="B136" s="220">
        <v>6</v>
      </c>
      <c r="C136" s="219">
        <v>5</v>
      </c>
      <c r="D136" s="219">
        <v>1</v>
      </c>
      <c r="E136" s="221">
        <v>1</v>
      </c>
      <c r="F136" s="255">
        <v>1</v>
      </c>
      <c r="G136" s="219" t="s">
        <v>84</v>
      </c>
      <c r="H136" s="199">
        <v>102</v>
      </c>
      <c r="I136" s="227">
        <v>0</v>
      </c>
      <c r="J136" s="227">
        <v>0</v>
      </c>
      <c r="K136" s="227">
        <v>0</v>
      </c>
      <c r="L136" s="227">
        <v>0</v>
      </c>
      <c r="M136"/>
      <c r="N136" s="111"/>
      <c r="O136" s="111"/>
      <c r="P136" s="111"/>
      <c r="Q136" s="111"/>
      <c r="R136" s="111"/>
    </row>
    <row r="137" spans="1:18" ht="27.75" hidden="1" customHeight="1">
      <c r="A137" s="223">
        <v>2</v>
      </c>
      <c r="B137" s="220">
        <v>6</v>
      </c>
      <c r="C137" s="219">
        <v>6</v>
      </c>
      <c r="D137" s="220"/>
      <c r="E137" s="221"/>
      <c r="F137" s="222"/>
      <c r="G137" s="265" t="s">
        <v>85</v>
      </c>
      <c r="H137" s="199">
        <v>103</v>
      </c>
      <c r="I137" s="209">
        <f t="shared" ref="I137:L139" si="11">I138</f>
        <v>0</v>
      </c>
      <c r="J137" s="208">
        <f t="shared" si="11"/>
        <v>0</v>
      </c>
      <c r="K137" s="208">
        <f t="shared" si="11"/>
        <v>0</v>
      </c>
      <c r="L137" s="208">
        <f t="shared" si="11"/>
        <v>0</v>
      </c>
      <c r="M137"/>
      <c r="N137" s="111"/>
      <c r="O137" s="111"/>
      <c r="P137" s="111"/>
      <c r="Q137" s="111"/>
      <c r="R137" s="111"/>
    </row>
    <row r="138" spans="1:18" ht="27.75" hidden="1" customHeight="1">
      <c r="A138" s="223">
        <v>2</v>
      </c>
      <c r="B138" s="220">
        <v>6</v>
      </c>
      <c r="C138" s="219">
        <v>6</v>
      </c>
      <c r="D138" s="220">
        <v>1</v>
      </c>
      <c r="E138" s="221"/>
      <c r="F138" s="222"/>
      <c r="G138" s="265" t="s">
        <v>85</v>
      </c>
      <c r="H138" s="199">
        <v>104</v>
      </c>
      <c r="I138" s="208">
        <f t="shared" si="11"/>
        <v>0</v>
      </c>
      <c r="J138" s="208">
        <f t="shared" si="11"/>
        <v>0</v>
      </c>
      <c r="K138" s="208">
        <f t="shared" si="11"/>
        <v>0</v>
      </c>
      <c r="L138" s="208">
        <f t="shared" si="11"/>
        <v>0</v>
      </c>
      <c r="M138"/>
      <c r="N138" s="111"/>
      <c r="O138" s="111"/>
      <c r="P138" s="111"/>
      <c r="Q138" s="111"/>
      <c r="R138" s="111"/>
    </row>
    <row r="139" spans="1:18" ht="27.75" hidden="1" customHeight="1">
      <c r="A139" s="223">
        <v>2</v>
      </c>
      <c r="B139" s="220">
        <v>6</v>
      </c>
      <c r="C139" s="219">
        <v>6</v>
      </c>
      <c r="D139" s="220">
        <v>1</v>
      </c>
      <c r="E139" s="221">
        <v>1</v>
      </c>
      <c r="F139" s="222"/>
      <c r="G139" s="265" t="s">
        <v>85</v>
      </c>
      <c r="H139" s="199">
        <v>105</v>
      </c>
      <c r="I139" s="208">
        <f t="shared" si="11"/>
        <v>0</v>
      </c>
      <c r="J139" s="208">
        <f t="shared" si="11"/>
        <v>0</v>
      </c>
      <c r="K139" s="208">
        <f t="shared" si="11"/>
        <v>0</v>
      </c>
      <c r="L139" s="208">
        <f t="shared" si="11"/>
        <v>0</v>
      </c>
      <c r="M139"/>
      <c r="N139" s="111"/>
      <c r="O139" s="111"/>
      <c r="P139" s="111"/>
      <c r="Q139" s="111"/>
      <c r="R139" s="111"/>
    </row>
    <row r="140" spans="1:18" ht="27.75" hidden="1" customHeight="1">
      <c r="A140" s="223">
        <v>2</v>
      </c>
      <c r="B140" s="220">
        <v>6</v>
      </c>
      <c r="C140" s="219">
        <v>6</v>
      </c>
      <c r="D140" s="220">
        <v>1</v>
      </c>
      <c r="E140" s="221">
        <v>1</v>
      </c>
      <c r="F140" s="222">
        <v>1</v>
      </c>
      <c r="G140" s="173" t="s">
        <v>85</v>
      </c>
      <c r="H140" s="199">
        <v>106</v>
      </c>
      <c r="I140" s="227">
        <v>0</v>
      </c>
      <c r="J140" s="266">
        <v>0</v>
      </c>
      <c r="K140" s="227">
        <v>0</v>
      </c>
      <c r="L140" s="227">
        <v>0</v>
      </c>
      <c r="M140"/>
      <c r="N140" s="111"/>
      <c r="O140" s="111"/>
      <c r="P140" s="111"/>
      <c r="Q140" s="111"/>
      <c r="R140" s="111"/>
    </row>
    <row r="141" spans="1:18" ht="28.5" customHeight="1">
      <c r="A141" s="254">
        <v>2</v>
      </c>
      <c r="B141" s="204">
        <v>7</v>
      </c>
      <c r="C141" s="204"/>
      <c r="D141" s="205"/>
      <c r="E141" s="205"/>
      <c r="F141" s="207"/>
      <c r="G141" s="206" t="s">
        <v>86</v>
      </c>
      <c r="H141" s="199">
        <v>107</v>
      </c>
      <c r="I141" s="209">
        <f>SUM(I142+I147+I155)</f>
        <v>20400</v>
      </c>
      <c r="J141" s="250">
        <f>SUM(J142+J147+J155)</f>
        <v>20400</v>
      </c>
      <c r="K141" s="209">
        <f>SUM(K142+K147+K155)</f>
        <v>20400</v>
      </c>
      <c r="L141" s="208">
        <f>SUM(L142+L147+L155)</f>
        <v>20400</v>
      </c>
      <c r="M141"/>
      <c r="N141" s="111"/>
      <c r="O141" s="111"/>
      <c r="P141" s="111"/>
      <c r="Q141" s="111"/>
      <c r="R141" s="111"/>
    </row>
    <row r="142" spans="1:18" hidden="1">
      <c r="A142" s="223">
        <v>2</v>
      </c>
      <c r="B142" s="219">
        <v>7</v>
      </c>
      <c r="C142" s="219">
        <v>1</v>
      </c>
      <c r="D142" s="220"/>
      <c r="E142" s="220"/>
      <c r="F142" s="222"/>
      <c r="G142" s="221" t="s">
        <v>87</v>
      </c>
      <c r="H142" s="199">
        <v>108</v>
      </c>
      <c r="I142" s="209">
        <f t="shared" ref="I142:L143" si="12">I143</f>
        <v>0</v>
      </c>
      <c r="J142" s="250">
        <f t="shared" si="12"/>
        <v>0</v>
      </c>
      <c r="K142" s="209">
        <f t="shared" si="12"/>
        <v>0</v>
      </c>
      <c r="L142" s="208">
        <f t="shared" si="12"/>
        <v>0</v>
      </c>
      <c r="M142" s="111"/>
      <c r="N142" s="111"/>
      <c r="O142" s="111"/>
      <c r="P142" s="111"/>
      <c r="Q142" s="111"/>
      <c r="R142" s="111"/>
    </row>
    <row r="143" spans="1:18" ht="24" hidden="1" customHeight="1">
      <c r="A143" s="223">
        <v>2</v>
      </c>
      <c r="B143" s="219">
        <v>7</v>
      </c>
      <c r="C143" s="219">
        <v>1</v>
      </c>
      <c r="D143" s="220">
        <v>1</v>
      </c>
      <c r="E143" s="220"/>
      <c r="F143" s="222"/>
      <c r="G143" s="221" t="s">
        <v>87</v>
      </c>
      <c r="H143" s="199">
        <v>109</v>
      </c>
      <c r="I143" s="209">
        <f t="shared" si="12"/>
        <v>0</v>
      </c>
      <c r="J143" s="250">
        <f t="shared" si="12"/>
        <v>0</v>
      </c>
      <c r="K143" s="209">
        <f t="shared" si="12"/>
        <v>0</v>
      </c>
      <c r="L143" s="208">
        <f t="shared" si="12"/>
        <v>0</v>
      </c>
      <c r="M143"/>
      <c r="N143" s="111"/>
      <c r="O143" s="111"/>
      <c r="P143" s="111"/>
      <c r="Q143" s="111"/>
      <c r="R143" s="111"/>
    </row>
    <row r="144" spans="1:18" ht="28.5" hidden="1" customHeight="1">
      <c r="A144" s="223">
        <v>2</v>
      </c>
      <c r="B144" s="219">
        <v>7</v>
      </c>
      <c r="C144" s="219">
        <v>1</v>
      </c>
      <c r="D144" s="220">
        <v>1</v>
      </c>
      <c r="E144" s="220">
        <v>1</v>
      </c>
      <c r="F144" s="222"/>
      <c r="G144" s="221" t="s">
        <v>87</v>
      </c>
      <c r="H144" s="199">
        <v>110</v>
      </c>
      <c r="I144" s="209">
        <f>SUM(I145:I146)</f>
        <v>0</v>
      </c>
      <c r="J144" s="250">
        <f>SUM(J145:J146)</f>
        <v>0</v>
      </c>
      <c r="K144" s="209">
        <f>SUM(K145:K146)</f>
        <v>0</v>
      </c>
      <c r="L144" s="208">
        <f>SUM(L145:L146)</f>
        <v>0</v>
      </c>
      <c r="M144"/>
      <c r="N144" s="111"/>
      <c r="O144" s="111"/>
      <c r="P144" s="111"/>
      <c r="Q144" s="111"/>
      <c r="R144" s="111"/>
    </row>
    <row r="145" spans="1:18" ht="26.25" hidden="1" customHeight="1">
      <c r="A145" s="240">
        <v>2</v>
      </c>
      <c r="B145" s="214">
        <v>7</v>
      </c>
      <c r="C145" s="240">
        <v>1</v>
      </c>
      <c r="D145" s="219">
        <v>1</v>
      </c>
      <c r="E145" s="212">
        <v>1</v>
      </c>
      <c r="F145" s="215">
        <v>1</v>
      </c>
      <c r="G145" s="213" t="s">
        <v>88</v>
      </c>
      <c r="H145" s="199">
        <v>111</v>
      </c>
      <c r="I145" s="267">
        <v>0</v>
      </c>
      <c r="J145" s="267">
        <v>0</v>
      </c>
      <c r="K145" s="267">
        <v>0</v>
      </c>
      <c r="L145" s="267">
        <v>0</v>
      </c>
      <c r="M145"/>
      <c r="N145" s="111"/>
      <c r="O145" s="111"/>
      <c r="P145" s="111"/>
      <c r="Q145" s="111"/>
      <c r="R145" s="111"/>
    </row>
    <row r="146" spans="1:18" ht="24" hidden="1" customHeight="1">
      <c r="A146" s="219">
        <v>2</v>
      </c>
      <c r="B146" s="219">
        <v>7</v>
      </c>
      <c r="C146" s="223">
        <v>1</v>
      </c>
      <c r="D146" s="219">
        <v>1</v>
      </c>
      <c r="E146" s="220">
        <v>1</v>
      </c>
      <c r="F146" s="222">
        <v>2</v>
      </c>
      <c r="G146" s="221" t="s">
        <v>89</v>
      </c>
      <c r="H146" s="199">
        <v>112</v>
      </c>
      <c r="I146" s="226">
        <v>0</v>
      </c>
      <c r="J146" s="226">
        <v>0</v>
      </c>
      <c r="K146" s="226">
        <v>0</v>
      </c>
      <c r="L146" s="226">
        <v>0</v>
      </c>
      <c r="M146"/>
      <c r="N146" s="111"/>
      <c r="O146" s="111"/>
      <c r="P146" s="111"/>
      <c r="Q146" s="111"/>
      <c r="R146" s="111"/>
    </row>
    <row r="147" spans="1:18" ht="25.5" hidden="1" customHeight="1">
      <c r="A147" s="232">
        <v>2</v>
      </c>
      <c r="B147" s="233">
        <v>7</v>
      </c>
      <c r="C147" s="232">
        <v>2</v>
      </c>
      <c r="D147" s="233"/>
      <c r="E147" s="234"/>
      <c r="F147" s="236"/>
      <c r="G147" s="235" t="s">
        <v>90</v>
      </c>
      <c r="H147" s="199">
        <v>113</v>
      </c>
      <c r="I147" s="217">
        <f t="shared" ref="I147:L148" si="13">I148</f>
        <v>0</v>
      </c>
      <c r="J147" s="253">
        <f t="shared" si="13"/>
        <v>0</v>
      </c>
      <c r="K147" s="217">
        <f t="shared" si="13"/>
        <v>0</v>
      </c>
      <c r="L147" s="218">
        <f t="shared" si="13"/>
        <v>0</v>
      </c>
      <c r="M147"/>
      <c r="N147" s="111"/>
      <c r="O147" s="111"/>
      <c r="P147" s="111"/>
      <c r="Q147" s="111"/>
      <c r="R147" s="111"/>
    </row>
    <row r="148" spans="1:18" ht="25.5" hidden="1" customHeight="1">
      <c r="A148" s="223">
        <v>2</v>
      </c>
      <c r="B148" s="219">
        <v>7</v>
      </c>
      <c r="C148" s="223">
        <v>2</v>
      </c>
      <c r="D148" s="219">
        <v>1</v>
      </c>
      <c r="E148" s="220"/>
      <c r="F148" s="222"/>
      <c r="G148" s="221" t="s">
        <v>91</v>
      </c>
      <c r="H148" s="199">
        <v>114</v>
      </c>
      <c r="I148" s="209">
        <f t="shared" si="13"/>
        <v>0</v>
      </c>
      <c r="J148" s="250">
        <f t="shared" si="13"/>
        <v>0</v>
      </c>
      <c r="K148" s="209">
        <f t="shared" si="13"/>
        <v>0</v>
      </c>
      <c r="L148" s="208">
        <f t="shared" si="13"/>
        <v>0</v>
      </c>
      <c r="M148"/>
      <c r="N148" s="111"/>
      <c r="O148" s="111"/>
      <c r="P148" s="111"/>
      <c r="Q148" s="111"/>
      <c r="R148" s="111"/>
    </row>
    <row r="149" spans="1:18" ht="25.5" hidden="1" customHeight="1">
      <c r="A149" s="223">
        <v>2</v>
      </c>
      <c r="B149" s="219">
        <v>7</v>
      </c>
      <c r="C149" s="223">
        <v>2</v>
      </c>
      <c r="D149" s="219">
        <v>1</v>
      </c>
      <c r="E149" s="220">
        <v>1</v>
      </c>
      <c r="F149" s="222"/>
      <c r="G149" s="221" t="s">
        <v>91</v>
      </c>
      <c r="H149" s="199">
        <v>115</v>
      </c>
      <c r="I149" s="209">
        <f>SUM(I150:I151)</f>
        <v>0</v>
      </c>
      <c r="J149" s="250">
        <f>SUM(J150:J151)</f>
        <v>0</v>
      </c>
      <c r="K149" s="209">
        <f>SUM(K150:K151)</f>
        <v>0</v>
      </c>
      <c r="L149" s="208">
        <f>SUM(L150:L151)</f>
        <v>0</v>
      </c>
      <c r="M149"/>
      <c r="N149" s="111"/>
      <c r="O149" s="111"/>
      <c r="P149" s="111"/>
      <c r="Q149" s="111"/>
      <c r="R149" s="111"/>
    </row>
    <row r="150" spans="1:18" ht="23.25" hidden="1" customHeight="1">
      <c r="A150" s="223">
        <v>2</v>
      </c>
      <c r="B150" s="219">
        <v>7</v>
      </c>
      <c r="C150" s="223">
        <v>2</v>
      </c>
      <c r="D150" s="219">
        <v>1</v>
      </c>
      <c r="E150" s="220">
        <v>1</v>
      </c>
      <c r="F150" s="222">
        <v>1</v>
      </c>
      <c r="G150" s="221" t="s">
        <v>92</v>
      </c>
      <c r="H150" s="199">
        <v>116</v>
      </c>
      <c r="I150" s="226">
        <v>0</v>
      </c>
      <c r="J150" s="226">
        <v>0</v>
      </c>
      <c r="K150" s="226">
        <v>0</v>
      </c>
      <c r="L150" s="226">
        <v>0</v>
      </c>
      <c r="M150"/>
      <c r="N150" s="111"/>
      <c r="O150" s="111"/>
      <c r="P150" s="111"/>
      <c r="Q150" s="111"/>
      <c r="R150" s="111"/>
    </row>
    <row r="151" spans="1:18" ht="26.25" hidden="1" customHeight="1">
      <c r="A151" s="223">
        <v>2</v>
      </c>
      <c r="B151" s="219">
        <v>7</v>
      </c>
      <c r="C151" s="223">
        <v>2</v>
      </c>
      <c r="D151" s="219">
        <v>1</v>
      </c>
      <c r="E151" s="220">
        <v>1</v>
      </c>
      <c r="F151" s="222">
        <v>2</v>
      </c>
      <c r="G151" s="221" t="s">
        <v>93</v>
      </c>
      <c r="H151" s="199">
        <v>117</v>
      </c>
      <c r="I151" s="226">
        <v>0</v>
      </c>
      <c r="J151" s="226">
        <v>0</v>
      </c>
      <c r="K151" s="226">
        <v>0</v>
      </c>
      <c r="L151" s="226">
        <v>0</v>
      </c>
      <c r="M151"/>
      <c r="N151" s="111"/>
      <c r="O151" s="111"/>
      <c r="P151" s="111"/>
      <c r="Q151" s="111"/>
      <c r="R151" s="111"/>
    </row>
    <row r="152" spans="1:18" ht="27.75" hidden="1" customHeight="1">
      <c r="A152" s="223">
        <v>2</v>
      </c>
      <c r="B152" s="219">
        <v>7</v>
      </c>
      <c r="C152" s="223">
        <v>2</v>
      </c>
      <c r="D152" s="219">
        <v>2</v>
      </c>
      <c r="E152" s="220"/>
      <c r="F152" s="222"/>
      <c r="G152" s="221" t="s">
        <v>94</v>
      </c>
      <c r="H152" s="199">
        <v>118</v>
      </c>
      <c r="I152" s="209">
        <f>I153</f>
        <v>0</v>
      </c>
      <c r="J152" s="209">
        <f>J153</f>
        <v>0</v>
      </c>
      <c r="K152" s="209">
        <f>K153</f>
        <v>0</v>
      </c>
      <c r="L152" s="209">
        <f>L153</f>
        <v>0</v>
      </c>
      <c r="M152"/>
      <c r="N152" s="111"/>
      <c r="O152" s="111"/>
      <c r="P152" s="111"/>
      <c r="Q152" s="111"/>
      <c r="R152" s="111"/>
    </row>
    <row r="153" spans="1:18" ht="24.75" hidden="1" customHeight="1">
      <c r="A153" s="223">
        <v>2</v>
      </c>
      <c r="B153" s="219">
        <v>7</v>
      </c>
      <c r="C153" s="223">
        <v>2</v>
      </c>
      <c r="D153" s="219">
        <v>2</v>
      </c>
      <c r="E153" s="220">
        <v>1</v>
      </c>
      <c r="F153" s="222"/>
      <c r="G153" s="221" t="s">
        <v>94</v>
      </c>
      <c r="H153" s="199">
        <v>119</v>
      </c>
      <c r="I153" s="209">
        <f>SUM(I154)</f>
        <v>0</v>
      </c>
      <c r="J153" s="209">
        <f>SUM(J154)</f>
        <v>0</v>
      </c>
      <c r="K153" s="209">
        <f>SUM(K154)</f>
        <v>0</v>
      </c>
      <c r="L153" s="209">
        <f>SUM(L154)</f>
        <v>0</v>
      </c>
      <c r="M153"/>
      <c r="N153" s="111"/>
      <c r="O153" s="111"/>
      <c r="P153" s="111"/>
      <c r="Q153" s="111"/>
      <c r="R153" s="111"/>
    </row>
    <row r="154" spans="1:18" ht="27" hidden="1" customHeight="1">
      <c r="A154" s="223">
        <v>2</v>
      </c>
      <c r="B154" s="219">
        <v>7</v>
      </c>
      <c r="C154" s="223">
        <v>2</v>
      </c>
      <c r="D154" s="219">
        <v>2</v>
      </c>
      <c r="E154" s="220">
        <v>1</v>
      </c>
      <c r="F154" s="222">
        <v>1</v>
      </c>
      <c r="G154" s="221" t="s">
        <v>94</v>
      </c>
      <c r="H154" s="199">
        <v>120</v>
      </c>
      <c r="I154" s="226">
        <v>0</v>
      </c>
      <c r="J154" s="226">
        <v>0</v>
      </c>
      <c r="K154" s="226">
        <v>0</v>
      </c>
      <c r="L154" s="226">
        <v>0</v>
      </c>
      <c r="M154"/>
      <c r="N154" s="111"/>
      <c r="O154" s="111"/>
      <c r="P154" s="111"/>
      <c r="Q154" s="111"/>
      <c r="R154" s="111"/>
    </row>
    <row r="155" spans="1:18">
      <c r="A155" s="223">
        <v>2</v>
      </c>
      <c r="B155" s="219">
        <v>7</v>
      </c>
      <c r="C155" s="223">
        <v>3</v>
      </c>
      <c r="D155" s="219"/>
      <c r="E155" s="220"/>
      <c r="F155" s="222"/>
      <c r="G155" s="221" t="s">
        <v>95</v>
      </c>
      <c r="H155" s="199">
        <v>121</v>
      </c>
      <c r="I155" s="209">
        <f t="shared" ref="I155:L156" si="14">I156</f>
        <v>20400</v>
      </c>
      <c r="J155" s="250">
        <f t="shared" si="14"/>
        <v>20400</v>
      </c>
      <c r="K155" s="209">
        <f t="shared" si="14"/>
        <v>20400</v>
      </c>
      <c r="L155" s="208">
        <f t="shared" si="14"/>
        <v>20400</v>
      </c>
      <c r="M155" s="111"/>
      <c r="N155" s="111"/>
      <c r="O155" s="111"/>
      <c r="P155" s="111"/>
      <c r="Q155" s="111"/>
      <c r="R155" s="111"/>
    </row>
    <row r="156" spans="1:18">
      <c r="A156" s="232">
        <v>2</v>
      </c>
      <c r="B156" s="241">
        <v>7</v>
      </c>
      <c r="C156" s="268">
        <v>3</v>
      </c>
      <c r="D156" s="241">
        <v>1</v>
      </c>
      <c r="E156" s="242"/>
      <c r="F156" s="243"/>
      <c r="G156" s="244" t="s">
        <v>95</v>
      </c>
      <c r="H156" s="199">
        <v>122</v>
      </c>
      <c r="I156" s="238">
        <f t="shared" si="14"/>
        <v>20400</v>
      </c>
      <c r="J156" s="264">
        <f t="shared" si="14"/>
        <v>20400</v>
      </c>
      <c r="K156" s="238">
        <f t="shared" si="14"/>
        <v>20400</v>
      </c>
      <c r="L156" s="237">
        <f t="shared" si="14"/>
        <v>20400</v>
      </c>
      <c r="M156" s="111"/>
      <c r="N156" s="111"/>
      <c r="O156" s="111"/>
      <c r="P156" s="111"/>
      <c r="Q156" s="111"/>
      <c r="R156" s="111"/>
    </row>
    <row r="157" spans="1:18">
      <c r="A157" s="223">
        <v>2</v>
      </c>
      <c r="B157" s="219">
        <v>7</v>
      </c>
      <c r="C157" s="223">
        <v>3</v>
      </c>
      <c r="D157" s="219">
        <v>1</v>
      </c>
      <c r="E157" s="220">
        <v>1</v>
      </c>
      <c r="F157" s="222"/>
      <c r="G157" s="221" t="s">
        <v>95</v>
      </c>
      <c r="H157" s="199">
        <v>123</v>
      </c>
      <c r="I157" s="209">
        <f>SUM(I158:I159)</f>
        <v>20400</v>
      </c>
      <c r="J157" s="250">
        <f>SUM(J158:J159)</f>
        <v>20400</v>
      </c>
      <c r="K157" s="209">
        <f>SUM(K158:K159)</f>
        <v>20400</v>
      </c>
      <c r="L157" s="208">
        <f>SUM(L158:L159)</f>
        <v>20400</v>
      </c>
      <c r="M157" s="111"/>
      <c r="N157" s="111"/>
      <c r="O157" s="111"/>
      <c r="P157" s="111"/>
      <c r="Q157" s="111"/>
      <c r="R157" s="111"/>
    </row>
    <row r="158" spans="1:18">
      <c r="A158" s="240">
        <v>2</v>
      </c>
      <c r="B158" s="214">
        <v>7</v>
      </c>
      <c r="C158" s="240">
        <v>3</v>
      </c>
      <c r="D158" s="214">
        <v>1</v>
      </c>
      <c r="E158" s="212">
        <v>1</v>
      </c>
      <c r="F158" s="215">
        <v>1</v>
      </c>
      <c r="G158" s="213" t="s">
        <v>96</v>
      </c>
      <c r="H158" s="199">
        <v>124</v>
      </c>
      <c r="I158" s="267">
        <v>20400</v>
      </c>
      <c r="J158" s="267">
        <v>20400</v>
      </c>
      <c r="K158" s="267">
        <v>20400</v>
      </c>
      <c r="L158" s="267">
        <v>20400</v>
      </c>
      <c r="M158" s="111"/>
      <c r="N158" s="111"/>
      <c r="O158" s="111"/>
      <c r="P158" s="111"/>
      <c r="Q158" s="111"/>
      <c r="R158" s="111"/>
    </row>
    <row r="159" spans="1:18" ht="25.5" hidden="1" customHeight="1">
      <c r="A159" s="223">
        <v>2</v>
      </c>
      <c r="B159" s="219">
        <v>7</v>
      </c>
      <c r="C159" s="223">
        <v>3</v>
      </c>
      <c r="D159" s="219">
        <v>1</v>
      </c>
      <c r="E159" s="220">
        <v>1</v>
      </c>
      <c r="F159" s="222">
        <v>2</v>
      </c>
      <c r="G159" s="221" t="s">
        <v>97</v>
      </c>
      <c r="H159" s="199">
        <v>125</v>
      </c>
      <c r="I159" s="226">
        <v>0</v>
      </c>
      <c r="J159" s="227">
        <v>0</v>
      </c>
      <c r="K159" s="227">
        <v>0</v>
      </c>
      <c r="L159" s="227">
        <v>0</v>
      </c>
      <c r="M159"/>
      <c r="N159" s="111"/>
      <c r="O159" s="111"/>
      <c r="P159" s="111"/>
      <c r="Q159" s="111"/>
      <c r="R159" s="111"/>
    </row>
    <row r="160" spans="1:18" ht="24" hidden="1" customHeight="1">
      <c r="A160" s="254">
        <v>2</v>
      </c>
      <c r="B160" s="254">
        <v>8</v>
      </c>
      <c r="C160" s="204"/>
      <c r="D160" s="229"/>
      <c r="E160" s="211"/>
      <c r="F160" s="269"/>
      <c r="G160" s="216" t="s">
        <v>98</v>
      </c>
      <c r="H160" s="199">
        <v>126</v>
      </c>
      <c r="I160" s="231">
        <f>I161</f>
        <v>0</v>
      </c>
      <c r="J160" s="252">
        <f>J161</f>
        <v>0</v>
      </c>
      <c r="K160" s="231">
        <f>K161</f>
        <v>0</v>
      </c>
      <c r="L160" s="230">
        <f>L161</f>
        <v>0</v>
      </c>
      <c r="M160"/>
      <c r="N160" s="111"/>
      <c r="O160" s="111"/>
      <c r="P160" s="111"/>
      <c r="Q160" s="111"/>
      <c r="R160" s="111"/>
    </row>
    <row r="161" spans="1:18" ht="21.75" hidden="1" customHeight="1">
      <c r="A161" s="232">
        <v>2</v>
      </c>
      <c r="B161" s="232">
        <v>8</v>
      </c>
      <c r="C161" s="232">
        <v>1</v>
      </c>
      <c r="D161" s="233"/>
      <c r="E161" s="234"/>
      <c r="F161" s="236"/>
      <c r="G161" s="213" t="s">
        <v>98</v>
      </c>
      <c r="H161" s="199">
        <v>127</v>
      </c>
      <c r="I161" s="231">
        <f>I162+I167</f>
        <v>0</v>
      </c>
      <c r="J161" s="252">
        <f>J162+J167</f>
        <v>0</v>
      </c>
      <c r="K161" s="231">
        <f>K162+K167</f>
        <v>0</v>
      </c>
      <c r="L161" s="230">
        <f>L162+L167</f>
        <v>0</v>
      </c>
      <c r="M161"/>
      <c r="N161" s="111"/>
      <c r="O161" s="111"/>
      <c r="P161" s="111"/>
      <c r="Q161" s="111"/>
      <c r="R161" s="111"/>
    </row>
    <row r="162" spans="1:18" ht="27" hidden="1" customHeight="1">
      <c r="A162" s="223">
        <v>2</v>
      </c>
      <c r="B162" s="219">
        <v>8</v>
      </c>
      <c r="C162" s="221">
        <v>1</v>
      </c>
      <c r="D162" s="219">
        <v>1</v>
      </c>
      <c r="E162" s="220"/>
      <c r="F162" s="222"/>
      <c r="G162" s="221" t="s">
        <v>99</v>
      </c>
      <c r="H162" s="199">
        <v>128</v>
      </c>
      <c r="I162" s="209">
        <f>I163</f>
        <v>0</v>
      </c>
      <c r="J162" s="250">
        <f>J163</f>
        <v>0</v>
      </c>
      <c r="K162" s="209">
        <f>K163</f>
        <v>0</v>
      </c>
      <c r="L162" s="208">
        <f>L163</f>
        <v>0</v>
      </c>
      <c r="M162"/>
      <c r="N162" s="111"/>
      <c r="O162" s="111"/>
      <c r="P162" s="111"/>
      <c r="Q162" s="111"/>
      <c r="R162" s="111"/>
    </row>
    <row r="163" spans="1:18" ht="23.25" hidden="1" customHeight="1">
      <c r="A163" s="223">
        <v>2</v>
      </c>
      <c r="B163" s="219">
        <v>8</v>
      </c>
      <c r="C163" s="213">
        <v>1</v>
      </c>
      <c r="D163" s="214">
        <v>1</v>
      </c>
      <c r="E163" s="212">
        <v>1</v>
      </c>
      <c r="F163" s="215"/>
      <c r="G163" s="221" t="s">
        <v>99</v>
      </c>
      <c r="H163" s="199">
        <v>129</v>
      </c>
      <c r="I163" s="231">
        <f>SUM(I164:I166)</f>
        <v>0</v>
      </c>
      <c r="J163" s="231">
        <f>SUM(J164:J166)</f>
        <v>0</v>
      </c>
      <c r="K163" s="231">
        <f>SUM(K164:K166)</f>
        <v>0</v>
      </c>
      <c r="L163" s="231">
        <f>SUM(L164:L166)</f>
        <v>0</v>
      </c>
      <c r="M163"/>
      <c r="N163" s="111"/>
      <c r="O163" s="111"/>
      <c r="P163" s="111"/>
      <c r="Q163" s="111"/>
      <c r="R163" s="111"/>
    </row>
    <row r="164" spans="1:18" ht="23.25" hidden="1" customHeight="1">
      <c r="A164" s="219">
        <v>2</v>
      </c>
      <c r="B164" s="214">
        <v>8</v>
      </c>
      <c r="C164" s="221">
        <v>1</v>
      </c>
      <c r="D164" s="219">
        <v>1</v>
      </c>
      <c r="E164" s="220">
        <v>1</v>
      </c>
      <c r="F164" s="222">
        <v>1</v>
      </c>
      <c r="G164" s="221" t="s">
        <v>100</v>
      </c>
      <c r="H164" s="199">
        <v>130</v>
      </c>
      <c r="I164" s="226">
        <v>0</v>
      </c>
      <c r="J164" s="226">
        <v>0</v>
      </c>
      <c r="K164" s="226">
        <v>0</v>
      </c>
      <c r="L164" s="226">
        <v>0</v>
      </c>
      <c r="M164"/>
      <c r="N164" s="111"/>
      <c r="O164" s="111"/>
      <c r="P164" s="111"/>
      <c r="Q164" s="111"/>
      <c r="R164" s="111"/>
    </row>
    <row r="165" spans="1:18" ht="27" hidden="1" customHeight="1">
      <c r="A165" s="232">
        <v>2</v>
      </c>
      <c r="B165" s="241">
        <v>8</v>
      </c>
      <c r="C165" s="244">
        <v>1</v>
      </c>
      <c r="D165" s="241">
        <v>1</v>
      </c>
      <c r="E165" s="242">
        <v>1</v>
      </c>
      <c r="F165" s="243">
        <v>2</v>
      </c>
      <c r="G165" s="244" t="s">
        <v>101</v>
      </c>
      <c r="H165" s="199">
        <v>131</v>
      </c>
      <c r="I165" s="270">
        <v>0</v>
      </c>
      <c r="J165" s="270">
        <v>0</v>
      </c>
      <c r="K165" s="270">
        <v>0</v>
      </c>
      <c r="L165" s="270">
        <v>0</v>
      </c>
      <c r="M165"/>
      <c r="N165" s="111"/>
      <c r="O165" s="111"/>
      <c r="P165" s="111"/>
      <c r="Q165" s="111"/>
      <c r="R165" s="111"/>
    </row>
    <row r="166" spans="1:18" hidden="1">
      <c r="A166" s="232">
        <v>2</v>
      </c>
      <c r="B166" s="241">
        <v>8</v>
      </c>
      <c r="C166" s="244">
        <v>1</v>
      </c>
      <c r="D166" s="241">
        <v>1</v>
      </c>
      <c r="E166" s="242">
        <v>1</v>
      </c>
      <c r="F166" s="243">
        <v>3</v>
      </c>
      <c r="G166" s="244" t="s">
        <v>102</v>
      </c>
      <c r="H166" s="199">
        <v>132</v>
      </c>
      <c r="I166" s="270">
        <v>0</v>
      </c>
      <c r="J166" s="271">
        <v>0</v>
      </c>
      <c r="K166" s="270">
        <v>0</v>
      </c>
      <c r="L166" s="245">
        <v>0</v>
      </c>
      <c r="M166" s="111"/>
      <c r="N166" s="111"/>
      <c r="O166" s="111"/>
      <c r="P166" s="111"/>
      <c r="Q166" s="111"/>
      <c r="R166" s="111"/>
    </row>
    <row r="167" spans="1:18" ht="23.25" hidden="1" customHeight="1">
      <c r="A167" s="223">
        <v>2</v>
      </c>
      <c r="B167" s="219">
        <v>8</v>
      </c>
      <c r="C167" s="221">
        <v>1</v>
      </c>
      <c r="D167" s="219">
        <v>2</v>
      </c>
      <c r="E167" s="220"/>
      <c r="F167" s="222"/>
      <c r="G167" s="221" t="s">
        <v>103</v>
      </c>
      <c r="H167" s="199">
        <v>133</v>
      </c>
      <c r="I167" s="209">
        <f t="shared" ref="I167:L168" si="15">I168</f>
        <v>0</v>
      </c>
      <c r="J167" s="250">
        <f t="shared" si="15"/>
        <v>0</v>
      </c>
      <c r="K167" s="209">
        <f t="shared" si="15"/>
        <v>0</v>
      </c>
      <c r="L167" s="208">
        <f t="shared" si="15"/>
        <v>0</v>
      </c>
      <c r="M167"/>
      <c r="N167" s="111"/>
      <c r="O167" s="111"/>
      <c r="P167" s="111"/>
      <c r="Q167" s="111"/>
      <c r="R167" s="111"/>
    </row>
    <row r="168" spans="1:18" hidden="1">
      <c r="A168" s="223">
        <v>2</v>
      </c>
      <c r="B168" s="219">
        <v>8</v>
      </c>
      <c r="C168" s="221">
        <v>1</v>
      </c>
      <c r="D168" s="219">
        <v>2</v>
      </c>
      <c r="E168" s="220">
        <v>1</v>
      </c>
      <c r="F168" s="222"/>
      <c r="G168" s="221" t="s">
        <v>103</v>
      </c>
      <c r="H168" s="199">
        <v>134</v>
      </c>
      <c r="I168" s="209">
        <f t="shared" si="15"/>
        <v>0</v>
      </c>
      <c r="J168" s="250">
        <f t="shared" si="15"/>
        <v>0</v>
      </c>
      <c r="K168" s="209">
        <f t="shared" si="15"/>
        <v>0</v>
      </c>
      <c r="L168" s="208">
        <f t="shared" si="15"/>
        <v>0</v>
      </c>
      <c r="M168" s="111"/>
      <c r="N168" s="111"/>
      <c r="O168" s="111"/>
      <c r="P168" s="111"/>
      <c r="Q168" s="111"/>
      <c r="R168" s="111"/>
    </row>
    <row r="169" spans="1:18" hidden="1">
      <c r="A169" s="232">
        <v>2</v>
      </c>
      <c r="B169" s="233">
        <v>8</v>
      </c>
      <c r="C169" s="235">
        <v>1</v>
      </c>
      <c r="D169" s="233">
        <v>2</v>
      </c>
      <c r="E169" s="234">
        <v>1</v>
      </c>
      <c r="F169" s="236">
        <v>1</v>
      </c>
      <c r="G169" s="221" t="s">
        <v>103</v>
      </c>
      <c r="H169" s="199">
        <v>135</v>
      </c>
      <c r="I169" s="272">
        <v>0</v>
      </c>
      <c r="J169" s="227">
        <v>0</v>
      </c>
      <c r="K169" s="227">
        <v>0</v>
      </c>
      <c r="L169" s="227">
        <v>0</v>
      </c>
      <c r="M169" s="111"/>
      <c r="N169" s="111"/>
      <c r="O169" s="111"/>
      <c r="P169" s="111"/>
      <c r="Q169" s="111"/>
      <c r="R169" s="111"/>
    </row>
    <row r="170" spans="1:18" ht="93" hidden="1" customHeight="1">
      <c r="A170" s="254">
        <v>2</v>
      </c>
      <c r="B170" s="204">
        <v>9</v>
      </c>
      <c r="C170" s="206"/>
      <c r="D170" s="204"/>
      <c r="E170" s="205"/>
      <c r="F170" s="207"/>
      <c r="G170" s="206" t="s">
        <v>393</v>
      </c>
      <c r="H170" s="199">
        <v>136</v>
      </c>
      <c r="I170" s="209">
        <f>I171+I175</f>
        <v>0</v>
      </c>
      <c r="J170" s="250">
        <f>J171+J175</f>
        <v>0</v>
      </c>
      <c r="K170" s="209">
        <f>K171+K175</f>
        <v>0</v>
      </c>
      <c r="L170" s="208">
        <f>L171+L175</f>
        <v>0</v>
      </c>
      <c r="M170"/>
      <c r="N170" s="111"/>
      <c r="O170" s="111"/>
      <c r="P170" s="111"/>
      <c r="Q170" s="111"/>
      <c r="R170" s="111"/>
    </row>
    <row r="171" spans="1:18" s="235" customFormat="1" ht="39" hidden="1" customHeight="1">
      <c r="A171" s="223">
        <v>2</v>
      </c>
      <c r="B171" s="219">
        <v>9</v>
      </c>
      <c r="C171" s="221">
        <v>1</v>
      </c>
      <c r="D171" s="219"/>
      <c r="E171" s="220"/>
      <c r="F171" s="222"/>
      <c r="G171" s="221" t="s">
        <v>104</v>
      </c>
      <c r="H171" s="199">
        <v>137</v>
      </c>
      <c r="I171" s="209">
        <f t="shared" ref="I171:L173" si="16">I172</f>
        <v>0</v>
      </c>
      <c r="J171" s="250">
        <f t="shared" si="16"/>
        <v>0</v>
      </c>
      <c r="K171" s="209">
        <f t="shared" si="16"/>
        <v>0</v>
      </c>
      <c r="L171" s="208">
        <f t="shared" si="16"/>
        <v>0</v>
      </c>
    </row>
    <row r="172" spans="1:18" ht="42.75" hidden="1" customHeight="1">
      <c r="A172" s="240">
        <v>2</v>
      </c>
      <c r="B172" s="214">
        <v>9</v>
      </c>
      <c r="C172" s="213">
        <v>1</v>
      </c>
      <c r="D172" s="214">
        <v>1</v>
      </c>
      <c r="E172" s="212"/>
      <c r="F172" s="215"/>
      <c r="G172" s="221" t="s">
        <v>104</v>
      </c>
      <c r="H172" s="199">
        <v>138</v>
      </c>
      <c r="I172" s="231">
        <f t="shared" si="16"/>
        <v>0</v>
      </c>
      <c r="J172" s="252">
        <f t="shared" si="16"/>
        <v>0</v>
      </c>
      <c r="K172" s="231">
        <f t="shared" si="16"/>
        <v>0</v>
      </c>
      <c r="L172" s="230">
        <f t="shared" si="16"/>
        <v>0</v>
      </c>
      <c r="M172"/>
      <c r="N172" s="111"/>
      <c r="O172" s="111"/>
      <c r="P172" s="111"/>
      <c r="Q172" s="111"/>
      <c r="R172" s="111"/>
    </row>
    <row r="173" spans="1:18" ht="38.25" hidden="1" customHeight="1">
      <c r="A173" s="223">
        <v>2</v>
      </c>
      <c r="B173" s="219">
        <v>9</v>
      </c>
      <c r="C173" s="223">
        <v>1</v>
      </c>
      <c r="D173" s="219">
        <v>1</v>
      </c>
      <c r="E173" s="220">
        <v>1</v>
      </c>
      <c r="F173" s="222"/>
      <c r="G173" s="221" t="s">
        <v>104</v>
      </c>
      <c r="H173" s="199">
        <v>139</v>
      </c>
      <c r="I173" s="209">
        <f t="shared" si="16"/>
        <v>0</v>
      </c>
      <c r="J173" s="250">
        <f t="shared" si="16"/>
        <v>0</v>
      </c>
      <c r="K173" s="209">
        <f t="shared" si="16"/>
        <v>0</v>
      </c>
      <c r="L173" s="208">
        <f t="shared" si="16"/>
        <v>0</v>
      </c>
      <c r="M173"/>
      <c r="N173" s="111"/>
      <c r="O173" s="111"/>
      <c r="P173" s="111"/>
      <c r="Q173" s="111"/>
      <c r="R173" s="111"/>
    </row>
    <row r="174" spans="1:18" ht="38.25" hidden="1" customHeight="1">
      <c r="A174" s="240">
        <v>2</v>
      </c>
      <c r="B174" s="214">
        <v>9</v>
      </c>
      <c r="C174" s="214">
        <v>1</v>
      </c>
      <c r="D174" s="214">
        <v>1</v>
      </c>
      <c r="E174" s="212">
        <v>1</v>
      </c>
      <c r="F174" s="215">
        <v>1</v>
      </c>
      <c r="G174" s="221" t="s">
        <v>104</v>
      </c>
      <c r="H174" s="199">
        <v>140</v>
      </c>
      <c r="I174" s="267">
        <v>0</v>
      </c>
      <c r="J174" s="267">
        <v>0</v>
      </c>
      <c r="K174" s="267">
        <v>0</v>
      </c>
      <c r="L174" s="267">
        <v>0</v>
      </c>
      <c r="M174"/>
      <c r="N174" s="111"/>
      <c r="O174" s="111"/>
      <c r="P174" s="111"/>
      <c r="Q174" s="111"/>
      <c r="R174" s="111"/>
    </row>
    <row r="175" spans="1:18" ht="90.75" hidden="1" customHeight="1">
      <c r="A175" s="223">
        <v>2</v>
      </c>
      <c r="B175" s="219">
        <v>9</v>
      </c>
      <c r="C175" s="219">
        <v>2</v>
      </c>
      <c r="D175" s="219"/>
      <c r="E175" s="220"/>
      <c r="F175" s="222"/>
      <c r="G175" s="221" t="s">
        <v>393</v>
      </c>
      <c r="H175" s="199">
        <v>141</v>
      </c>
      <c r="I175" s="209">
        <f>SUM(I176+I181)</f>
        <v>0</v>
      </c>
      <c r="J175" s="209">
        <f>SUM(J176+J181)</f>
        <v>0</v>
      </c>
      <c r="K175" s="209">
        <f>SUM(K176+K181)</f>
        <v>0</v>
      </c>
      <c r="L175" s="209">
        <f>SUM(L176+L181)</f>
        <v>0</v>
      </c>
      <c r="M175"/>
      <c r="N175" s="111"/>
      <c r="O175" s="111"/>
      <c r="P175" s="111"/>
      <c r="Q175" s="111"/>
      <c r="R175" s="111"/>
    </row>
    <row r="176" spans="1:18" ht="91.5" hidden="1" customHeight="1">
      <c r="A176" s="223">
        <v>2</v>
      </c>
      <c r="B176" s="219">
        <v>9</v>
      </c>
      <c r="C176" s="219">
        <v>2</v>
      </c>
      <c r="D176" s="214">
        <v>1</v>
      </c>
      <c r="E176" s="212"/>
      <c r="F176" s="215"/>
      <c r="G176" s="221" t="s">
        <v>394</v>
      </c>
      <c r="H176" s="199">
        <v>142</v>
      </c>
      <c r="I176" s="231">
        <f>I177</f>
        <v>0</v>
      </c>
      <c r="J176" s="252">
        <f>J177</f>
        <v>0</v>
      </c>
      <c r="K176" s="231">
        <f>K177</f>
        <v>0</v>
      </c>
      <c r="L176" s="230">
        <f>L177</f>
        <v>0</v>
      </c>
      <c r="M176"/>
      <c r="N176" s="111"/>
      <c r="O176" s="111"/>
      <c r="P176" s="111"/>
      <c r="Q176" s="111"/>
      <c r="R176" s="111"/>
    </row>
    <row r="177" spans="1:18" ht="93" hidden="1" customHeight="1">
      <c r="A177" s="240">
        <v>2</v>
      </c>
      <c r="B177" s="214">
        <v>9</v>
      </c>
      <c r="C177" s="214">
        <v>2</v>
      </c>
      <c r="D177" s="219">
        <v>1</v>
      </c>
      <c r="E177" s="220">
        <v>1</v>
      </c>
      <c r="F177" s="222"/>
      <c r="G177" s="221" t="s">
        <v>394</v>
      </c>
      <c r="H177" s="199">
        <v>143</v>
      </c>
      <c r="I177" s="209">
        <f>SUM(I178:I180)</f>
        <v>0</v>
      </c>
      <c r="J177" s="250">
        <f>SUM(J178:J180)</f>
        <v>0</v>
      </c>
      <c r="K177" s="209">
        <f>SUM(K178:K180)</f>
        <v>0</v>
      </c>
      <c r="L177" s="208">
        <f>SUM(L178:L180)</f>
        <v>0</v>
      </c>
      <c r="M177"/>
      <c r="N177" s="111"/>
      <c r="O177" s="111"/>
      <c r="P177" s="111"/>
      <c r="Q177" s="111"/>
      <c r="R177" s="111"/>
    </row>
    <row r="178" spans="1:18" ht="105" hidden="1" customHeight="1">
      <c r="A178" s="232">
        <v>2</v>
      </c>
      <c r="B178" s="241">
        <v>9</v>
      </c>
      <c r="C178" s="241">
        <v>2</v>
      </c>
      <c r="D178" s="241">
        <v>1</v>
      </c>
      <c r="E178" s="242">
        <v>1</v>
      </c>
      <c r="F178" s="243">
        <v>1</v>
      </c>
      <c r="G178" s="221" t="s">
        <v>395</v>
      </c>
      <c r="H178" s="199">
        <v>144</v>
      </c>
      <c r="I178" s="270">
        <v>0</v>
      </c>
      <c r="J178" s="225">
        <v>0</v>
      </c>
      <c r="K178" s="225">
        <v>0</v>
      </c>
      <c r="L178" s="225">
        <v>0</v>
      </c>
      <c r="M178"/>
      <c r="N178" s="111"/>
      <c r="O178" s="111"/>
      <c r="P178" s="111"/>
      <c r="Q178" s="111"/>
      <c r="R178" s="111"/>
    </row>
    <row r="179" spans="1:18" ht="107.25" hidden="1" customHeight="1">
      <c r="A179" s="223">
        <v>2</v>
      </c>
      <c r="B179" s="219">
        <v>9</v>
      </c>
      <c r="C179" s="219">
        <v>2</v>
      </c>
      <c r="D179" s="219">
        <v>1</v>
      </c>
      <c r="E179" s="220">
        <v>1</v>
      </c>
      <c r="F179" s="222">
        <v>2</v>
      </c>
      <c r="G179" s="221" t="s">
        <v>396</v>
      </c>
      <c r="H179" s="199">
        <v>145</v>
      </c>
      <c r="I179" s="226">
        <v>0</v>
      </c>
      <c r="J179" s="273">
        <v>0</v>
      </c>
      <c r="K179" s="273">
        <v>0</v>
      </c>
      <c r="L179" s="273">
        <v>0</v>
      </c>
      <c r="M179"/>
      <c r="N179" s="111"/>
      <c r="O179" s="111"/>
      <c r="P179" s="111"/>
      <c r="Q179" s="111"/>
      <c r="R179" s="111"/>
    </row>
    <row r="180" spans="1:18" ht="104.25" hidden="1" customHeight="1">
      <c r="A180" s="223">
        <v>2</v>
      </c>
      <c r="B180" s="219">
        <v>9</v>
      </c>
      <c r="C180" s="219">
        <v>2</v>
      </c>
      <c r="D180" s="219">
        <v>1</v>
      </c>
      <c r="E180" s="220">
        <v>1</v>
      </c>
      <c r="F180" s="222">
        <v>3</v>
      </c>
      <c r="G180" s="221" t="s">
        <v>397</v>
      </c>
      <c r="H180" s="199">
        <v>146</v>
      </c>
      <c r="I180" s="226">
        <v>0</v>
      </c>
      <c r="J180" s="226">
        <v>0</v>
      </c>
      <c r="K180" s="226">
        <v>0</v>
      </c>
      <c r="L180" s="226">
        <v>0</v>
      </c>
      <c r="M180"/>
      <c r="N180" s="111"/>
      <c r="O180" s="111"/>
      <c r="P180" s="111"/>
      <c r="Q180" s="111"/>
      <c r="R180" s="111"/>
    </row>
    <row r="181" spans="1:18" ht="92.25" hidden="1" customHeight="1">
      <c r="A181" s="274">
        <v>2</v>
      </c>
      <c r="B181" s="274">
        <v>9</v>
      </c>
      <c r="C181" s="274">
        <v>2</v>
      </c>
      <c r="D181" s="274">
        <v>2</v>
      </c>
      <c r="E181" s="274"/>
      <c r="F181" s="274"/>
      <c r="G181" s="221" t="s">
        <v>398</v>
      </c>
      <c r="H181" s="199">
        <v>147</v>
      </c>
      <c r="I181" s="209">
        <f>I182</f>
        <v>0</v>
      </c>
      <c r="J181" s="250">
        <f>J182</f>
        <v>0</v>
      </c>
      <c r="K181" s="209">
        <f>K182</f>
        <v>0</v>
      </c>
      <c r="L181" s="208">
        <f>L182</f>
        <v>0</v>
      </c>
      <c r="M181"/>
      <c r="N181" s="111"/>
      <c r="O181" s="111"/>
      <c r="P181" s="111"/>
      <c r="Q181" s="111"/>
      <c r="R181" s="111"/>
    </row>
    <row r="182" spans="1:18" ht="91.5" hidden="1" customHeight="1">
      <c r="A182" s="223">
        <v>2</v>
      </c>
      <c r="B182" s="219">
        <v>9</v>
      </c>
      <c r="C182" s="219">
        <v>2</v>
      </c>
      <c r="D182" s="219">
        <v>2</v>
      </c>
      <c r="E182" s="220">
        <v>1</v>
      </c>
      <c r="F182" s="222"/>
      <c r="G182" s="221" t="s">
        <v>398</v>
      </c>
      <c r="H182" s="199">
        <v>148</v>
      </c>
      <c r="I182" s="231">
        <f>SUM(I183:I185)</f>
        <v>0</v>
      </c>
      <c r="J182" s="231">
        <f>SUM(J183:J185)</f>
        <v>0</v>
      </c>
      <c r="K182" s="231">
        <f>SUM(K183:K185)</f>
        <v>0</v>
      </c>
      <c r="L182" s="231">
        <f>SUM(L183:L185)</f>
        <v>0</v>
      </c>
      <c r="M182"/>
      <c r="N182" s="111"/>
      <c r="O182" s="111"/>
      <c r="P182" s="111"/>
      <c r="Q182" s="111"/>
      <c r="R182" s="111"/>
    </row>
    <row r="183" spans="1:18" ht="105" hidden="1" customHeight="1">
      <c r="A183" s="223">
        <v>2</v>
      </c>
      <c r="B183" s="219">
        <v>9</v>
      </c>
      <c r="C183" s="219">
        <v>2</v>
      </c>
      <c r="D183" s="219">
        <v>2</v>
      </c>
      <c r="E183" s="219">
        <v>1</v>
      </c>
      <c r="F183" s="222">
        <v>1</v>
      </c>
      <c r="G183" s="221" t="s">
        <v>399</v>
      </c>
      <c r="H183" s="199">
        <v>149</v>
      </c>
      <c r="I183" s="226">
        <v>0</v>
      </c>
      <c r="J183" s="225">
        <v>0</v>
      </c>
      <c r="K183" s="225">
        <v>0</v>
      </c>
      <c r="L183" s="225">
        <v>0</v>
      </c>
      <c r="M183"/>
      <c r="N183" s="111"/>
      <c r="O183" s="111"/>
      <c r="P183" s="111"/>
      <c r="Q183" s="111"/>
      <c r="R183" s="111"/>
    </row>
    <row r="184" spans="1:18" ht="105" hidden="1" customHeight="1">
      <c r="A184" s="233">
        <v>2</v>
      </c>
      <c r="B184" s="235">
        <v>9</v>
      </c>
      <c r="C184" s="233">
        <v>2</v>
      </c>
      <c r="D184" s="234">
        <v>2</v>
      </c>
      <c r="E184" s="234">
        <v>1</v>
      </c>
      <c r="F184" s="236">
        <v>2</v>
      </c>
      <c r="G184" s="221" t="s">
        <v>400</v>
      </c>
      <c r="H184" s="199">
        <v>150</v>
      </c>
      <c r="I184" s="225">
        <v>0</v>
      </c>
      <c r="J184" s="227">
        <v>0</v>
      </c>
      <c r="K184" s="227">
        <v>0</v>
      </c>
      <c r="L184" s="227">
        <v>0</v>
      </c>
      <c r="M184"/>
      <c r="N184" s="111"/>
      <c r="O184" s="111"/>
      <c r="P184" s="111"/>
      <c r="Q184" s="111"/>
      <c r="R184" s="111"/>
    </row>
    <row r="185" spans="1:18" ht="104.25" hidden="1" customHeight="1">
      <c r="A185" s="219">
        <v>2</v>
      </c>
      <c r="B185" s="244">
        <v>9</v>
      </c>
      <c r="C185" s="241">
        <v>2</v>
      </c>
      <c r="D185" s="242">
        <v>2</v>
      </c>
      <c r="E185" s="242">
        <v>1</v>
      </c>
      <c r="F185" s="243">
        <v>3</v>
      </c>
      <c r="G185" s="221" t="s">
        <v>401</v>
      </c>
      <c r="H185" s="199">
        <v>151</v>
      </c>
      <c r="I185" s="273">
        <v>0</v>
      </c>
      <c r="J185" s="273">
        <v>0</v>
      </c>
      <c r="K185" s="273">
        <v>0</v>
      </c>
      <c r="L185" s="273">
        <v>0</v>
      </c>
      <c r="M185"/>
      <c r="N185" s="111"/>
      <c r="O185" s="111"/>
      <c r="P185" s="111"/>
      <c r="Q185" s="111"/>
      <c r="R185" s="111"/>
    </row>
    <row r="186" spans="1:18" ht="76.5" hidden="1" customHeight="1">
      <c r="A186" s="204">
        <v>3</v>
      </c>
      <c r="B186" s="206"/>
      <c r="C186" s="204"/>
      <c r="D186" s="205"/>
      <c r="E186" s="205"/>
      <c r="F186" s="207"/>
      <c r="G186" s="259" t="s">
        <v>105</v>
      </c>
      <c r="H186" s="199">
        <v>152</v>
      </c>
      <c r="I186" s="208">
        <f>SUM(I187+I240+I305)</f>
        <v>0</v>
      </c>
      <c r="J186" s="250">
        <f>SUM(J187+J240+J305)</f>
        <v>0</v>
      </c>
      <c r="K186" s="209">
        <f>SUM(K187+K240+K305)</f>
        <v>0</v>
      </c>
      <c r="L186" s="208">
        <f>SUM(L187+L240+L305)</f>
        <v>0</v>
      </c>
      <c r="M186"/>
      <c r="N186" s="111"/>
      <c r="O186" s="111"/>
      <c r="P186" s="111"/>
      <c r="Q186" s="111"/>
      <c r="R186" s="111"/>
    </row>
    <row r="187" spans="1:18" ht="34.5" hidden="1" customHeight="1">
      <c r="A187" s="254">
        <v>3</v>
      </c>
      <c r="B187" s="204">
        <v>1</v>
      </c>
      <c r="C187" s="229"/>
      <c r="D187" s="211"/>
      <c r="E187" s="211"/>
      <c r="F187" s="269"/>
      <c r="G187" s="249" t="s">
        <v>106</v>
      </c>
      <c r="H187" s="199">
        <v>153</v>
      </c>
      <c r="I187" s="208">
        <f>SUM(I188+I211+I218+I230+I234)</f>
        <v>0</v>
      </c>
      <c r="J187" s="230">
        <f>SUM(J188+J211+J218+J230+J234)</f>
        <v>0</v>
      </c>
      <c r="K187" s="230">
        <f>SUM(K188+K211+K218+K230+K234)</f>
        <v>0</v>
      </c>
      <c r="L187" s="230">
        <f>SUM(L188+L211+L218+L230+L234)</f>
        <v>0</v>
      </c>
      <c r="M187"/>
      <c r="N187" s="111"/>
      <c r="O187" s="111"/>
      <c r="P187" s="111"/>
      <c r="Q187" s="111"/>
      <c r="R187" s="111"/>
    </row>
    <row r="188" spans="1:18" ht="30.75" hidden="1" customHeight="1">
      <c r="A188" s="214">
        <v>3</v>
      </c>
      <c r="B188" s="213">
        <v>1</v>
      </c>
      <c r="C188" s="214">
        <v>1</v>
      </c>
      <c r="D188" s="212"/>
      <c r="E188" s="212"/>
      <c r="F188" s="275"/>
      <c r="G188" s="223" t="s">
        <v>107</v>
      </c>
      <c r="H188" s="199">
        <v>154</v>
      </c>
      <c r="I188" s="230">
        <f>SUM(I189+I192+I197+I203+I208)</f>
        <v>0</v>
      </c>
      <c r="J188" s="250">
        <f>SUM(J189+J192+J197+J203+J208)</f>
        <v>0</v>
      </c>
      <c r="K188" s="209">
        <f>SUM(K189+K192+K197+K203+K208)</f>
        <v>0</v>
      </c>
      <c r="L188" s="208">
        <f>SUM(L189+L192+L197+L203+L208)</f>
        <v>0</v>
      </c>
      <c r="M188"/>
      <c r="N188" s="111"/>
      <c r="O188" s="111"/>
      <c r="P188" s="111"/>
      <c r="Q188" s="111"/>
      <c r="R188" s="111"/>
    </row>
    <row r="189" spans="1:18" ht="33" hidden="1" customHeight="1">
      <c r="A189" s="219">
        <v>3</v>
      </c>
      <c r="B189" s="221">
        <v>1</v>
      </c>
      <c r="C189" s="219">
        <v>1</v>
      </c>
      <c r="D189" s="220">
        <v>1</v>
      </c>
      <c r="E189" s="220"/>
      <c r="F189" s="276"/>
      <c r="G189" s="223" t="s">
        <v>108</v>
      </c>
      <c r="H189" s="199">
        <v>155</v>
      </c>
      <c r="I189" s="208">
        <f t="shared" ref="I189:L190" si="17">I190</f>
        <v>0</v>
      </c>
      <c r="J189" s="252">
        <f t="shared" si="17"/>
        <v>0</v>
      </c>
      <c r="K189" s="231">
        <f t="shared" si="17"/>
        <v>0</v>
      </c>
      <c r="L189" s="230">
        <f t="shared" si="17"/>
        <v>0</v>
      </c>
      <c r="M189"/>
      <c r="N189" s="111"/>
      <c r="O189" s="111"/>
      <c r="P189" s="111"/>
      <c r="Q189" s="111"/>
      <c r="R189" s="111"/>
    </row>
    <row r="190" spans="1:18" ht="24" hidden="1" customHeight="1">
      <c r="A190" s="219">
        <v>3</v>
      </c>
      <c r="B190" s="221">
        <v>1</v>
      </c>
      <c r="C190" s="219">
        <v>1</v>
      </c>
      <c r="D190" s="220">
        <v>1</v>
      </c>
      <c r="E190" s="220">
        <v>1</v>
      </c>
      <c r="F190" s="255"/>
      <c r="G190" s="223" t="s">
        <v>108</v>
      </c>
      <c r="H190" s="199">
        <v>156</v>
      </c>
      <c r="I190" s="230">
        <f t="shared" si="17"/>
        <v>0</v>
      </c>
      <c r="J190" s="208">
        <f t="shared" si="17"/>
        <v>0</v>
      </c>
      <c r="K190" s="208">
        <f t="shared" si="17"/>
        <v>0</v>
      </c>
      <c r="L190" s="208">
        <f t="shared" si="17"/>
        <v>0</v>
      </c>
      <c r="M190"/>
      <c r="N190" s="111"/>
      <c r="O190" s="111"/>
      <c r="P190" s="111"/>
      <c r="Q190" s="111"/>
      <c r="R190" s="111"/>
    </row>
    <row r="191" spans="1:18" ht="31.5" hidden="1" customHeight="1">
      <c r="A191" s="219">
        <v>3</v>
      </c>
      <c r="B191" s="221">
        <v>1</v>
      </c>
      <c r="C191" s="219">
        <v>1</v>
      </c>
      <c r="D191" s="220">
        <v>1</v>
      </c>
      <c r="E191" s="220">
        <v>1</v>
      </c>
      <c r="F191" s="255">
        <v>1</v>
      </c>
      <c r="G191" s="223" t="s">
        <v>108</v>
      </c>
      <c r="H191" s="199">
        <v>157</v>
      </c>
      <c r="I191" s="227">
        <v>0</v>
      </c>
      <c r="J191" s="227">
        <v>0</v>
      </c>
      <c r="K191" s="227">
        <v>0</v>
      </c>
      <c r="L191" s="227">
        <v>0</v>
      </c>
      <c r="M191"/>
      <c r="N191" s="111"/>
      <c r="O191" s="111"/>
      <c r="P191" s="111"/>
      <c r="Q191" s="111"/>
      <c r="R191" s="111"/>
    </row>
    <row r="192" spans="1:18" ht="27.75" hidden="1" customHeight="1">
      <c r="A192" s="214">
        <v>3</v>
      </c>
      <c r="B192" s="212">
        <v>1</v>
      </c>
      <c r="C192" s="212">
        <v>1</v>
      </c>
      <c r="D192" s="212">
        <v>2</v>
      </c>
      <c r="E192" s="212"/>
      <c r="F192" s="215"/>
      <c r="G192" s="213" t="s">
        <v>109</v>
      </c>
      <c r="H192" s="199">
        <v>158</v>
      </c>
      <c r="I192" s="230">
        <f>I193</f>
        <v>0</v>
      </c>
      <c r="J192" s="252">
        <f>J193</f>
        <v>0</v>
      </c>
      <c r="K192" s="231">
        <f>K193</f>
        <v>0</v>
      </c>
      <c r="L192" s="230">
        <f>L193</f>
        <v>0</v>
      </c>
      <c r="M192"/>
      <c r="N192" s="111"/>
      <c r="O192" s="111"/>
      <c r="P192" s="111"/>
      <c r="Q192" s="111"/>
      <c r="R192" s="111"/>
    </row>
    <row r="193" spans="1:18" ht="27.75" hidden="1" customHeight="1">
      <c r="A193" s="219">
        <v>3</v>
      </c>
      <c r="B193" s="220">
        <v>1</v>
      </c>
      <c r="C193" s="220">
        <v>1</v>
      </c>
      <c r="D193" s="220">
        <v>2</v>
      </c>
      <c r="E193" s="220">
        <v>1</v>
      </c>
      <c r="F193" s="222"/>
      <c r="G193" s="213" t="s">
        <v>109</v>
      </c>
      <c r="H193" s="199">
        <v>159</v>
      </c>
      <c r="I193" s="208">
        <f>SUM(I194:I196)</f>
        <v>0</v>
      </c>
      <c r="J193" s="250">
        <f>SUM(J194:J196)</f>
        <v>0</v>
      </c>
      <c r="K193" s="209">
        <f>SUM(K194:K196)</f>
        <v>0</v>
      </c>
      <c r="L193" s="208">
        <f>SUM(L194:L196)</f>
        <v>0</v>
      </c>
      <c r="M193"/>
      <c r="N193" s="111"/>
      <c r="O193" s="111"/>
      <c r="P193" s="111"/>
      <c r="Q193" s="111"/>
      <c r="R193" s="111"/>
    </row>
    <row r="194" spans="1:18" ht="27" hidden="1" customHeight="1">
      <c r="A194" s="214">
        <v>3</v>
      </c>
      <c r="B194" s="212">
        <v>1</v>
      </c>
      <c r="C194" s="212">
        <v>1</v>
      </c>
      <c r="D194" s="212">
        <v>2</v>
      </c>
      <c r="E194" s="212">
        <v>1</v>
      </c>
      <c r="F194" s="215">
        <v>1</v>
      </c>
      <c r="G194" s="213" t="s">
        <v>110</v>
      </c>
      <c r="H194" s="199">
        <v>160</v>
      </c>
      <c r="I194" s="225">
        <v>0</v>
      </c>
      <c r="J194" s="225">
        <v>0</v>
      </c>
      <c r="K194" s="225">
        <v>0</v>
      </c>
      <c r="L194" s="273">
        <v>0</v>
      </c>
      <c r="M194"/>
      <c r="N194" s="111"/>
      <c r="O194" s="111"/>
      <c r="P194" s="111"/>
      <c r="Q194" s="111"/>
      <c r="R194" s="111"/>
    </row>
    <row r="195" spans="1:18" ht="27" hidden="1" customHeight="1">
      <c r="A195" s="219">
        <v>3</v>
      </c>
      <c r="B195" s="220">
        <v>1</v>
      </c>
      <c r="C195" s="220">
        <v>1</v>
      </c>
      <c r="D195" s="220">
        <v>2</v>
      </c>
      <c r="E195" s="220">
        <v>1</v>
      </c>
      <c r="F195" s="222">
        <v>2</v>
      </c>
      <c r="G195" s="221" t="s">
        <v>111</v>
      </c>
      <c r="H195" s="199">
        <v>161</v>
      </c>
      <c r="I195" s="227">
        <v>0</v>
      </c>
      <c r="J195" s="227">
        <v>0</v>
      </c>
      <c r="K195" s="227">
        <v>0</v>
      </c>
      <c r="L195" s="227">
        <v>0</v>
      </c>
      <c r="M195"/>
      <c r="N195" s="111"/>
      <c r="O195" s="111"/>
      <c r="P195" s="111"/>
      <c r="Q195" s="111"/>
      <c r="R195" s="111"/>
    </row>
    <row r="196" spans="1:18" ht="26.25" hidden="1" customHeight="1">
      <c r="A196" s="214">
        <v>3</v>
      </c>
      <c r="B196" s="212">
        <v>1</v>
      </c>
      <c r="C196" s="212">
        <v>1</v>
      </c>
      <c r="D196" s="212">
        <v>2</v>
      </c>
      <c r="E196" s="212">
        <v>1</v>
      </c>
      <c r="F196" s="215">
        <v>3</v>
      </c>
      <c r="G196" s="213" t="s">
        <v>112</v>
      </c>
      <c r="H196" s="199">
        <v>162</v>
      </c>
      <c r="I196" s="225">
        <v>0</v>
      </c>
      <c r="J196" s="225">
        <v>0</v>
      </c>
      <c r="K196" s="225">
        <v>0</v>
      </c>
      <c r="L196" s="273">
        <v>0</v>
      </c>
      <c r="M196"/>
      <c r="N196" s="111"/>
      <c r="O196" s="111"/>
      <c r="P196" s="111"/>
      <c r="Q196" s="111"/>
      <c r="R196" s="111"/>
    </row>
    <row r="197" spans="1:18" ht="27.75" hidden="1" customHeight="1">
      <c r="A197" s="219">
        <v>3</v>
      </c>
      <c r="B197" s="220">
        <v>1</v>
      </c>
      <c r="C197" s="220">
        <v>1</v>
      </c>
      <c r="D197" s="220">
        <v>3</v>
      </c>
      <c r="E197" s="220"/>
      <c r="F197" s="222"/>
      <c r="G197" s="221" t="s">
        <v>113</v>
      </c>
      <c r="H197" s="199">
        <v>163</v>
      </c>
      <c r="I197" s="208">
        <f>I198</f>
        <v>0</v>
      </c>
      <c r="J197" s="250">
        <f>J198</f>
        <v>0</v>
      </c>
      <c r="K197" s="209">
        <f>K198</f>
        <v>0</v>
      </c>
      <c r="L197" s="208">
        <f>L198</f>
        <v>0</v>
      </c>
      <c r="M197"/>
      <c r="N197" s="111"/>
      <c r="O197" s="111"/>
      <c r="P197" s="111"/>
      <c r="Q197" s="111"/>
      <c r="R197" s="111"/>
    </row>
    <row r="198" spans="1:18" ht="23.25" hidden="1" customHeight="1">
      <c r="A198" s="219">
        <v>3</v>
      </c>
      <c r="B198" s="220">
        <v>1</v>
      </c>
      <c r="C198" s="220">
        <v>1</v>
      </c>
      <c r="D198" s="220">
        <v>3</v>
      </c>
      <c r="E198" s="220">
        <v>1</v>
      </c>
      <c r="F198" s="222"/>
      <c r="G198" s="221" t="s">
        <v>113</v>
      </c>
      <c r="H198" s="199">
        <v>164</v>
      </c>
      <c r="I198" s="208">
        <f>SUM(I199:I202)</f>
        <v>0</v>
      </c>
      <c r="J198" s="208">
        <f>SUM(J199:J202)</f>
        <v>0</v>
      </c>
      <c r="K198" s="208">
        <f>SUM(K199:K202)</f>
        <v>0</v>
      </c>
      <c r="L198" s="208">
        <f>SUM(L199:L202)</f>
        <v>0</v>
      </c>
      <c r="M198"/>
      <c r="N198" s="111"/>
      <c r="O198" s="111"/>
      <c r="P198" s="111"/>
      <c r="Q198" s="111"/>
      <c r="R198" s="111"/>
    </row>
    <row r="199" spans="1:18" ht="23.25" hidden="1" customHeight="1">
      <c r="A199" s="219">
        <v>3</v>
      </c>
      <c r="B199" s="220">
        <v>1</v>
      </c>
      <c r="C199" s="220">
        <v>1</v>
      </c>
      <c r="D199" s="220">
        <v>3</v>
      </c>
      <c r="E199" s="220">
        <v>1</v>
      </c>
      <c r="F199" s="222">
        <v>1</v>
      </c>
      <c r="G199" s="221" t="s">
        <v>114</v>
      </c>
      <c r="H199" s="199">
        <v>165</v>
      </c>
      <c r="I199" s="227">
        <v>0</v>
      </c>
      <c r="J199" s="227">
        <v>0</v>
      </c>
      <c r="K199" s="227">
        <v>0</v>
      </c>
      <c r="L199" s="273">
        <v>0</v>
      </c>
      <c r="M199"/>
      <c r="N199" s="111"/>
      <c r="O199" s="111"/>
      <c r="P199" s="111"/>
      <c r="Q199" s="111"/>
      <c r="R199" s="111"/>
    </row>
    <row r="200" spans="1:18" ht="29.25" hidden="1" customHeight="1">
      <c r="A200" s="219">
        <v>3</v>
      </c>
      <c r="B200" s="220">
        <v>1</v>
      </c>
      <c r="C200" s="220">
        <v>1</v>
      </c>
      <c r="D200" s="220">
        <v>3</v>
      </c>
      <c r="E200" s="220">
        <v>1</v>
      </c>
      <c r="F200" s="222">
        <v>2</v>
      </c>
      <c r="G200" s="221" t="s">
        <v>115</v>
      </c>
      <c r="H200" s="199">
        <v>166</v>
      </c>
      <c r="I200" s="225">
        <v>0</v>
      </c>
      <c r="J200" s="227">
        <v>0</v>
      </c>
      <c r="K200" s="227">
        <v>0</v>
      </c>
      <c r="L200" s="227">
        <v>0</v>
      </c>
      <c r="M200"/>
      <c r="N200" s="111"/>
      <c r="O200" s="111"/>
      <c r="P200" s="111"/>
      <c r="Q200" s="111"/>
      <c r="R200" s="111"/>
    </row>
    <row r="201" spans="1:18" ht="27" hidden="1" customHeight="1">
      <c r="A201" s="219">
        <v>3</v>
      </c>
      <c r="B201" s="220">
        <v>1</v>
      </c>
      <c r="C201" s="220">
        <v>1</v>
      </c>
      <c r="D201" s="220">
        <v>3</v>
      </c>
      <c r="E201" s="220">
        <v>1</v>
      </c>
      <c r="F201" s="222">
        <v>3</v>
      </c>
      <c r="G201" s="223" t="s">
        <v>116</v>
      </c>
      <c r="H201" s="199">
        <v>167</v>
      </c>
      <c r="I201" s="225">
        <v>0</v>
      </c>
      <c r="J201" s="245">
        <v>0</v>
      </c>
      <c r="K201" s="245">
        <v>0</v>
      </c>
      <c r="L201" s="245">
        <v>0</v>
      </c>
      <c r="M201"/>
      <c r="N201" s="111"/>
      <c r="O201" s="111"/>
      <c r="P201" s="111"/>
      <c r="Q201" s="111"/>
      <c r="R201" s="111"/>
    </row>
    <row r="202" spans="1:18" ht="25.5" hidden="1" customHeight="1">
      <c r="A202" s="233">
        <v>3</v>
      </c>
      <c r="B202" s="234">
        <v>1</v>
      </c>
      <c r="C202" s="234">
        <v>1</v>
      </c>
      <c r="D202" s="234">
        <v>3</v>
      </c>
      <c r="E202" s="234">
        <v>1</v>
      </c>
      <c r="F202" s="236">
        <v>4</v>
      </c>
      <c r="G202" s="173" t="s">
        <v>117</v>
      </c>
      <c r="H202" s="199">
        <v>168</v>
      </c>
      <c r="I202" s="277">
        <v>0</v>
      </c>
      <c r="J202" s="278">
        <v>0</v>
      </c>
      <c r="K202" s="227">
        <v>0</v>
      </c>
      <c r="L202" s="227">
        <v>0</v>
      </c>
      <c r="M202"/>
      <c r="N202" s="111"/>
      <c r="O202" s="111"/>
      <c r="P202" s="111"/>
      <c r="Q202" s="111"/>
      <c r="R202" s="111"/>
    </row>
    <row r="203" spans="1:18" ht="27" hidden="1" customHeight="1">
      <c r="A203" s="233">
        <v>3</v>
      </c>
      <c r="B203" s="234">
        <v>1</v>
      </c>
      <c r="C203" s="234">
        <v>1</v>
      </c>
      <c r="D203" s="234">
        <v>4</v>
      </c>
      <c r="E203" s="234"/>
      <c r="F203" s="236"/>
      <c r="G203" s="235" t="s">
        <v>118</v>
      </c>
      <c r="H203" s="199">
        <v>169</v>
      </c>
      <c r="I203" s="208">
        <f>I204</f>
        <v>0</v>
      </c>
      <c r="J203" s="253">
        <f>J204</f>
        <v>0</v>
      </c>
      <c r="K203" s="217">
        <f>K204</f>
        <v>0</v>
      </c>
      <c r="L203" s="218">
        <f>L204</f>
        <v>0</v>
      </c>
      <c r="M203"/>
      <c r="N203" s="111"/>
      <c r="O203" s="111"/>
      <c r="P203" s="111"/>
      <c r="Q203" s="111"/>
      <c r="R203" s="111"/>
    </row>
    <row r="204" spans="1:18" ht="27.75" hidden="1" customHeight="1">
      <c r="A204" s="219">
        <v>3</v>
      </c>
      <c r="B204" s="220">
        <v>1</v>
      </c>
      <c r="C204" s="220">
        <v>1</v>
      </c>
      <c r="D204" s="220">
        <v>4</v>
      </c>
      <c r="E204" s="220">
        <v>1</v>
      </c>
      <c r="F204" s="222"/>
      <c r="G204" s="235" t="s">
        <v>118</v>
      </c>
      <c r="H204" s="199">
        <v>170</v>
      </c>
      <c r="I204" s="230">
        <f>SUM(I205:I207)</f>
        <v>0</v>
      </c>
      <c r="J204" s="250">
        <f>SUM(J205:J207)</f>
        <v>0</v>
      </c>
      <c r="K204" s="209">
        <f>SUM(K205:K207)</f>
        <v>0</v>
      </c>
      <c r="L204" s="208">
        <f>SUM(L205:L207)</f>
        <v>0</v>
      </c>
      <c r="M204"/>
      <c r="N204" s="111"/>
      <c r="O204" s="111"/>
      <c r="P204" s="111"/>
      <c r="Q204" s="111"/>
      <c r="R204" s="111"/>
    </row>
    <row r="205" spans="1:18" ht="24.75" hidden="1" customHeight="1">
      <c r="A205" s="219">
        <v>3</v>
      </c>
      <c r="B205" s="220">
        <v>1</v>
      </c>
      <c r="C205" s="220">
        <v>1</v>
      </c>
      <c r="D205" s="220">
        <v>4</v>
      </c>
      <c r="E205" s="220">
        <v>1</v>
      </c>
      <c r="F205" s="222">
        <v>1</v>
      </c>
      <c r="G205" s="221" t="s">
        <v>119</v>
      </c>
      <c r="H205" s="199">
        <v>171</v>
      </c>
      <c r="I205" s="227">
        <v>0</v>
      </c>
      <c r="J205" s="227">
        <v>0</v>
      </c>
      <c r="K205" s="227">
        <v>0</v>
      </c>
      <c r="L205" s="273">
        <v>0</v>
      </c>
      <c r="M205"/>
      <c r="N205" s="111"/>
      <c r="O205" s="111"/>
      <c r="P205" s="111"/>
      <c r="Q205" s="111"/>
      <c r="R205" s="111"/>
    </row>
    <row r="206" spans="1:18" ht="25.5" hidden="1" customHeight="1">
      <c r="A206" s="214">
        <v>3</v>
      </c>
      <c r="B206" s="212">
        <v>1</v>
      </c>
      <c r="C206" s="212">
        <v>1</v>
      </c>
      <c r="D206" s="212">
        <v>4</v>
      </c>
      <c r="E206" s="212">
        <v>1</v>
      </c>
      <c r="F206" s="215">
        <v>2</v>
      </c>
      <c r="G206" s="213" t="s">
        <v>230</v>
      </c>
      <c r="H206" s="199">
        <v>172</v>
      </c>
      <c r="I206" s="225">
        <v>0</v>
      </c>
      <c r="J206" s="225">
        <v>0</v>
      </c>
      <c r="K206" s="226">
        <v>0</v>
      </c>
      <c r="L206" s="227">
        <v>0</v>
      </c>
      <c r="M206"/>
      <c r="N206" s="111"/>
      <c r="O206" s="111"/>
      <c r="P206" s="111"/>
      <c r="Q206" s="111"/>
      <c r="R206" s="111"/>
    </row>
    <row r="207" spans="1:18" ht="31.5" hidden="1" customHeight="1">
      <c r="A207" s="219">
        <v>3</v>
      </c>
      <c r="B207" s="220">
        <v>1</v>
      </c>
      <c r="C207" s="220">
        <v>1</v>
      </c>
      <c r="D207" s="220">
        <v>4</v>
      </c>
      <c r="E207" s="220">
        <v>1</v>
      </c>
      <c r="F207" s="222">
        <v>3</v>
      </c>
      <c r="G207" s="221" t="s">
        <v>120</v>
      </c>
      <c r="H207" s="199">
        <v>173</v>
      </c>
      <c r="I207" s="225">
        <v>0</v>
      </c>
      <c r="J207" s="225">
        <v>0</v>
      </c>
      <c r="K207" s="225">
        <v>0</v>
      </c>
      <c r="L207" s="227">
        <v>0</v>
      </c>
      <c r="M207"/>
      <c r="N207" s="111"/>
      <c r="O207" s="111"/>
      <c r="P207" s="111"/>
      <c r="Q207" s="111"/>
      <c r="R207" s="111"/>
    </row>
    <row r="208" spans="1:18" ht="25.5" hidden="1" customHeight="1">
      <c r="A208" s="219">
        <v>3</v>
      </c>
      <c r="B208" s="220">
        <v>1</v>
      </c>
      <c r="C208" s="220">
        <v>1</v>
      </c>
      <c r="D208" s="220">
        <v>5</v>
      </c>
      <c r="E208" s="220"/>
      <c r="F208" s="222"/>
      <c r="G208" s="221" t="s">
        <v>121</v>
      </c>
      <c r="H208" s="199">
        <v>174</v>
      </c>
      <c r="I208" s="208">
        <f t="shared" ref="I208:L209" si="18">I209</f>
        <v>0</v>
      </c>
      <c r="J208" s="250">
        <f t="shared" si="18"/>
        <v>0</v>
      </c>
      <c r="K208" s="209">
        <f t="shared" si="18"/>
        <v>0</v>
      </c>
      <c r="L208" s="208">
        <f t="shared" si="18"/>
        <v>0</v>
      </c>
      <c r="M208"/>
      <c r="N208" s="111"/>
      <c r="O208" s="111"/>
      <c r="P208" s="111"/>
      <c r="Q208" s="111"/>
      <c r="R208" s="111"/>
    </row>
    <row r="209" spans="1:18" ht="26.25" hidden="1" customHeight="1">
      <c r="A209" s="233">
        <v>3</v>
      </c>
      <c r="B209" s="234">
        <v>1</v>
      </c>
      <c r="C209" s="234">
        <v>1</v>
      </c>
      <c r="D209" s="234">
        <v>5</v>
      </c>
      <c r="E209" s="234">
        <v>1</v>
      </c>
      <c r="F209" s="236"/>
      <c r="G209" s="221" t="s">
        <v>121</v>
      </c>
      <c r="H209" s="199">
        <v>175</v>
      </c>
      <c r="I209" s="209">
        <f t="shared" si="18"/>
        <v>0</v>
      </c>
      <c r="J209" s="209">
        <f t="shared" si="18"/>
        <v>0</v>
      </c>
      <c r="K209" s="209">
        <f t="shared" si="18"/>
        <v>0</v>
      </c>
      <c r="L209" s="209">
        <f t="shared" si="18"/>
        <v>0</v>
      </c>
      <c r="M209"/>
      <c r="N209" s="111"/>
      <c r="O209" s="111"/>
      <c r="P209" s="111"/>
      <c r="Q209" s="111"/>
      <c r="R209" s="111"/>
    </row>
    <row r="210" spans="1:18" ht="27" hidden="1" customHeight="1">
      <c r="A210" s="219">
        <v>3</v>
      </c>
      <c r="B210" s="220">
        <v>1</v>
      </c>
      <c r="C210" s="220">
        <v>1</v>
      </c>
      <c r="D210" s="220">
        <v>5</v>
      </c>
      <c r="E210" s="220">
        <v>1</v>
      </c>
      <c r="F210" s="222">
        <v>1</v>
      </c>
      <c r="G210" s="221" t="s">
        <v>121</v>
      </c>
      <c r="H210" s="199">
        <v>176</v>
      </c>
      <c r="I210" s="225">
        <v>0</v>
      </c>
      <c r="J210" s="227">
        <v>0</v>
      </c>
      <c r="K210" s="227">
        <v>0</v>
      </c>
      <c r="L210" s="227">
        <v>0</v>
      </c>
      <c r="M210"/>
      <c r="N210" s="111"/>
      <c r="O210" s="111"/>
      <c r="P210" s="111"/>
      <c r="Q210" s="111"/>
      <c r="R210" s="111"/>
    </row>
    <row r="211" spans="1:18" ht="26.25" hidden="1" customHeight="1">
      <c r="A211" s="233">
        <v>3</v>
      </c>
      <c r="B211" s="234">
        <v>1</v>
      </c>
      <c r="C211" s="234">
        <v>2</v>
      </c>
      <c r="D211" s="234"/>
      <c r="E211" s="234"/>
      <c r="F211" s="236"/>
      <c r="G211" s="235" t="s">
        <v>122</v>
      </c>
      <c r="H211" s="199">
        <v>177</v>
      </c>
      <c r="I211" s="208">
        <f t="shared" ref="I211:L212" si="19">I212</f>
        <v>0</v>
      </c>
      <c r="J211" s="253">
        <f t="shared" si="19"/>
        <v>0</v>
      </c>
      <c r="K211" s="217">
        <f t="shared" si="19"/>
        <v>0</v>
      </c>
      <c r="L211" s="218">
        <f t="shared" si="19"/>
        <v>0</v>
      </c>
      <c r="M211"/>
      <c r="N211" s="111"/>
      <c r="O211" s="111"/>
      <c r="P211" s="111"/>
      <c r="Q211" s="111"/>
      <c r="R211" s="111"/>
    </row>
    <row r="212" spans="1:18" ht="25.5" hidden="1" customHeight="1">
      <c r="A212" s="219">
        <v>3</v>
      </c>
      <c r="B212" s="220">
        <v>1</v>
      </c>
      <c r="C212" s="220">
        <v>2</v>
      </c>
      <c r="D212" s="220">
        <v>1</v>
      </c>
      <c r="E212" s="220"/>
      <c r="F212" s="222"/>
      <c r="G212" s="235" t="s">
        <v>122</v>
      </c>
      <c r="H212" s="199">
        <v>178</v>
      </c>
      <c r="I212" s="230">
        <f t="shared" si="19"/>
        <v>0</v>
      </c>
      <c r="J212" s="250">
        <f t="shared" si="19"/>
        <v>0</v>
      </c>
      <c r="K212" s="209">
        <f t="shared" si="19"/>
        <v>0</v>
      </c>
      <c r="L212" s="208">
        <f t="shared" si="19"/>
        <v>0</v>
      </c>
      <c r="M212"/>
      <c r="N212" s="111"/>
      <c r="O212" s="111"/>
      <c r="P212" s="111"/>
      <c r="Q212" s="111"/>
      <c r="R212" s="111"/>
    </row>
    <row r="213" spans="1:18" ht="26.25" hidden="1" customHeight="1">
      <c r="A213" s="214">
        <v>3</v>
      </c>
      <c r="B213" s="212">
        <v>1</v>
      </c>
      <c r="C213" s="212">
        <v>2</v>
      </c>
      <c r="D213" s="212">
        <v>1</v>
      </c>
      <c r="E213" s="212">
        <v>1</v>
      </c>
      <c r="F213" s="215"/>
      <c r="G213" s="235" t="s">
        <v>122</v>
      </c>
      <c r="H213" s="199">
        <v>179</v>
      </c>
      <c r="I213" s="208">
        <f>SUM(I214:I217)</f>
        <v>0</v>
      </c>
      <c r="J213" s="252">
        <f>SUM(J214:J217)</f>
        <v>0</v>
      </c>
      <c r="K213" s="231">
        <f>SUM(K214:K217)</f>
        <v>0</v>
      </c>
      <c r="L213" s="230">
        <f>SUM(L214:L217)</f>
        <v>0</v>
      </c>
      <c r="M213"/>
      <c r="N213" s="111"/>
      <c r="O213" s="111"/>
      <c r="P213" s="111"/>
      <c r="Q213" s="111"/>
      <c r="R213" s="111"/>
    </row>
    <row r="214" spans="1:18" ht="41.25" hidden="1" customHeight="1">
      <c r="A214" s="219">
        <v>3</v>
      </c>
      <c r="B214" s="220">
        <v>1</v>
      </c>
      <c r="C214" s="220">
        <v>2</v>
      </c>
      <c r="D214" s="220">
        <v>1</v>
      </c>
      <c r="E214" s="220">
        <v>1</v>
      </c>
      <c r="F214" s="222">
        <v>2</v>
      </c>
      <c r="G214" s="221" t="s">
        <v>402</v>
      </c>
      <c r="H214" s="199">
        <v>180</v>
      </c>
      <c r="I214" s="227">
        <v>0</v>
      </c>
      <c r="J214" s="227">
        <v>0</v>
      </c>
      <c r="K214" s="227">
        <v>0</v>
      </c>
      <c r="L214" s="227">
        <v>0</v>
      </c>
      <c r="M214"/>
      <c r="N214" s="111"/>
      <c r="O214" s="111"/>
      <c r="P214" s="111"/>
      <c r="Q214" s="111"/>
      <c r="R214" s="111"/>
    </row>
    <row r="215" spans="1:18" ht="26.25" hidden="1" customHeight="1">
      <c r="A215" s="219">
        <v>3</v>
      </c>
      <c r="B215" s="220">
        <v>1</v>
      </c>
      <c r="C215" s="220">
        <v>2</v>
      </c>
      <c r="D215" s="219">
        <v>1</v>
      </c>
      <c r="E215" s="220">
        <v>1</v>
      </c>
      <c r="F215" s="222">
        <v>3</v>
      </c>
      <c r="G215" s="221" t="s">
        <v>123</v>
      </c>
      <c r="H215" s="199">
        <v>181</v>
      </c>
      <c r="I215" s="227">
        <v>0</v>
      </c>
      <c r="J215" s="227">
        <v>0</v>
      </c>
      <c r="K215" s="227">
        <v>0</v>
      </c>
      <c r="L215" s="227">
        <v>0</v>
      </c>
      <c r="M215"/>
      <c r="N215" s="111"/>
      <c r="O215" s="111"/>
      <c r="P215" s="111"/>
      <c r="Q215" s="111"/>
      <c r="R215" s="111"/>
    </row>
    <row r="216" spans="1:18" ht="27.75" hidden="1" customHeight="1">
      <c r="A216" s="219">
        <v>3</v>
      </c>
      <c r="B216" s="220">
        <v>1</v>
      </c>
      <c r="C216" s="220">
        <v>2</v>
      </c>
      <c r="D216" s="219">
        <v>1</v>
      </c>
      <c r="E216" s="220">
        <v>1</v>
      </c>
      <c r="F216" s="222">
        <v>4</v>
      </c>
      <c r="G216" s="221" t="s">
        <v>124</v>
      </c>
      <c r="H216" s="199">
        <v>182</v>
      </c>
      <c r="I216" s="227">
        <v>0</v>
      </c>
      <c r="J216" s="227">
        <v>0</v>
      </c>
      <c r="K216" s="227">
        <v>0</v>
      </c>
      <c r="L216" s="227">
        <v>0</v>
      </c>
      <c r="M216"/>
      <c r="N216" s="111"/>
      <c r="O216" s="111"/>
      <c r="P216" s="111"/>
      <c r="Q216" s="111"/>
      <c r="R216" s="111"/>
    </row>
    <row r="217" spans="1:18" ht="27" hidden="1" customHeight="1">
      <c r="A217" s="233">
        <v>3</v>
      </c>
      <c r="B217" s="242">
        <v>1</v>
      </c>
      <c r="C217" s="242">
        <v>2</v>
      </c>
      <c r="D217" s="241">
        <v>1</v>
      </c>
      <c r="E217" s="242">
        <v>1</v>
      </c>
      <c r="F217" s="243">
        <v>5</v>
      </c>
      <c r="G217" s="244" t="s">
        <v>125</v>
      </c>
      <c r="H217" s="199">
        <v>183</v>
      </c>
      <c r="I217" s="227">
        <v>0</v>
      </c>
      <c r="J217" s="227">
        <v>0</v>
      </c>
      <c r="K217" s="227">
        <v>0</v>
      </c>
      <c r="L217" s="273">
        <v>0</v>
      </c>
      <c r="M217"/>
      <c r="N217" s="111"/>
      <c r="O217" s="111"/>
      <c r="P217" s="111"/>
      <c r="Q217" s="111"/>
      <c r="R217" s="111"/>
    </row>
    <row r="218" spans="1:18" ht="29.25" hidden="1" customHeight="1">
      <c r="A218" s="219">
        <v>3</v>
      </c>
      <c r="B218" s="220">
        <v>1</v>
      </c>
      <c r="C218" s="220">
        <v>3</v>
      </c>
      <c r="D218" s="219"/>
      <c r="E218" s="220"/>
      <c r="F218" s="222"/>
      <c r="G218" s="221" t="s">
        <v>126</v>
      </c>
      <c r="H218" s="199">
        <v>184</v>
      </c>
      <c r="I218" s="208">
        <f>SUM(I219+I222)</f>
        <v>0</v>
      </c>
      <c r="J218" s="250">
        <f>SUM(J219+J222)</f>
        <v>0</v>
      </c>
      <c r="K218" s="209">
        <f>SUM(K219+K222)</f>
        <v>0</v>
      </c>
      <c r="L218" s="208">
        <f>SUM(L219+L222)</f>
        <v>0</v>
      </c>
      <c r="M218"/>
      <c r="N218" s="111"/>
      <c r="O218" s="111"/>
      <c r="P218" s="111"/>
      <c r="Q218" s="111"/>
      <c r="R218" s="111"/>
    </row>
    <row r="219" spans="1:18" ht="27.75" hidden="1" customHeight="1">
      <c r="A219" s="214">
        <v>3</v>
      </c>
      <c r="B219" s="212">
        <v>1</v>
      </c>
      <c r="C219" s="212">
        <v>3</v>
      </c>
      <c r="D219" s="214">
        <v>1</v>
      </c>
      <c r="E219" s="219"/>
      <c r="F219" s="215"/>
      <c r="G219" s="213" t="s">
        <v>127</v>
      </c>
      <c r="H219" s="199">
        <v>185</v>
      </c>
      <c r="I219" s="230">
        <f t="shared" ref="I219:L220" si="20">I220</f>
        <v>0</v>
      </c>
      <c r="J219" s="252">
        <f t="shared" si="20"/>
        <v>0</v>
      </c>
      <c r="K219" s="231">
        <f t="shared" si="20"/>
        <v>0</v>
      </c>
      <c r="L219" s="230">
        <f t="shared" si="20"/>
        <v>0</v>
      </c>
      <c r="M219"/>
      <c r="N219" s="111"/>
      <c r="O219" s="111"/>
      <c r="P219" s="111"/>
      <c r="Q219" s="111"/>
      <c r="R219" s="111"/>
    </row>
    <row r="220" spans="1:18" ht="30.75" hidden="1" customHeight="1">
      <c r="A220" s="219">
        <v>3</v>
      </c>
      <c r="B220" s="220">
        <v>1</v>
      </c>
      <c r="C220" s="220">
        <v>3</v>
      </c>
      <c r="D220" s="219">
        <v>1</v>
      </c>
      <c r="E220" s="219">
        <v>1</v>
      </c>
      <c r="F220" s="222"/>
      <c r="G220" s="213" t="s">
        <v>127</v>
      </c>
      <c r="H220" s="199">
        <v>186</v>
      </c>
      <c r="I220" s="208">
        <f t="shared" si="20"/>
        <v>0</v>
      </c>
      <c r="J220" s="250">
        <f t="shared" si="20"/>
        <v>0</v>
      </c>
      <c r="K220" s="209">
        <f t="shared" si="20"/>
        <v>0</v>
      </c>
      <c r="L220" s="208">
        <f t="shared" si="20"/>
        <v>0</v>
      </c>
      <c r="M220"/>
      <c r="N220" s="111"/>
      <c r="O220" s="111"/>
      <c r="P220" s="111"/>
      <c r="Q220" s="111"/>
      <c r="R220" s="111"/>
    </row>
    <row r="221" spans="1:18" ht="27.75" hidden="1" customHeight="1">
      <c r="A221" s="219">
        <v>3</v>
      </c>
      <c r="B221" s="221">
        <v>1</v>
      </c>
      <c r="C221" s="219">
        <v>3</v>
      </c>
      <c r="D221" s="220">
        <v>1</v>
      </c>
      <c r="E221" s="220">
        <v>1</v>
      </c>
      <c r="F221" s="222">
        <v>1</v>
      </c>
      <c r="G221" s="213" t="s">
        <v>127</v>
      </c>
      <c r="H221" s="199">
        <v>187</v>
      </c>
      <c r="I221" s="273">
        <v>0</v>
      </c>
      <c r="J221" s="273">
        <v>0</v>
      </c>
      <c r="K221" s="273">
        <v>0</v>
      </c>
      <c r="L221" s="273">
        <v>0</v>
      </c>
      <c r="M221"/>
      <c r="N221" s="111"/>
      <c r="O221" s="111"/>
      <c r="P221" s="111"/>
      <c r="Q221" s="111"/>
      <c r="R221" s="111"/>
    </row>
    <row r="222" spans="1:18" ht="30.75" hidden="1" customHeight="1">
      <c r="A222" s="219">
        <v>3</v>
      </c>
      <c r="B222" s="221">
        <v>1</v>
      </c>
      <c r="C222" s="219">
        <v>3</v>
      </c>
      <c r="D222" s="220">
        <v>2</v>
      </c>
      <c r="E222" s="220"/>
      <c r="F222" s="222"/>
      <c r="G222" s="221" t="s">
        <v>128</v>
      </c>
      <c r="H222" s="199">
        <v>188</v>
      </c>
      <c r="I222" s="208">
        <f>I223</f>
        <v>0</v>
      </c>
      <c r="J222" s="250">
        <f>J223</f>
        <v>0</v>
      </c>
      <c r="K222" s="209">
        <f>K223</f>
        <v>0</v>
      </c>
      <c r="L222" s="208">
        <f>L223</f>
        <v>0</v>
      </c>
      <c r="M222"/>
      <c r="N222" s="111"/>
      <c r="O222" s="111"/>
      <c r="P222" s="111"/>
      <c r="Q222" s="111"/>
      <c r="R222" s="111"/>
    </row>
    <row r="223" spans="1:18" ht="27" hidden="1" customHeight="1">
      <c r="A223" s="214">
        <v>3</v>
      </c>
      <c r="B223" s="213">
        <v>1</v>
      </c>
      <c r="C223" s="214">
        <v>3</v>
      </c>
      <c r="D223" s="212">
        <v>2</v>
      </c>
      <c r="E223" s="212">
        <v>1</v>
      </c>
      <c r="F223" s="215"/>
      <c r="G223" s="221" t="s">
        <v>128</v>
      </c>
      <c r="H223" s="199">
        <v>189</v>
      </c>
      <c r="I223" s="208">
        <f t="shared" ref="I223:P223" si="21">SUM(I224:I229)</f>
        <v>0</v>
      </c>
      <c r="J223" s="208">
        <f t="shared" si="21"/>
        <v>0</v>
      </c>
      <c r="K223" s="208">
        <f t="shared" si="21"/>
        <v>0</v>
      </c>
      <c r="L223" s="208">
        <f t="shared" si="21"/>
        <v>0</v>
      </c>
      <c r="M223" s="279">
        <f t="shared" si="21"/>
        <v>0</v>
      </c>
      <c r="N223" s="279">
        <f t="shared" si="21"/>
        <v>0</v>
      </c>
      <c r="O223" s="279">
        <f t="shared" si="21"/>
        <v>0</v>
      </c>
      <c r="P223" s="279">
        <f t="shared" si="21"/>
        <v>0</v>
      </c>
      <c r="Q223" s="111"/>
      <c r="R223" s="111"/>
    </row>
    <row r="224" spans="1:18" ht="24.75" hidden="1" customHeight="1">
      <c r="A224" s="219">
        <v>3</v>
      </c>
      <c r="B224" s="221">
        <v>1</v>
      </c>
      <c r="C224" s="219">
        <v>3</v>
      </c>
      <c r="D224" s="220">
        <v>2</v>
      </c>
      <c r="E224" s="220">
        <v>1</v>
      </c>
      <c r="F224" s="222">
        <v>1</v>
      </c>
      <c r="G224" s="221" t="s">
        <v>129</v>
      </c>
      <c r="H224" s="199">
        <v>190</v>
      </c>
      <c r="I224" s="227">
        <v>0</v>
      </c>
      <c r="J224" s="227">
        <v>0</v>
      </c>
      <c r="K224" s="227">
        <v>0</v>
      </c>
      <c r="L224" s="273">
        <v>0</v>
      </c>
      <c r="M224"/>
      <c r="N224" s="111"/>
      <c r="O224" s="111"/>
      <c r="P224" s="111"/>
      <c r="Q224" s="111"/>
      <c r="R224" s="111"/>
    </row>
    <row r="225" spans="1:18" ht="26.25" hidden="1" customHeight="1">
      <c r="A225" s="219">
        <v>3</v>
      </c>
      <c r="B225" s="221">
        <v>1</v>
      </c>
      <c r="C225" s="219">
        <v>3</v>
      </c>
      <c r="D225" s="220">
        <v>2</v>
      </c>
      <c r="E225" s="220">
        <v>1</v>
      </c>
      <c r="F225" s="222">
        <v>2</v>
      </c>
      <c r="G225" s="221" t="s">
        <v>130</v>
      </c>
      <c r="H225" s="199">
        <v>191</v>
      </c>
      <c r="I225" s="227">
        <v>0</v>
      </c>
      <c r="J225" s="227">
        <v>0</v>
      </c>
      <c r="K225" s="227">
        <v>0</v>
      </c>
      <c r="L225" s="227">
        <v>0</v>
      </c>
      <c r="M225"/>
      <c r="N225" s="111"/>
      <c r="O225" s="111"/>
      <c r="P225" s="111"/>
      <c r="Q225" s="111"/>
      <c r="R225" s="111"/>
    </row>
    <row r="226" spans="1:18" ht="26.25" hidden="1" customHeight="1">
      <c r="A226" s="219">
        <v>3</v>
      </c>
      <c r="B226" s="221">
        <v>1</v>
      </c>
      <c r="C226" s="219">
        <v>3</v>
      </c>
      <c r="D226" s="220">
        <v>2</v>
      </c>
      <c r="E226" s="220">
        <v>1</v>
      </c>
      <c r="F226" s="222">
        <v>3</v>
      </c>
      <c r="G226" s="221" t="s">
        <v>131</v>
      </c>
      <c r="H226" s="199">
        <v>192</v>
      </c>
      <c r="I226" s="227">
        <v>0</v>
      </c>
      <c r="J226" s="227">
        <v>0</v>
      </c>
      <c r="K226" s="227">
        <v>0</v>
      </c>
      <c r="L226" s="227">
        <v>0</v>
      </c>
      <c r="M226"/>
      <c r="N226" s="111"/>
      <c r="O226" s="111"/>
      <c r="P226" s="111"/>
      <c r="Q226" s="111"/>
      <c r="R226" s="111"/>
    </row>
    <row r="227" spans="1:18" ht="27.75" hidden="1" customHeight="1">
      <c r="A227" s="219">
        <v>3</v>
      </c>
      <c r="B227" s="221">
        <v>1</v>
      </c>
      <c r="C227" s="219">
        <v>3</v>
      </c>
      <c r="D227" s="220">
        <v>2</v>
      </c>
      <c r="E227" s="220">
        <v>1</v>
      </c>
      <c r="F227" s="222">
        <v>4</v>
      </c>
      <c r="G227" s="221" t="s">
        <v>231</v>
      </c>
      <c r="H227" s="199">
        <v>193</v>
      </c>
      <c r="I227" s="227">
        <v>0</v>
      </c>
      <c r="J227" s="227">
        <v>0</v>
      </c>
      <c r="K227" s="227">
        <v>0</v>
      </c>
      <c r="L227" s="273">
        <v>0</v>
      </c>
      <c r="M227"/>
      <c r="N227" s="111"/>
      <c r="O227" s="111"/>
      <c r="P227" s="111"/>
      <c r="Q227" s="111"/>
      <c r="R227" s="111"/>
    </row>
    <row r="228" spans="1:18" ht="29.25" hidden="1" customHeight="1">
      <c r="A228" s="219">
        <v>3</v>
      </c>
      <c r="B228" s="221">
        <v>1</v>
      </c>
      <c r="C228" s="219">
        <v>3</v>
      </c>
      <c r="D228" s="220">
        <v>2</v>
      </c>
      <c r="E228" s="220">
        <v>1</v>
      </c>
      <c r="F228" s="222">
        <v>5</v>
      </c>
      <c r="G228" s="213" t="s">
        <v>132</v>
      </c>
      <c r="H228" s="199">
        <v>194</v>
      </c>
      <c r="I228" s="227">
        <v>0</v>
      </c>
      <c r="J228" s="227">
        <v>0</v>
      </c>
      <c r="K228" s="227">
        <v>0</v>
      </c>
      <c r="L228" s="227">
        <v>0</v>
      </c>
      <c r="M228"/>
      <c r="N228" s="111"/>
      <c r="O228" s="111"/>
      <c r="P228" s="111"/>
      <c r="Q228" s="111"/>
      <c r="R228" s="111"/>
    </row>
    <row r="229" spans="1:18" ht="25.5" hidden="1" customHeight="1">
      <c r="A229" s="219">
        <v>3</v>
      </c>
      <c r="B229" s="221">
        <v>1</v>
      </c>
      <c r="C229" s="219">
        <v>3</v>
      </c>
      <c r="D229" s="220">
        <v>2</v>
      </c>
      <c r="E229" s="220">
        <v>1</v>
      </c>
      <c r="F229" s="222">
        <v>6</v>
      </c>
      <c r="G229" s="213" t="s">
        <v>128</v>
      </c>
      <c r="H229" s="199">
        <v>195</v>
      </c>
      <c r="I229" s="227">
        <v>0</v>
      </c>
      <c r="J229" s="227">
        <v>0</v>
      </c>
      <c r="K229" s="227">
        <v>0</v>
      </c>
      <c r="L229" s="273">
        <v>0</v>
      </c>
      <c r="M229"/>
      <c r="N229" s="111"/>
      <c r="O229" s="111"/>
      <c r="P229" s="111"/>
      <c r="Q229" s="111"/>
      <c r="R229" s="111"/>
    </row>
    <row r="230" spans="1:18" ht="27" hidden="1" customHeight="1">
      <c r="A230" s="214">
        <v>3</v>
      </c>
      <c r="B230" s="212">
        <v>1</v>
      </c>
      <c r="C230" s="212">
        <v>4</v>
      </c>
      <c r="D230" s="212"/>
      <c r="E230" s="212"/>
      <c r="F230" s="215"/>
      <c r="G230" s="213" t="s">
        <v>133</v>
      </c>
      <c r="H230" s="199">
        <v>196</v>
      </c>
      <c r="I230" s="230">
        <f t="shared" ref="I230:L232" si="22">I231</f>
        <v>0</v>
      </c>
      <c r="J230" s="252">
        <f t="shared" si="22"/>
        <v>0</v>
      </c>
      <c r="K230" s="231">
        <f t="shared" si="22"/>
        <v>0</v>
      </c>
      <c r="L230" s="231">
        <f t="shared" si="22"/>
        <v>0</v>
      </c>
      <c r="M230"/>
      <c r="N230" s="111"/>
      <c r="O230" s="111"/>
      <c r="P230" s="111"/>
      <c r="Q230" s="111"/>
      <c r="R230" s="111"/>
    </row>
    <row r="231" spans="1:18" ht="27" hidden="1" customHeight="1">
      <c r="A231" s="233">
        <v>3</v>
      </c>
      <c r="B231" s="242">
        <v>1</v>
      </c>
      <c r="C231" s="242">
        <v>4</v>
      </c>
      <c r="D231" s="242">
        <v>1</v>
      </c>
      <c r="E231" s="242"/>
      <c r="F231" s="243"/>
      <c r="G231" s="213" t="s">
        <v>133</v>
      </c>
      <c r="H231" s="199">
        <v>197</v>
      </c>
      <c r="I231" s="237">
        <f t="shared" si="22"/>
        <v>0</v>
      </c>
      <c r="J231" s="264">
        <f t="shared" si="22"/>
        <v>0</v>
      </c>
      <c r="K231" s="238">
        <f t="shared" si="22"/>
        <v>0</v>
      </c>
      <c r="L231" s="238">
        <f t="shared" si="22"/>
        <v>0</v>
      </c>
      <c r="M231"/>
      <c r="N231" s="111"/>
      <c r="O231" s="111"/>
      <c r="P231" s="111"/>
      <c r="Q231" s="111"/>
      <c r="R231" s="111"/>
    </row>
    <row r="232" spans="1:18" ht="27.75" hidden="1" customHeight="1">
      <c r="A232" s="219">
        <v>3</v>
      </c>
      <c r="B232" s="220">
        <v>1</v>
      </c>
      <c r="C232" s="220">
        <v>4</v>
      </c>
      <c r="D232" s="220">
        <v>1</v>
      </c>
      <c r="E232" s="220">
        <v>1</v>
      </c>
      <c r="F232" s="222"/>
      <c r="G232" s="213" t="s">
        <v>134</v>
      </c>
      <c r="H232" s="199">
        <v>198</v>
      </c>
      <c r="I232" s="208">
        <f t="shared" si="22"/>
        <v>0</v>
      </c>
      <c r="J232" s="250">
        <f t="shared" si="22"/>
        <v>0</v>
      </c>
      <c r="K232" s="209">
        <f t="shared" si="22"/>
        <v>0</v>
      </c>
      <c r="L232" s="209">
        <f t="shared" si="22"/>
        <v>0</v>
      </c>
      <c r="M232"/>
      <c r="N232" s="111"/>
      <c r="O232" s="111"/>
      <c r="P232" s="111"/>
      <c r="Q232" s="111"/>
      <c r="R232" s="111"/>
    </row>
    <row r="233" spans="1:18" ht="27" hidden="1" customHeight="1">
      <c r="A233" s="223">
        <v>3</v>
      </c>
      <c r="B233" s="219">
        <v>1</v>
      </c>
      <c r="C233" s="220">
        <v>4</v>
      </c>
      <c r="D233" s="220">
        <v>1</v>
      </c>
      <c r="E233" s="220">
        <v>1</v>
      </c>
      <c r="F233" s="222">
        <v>1</v>
      </c>
      <c r="G233" s="213" t="s">
        <v>134</v>
      </c>
      <c r="H233" s="199">
        <v>199</v>
      </c>
      <c r="I233" s="227">
        <v>0</v>
      </c>
      <c r="J233" s="227">
        <v>0</v>
      </c>
      <c r="K233" s="227">
        <v>0</v>
      </c>
      <c r="L233" s="227">
        <v>0</v>
      </c>
      <c r="M233"/>
      <c r="N233" s="111"/>
      <c r="O233" s="111"/>
      <c r="P233" s="111"/>
      <c r="Q233" s="111"/>
      <c r="R233" s="111"/>
    </row>
    <row r="234" spans="1:18" ht="26.25" hidden="1" customHeight="1">
      <c r="A234" s="223">
        <v>3</v>
      </c>
      <c r="B234" s="220">
        <v>1</v>
      </c>
      <c r="C234" s="220">
        <v>5</v>
      </c>
      <c r="D234" s="220"/>
      <c r="E234" s="220"/>
      <c r="F234" s="222"/>
      <c r="G234" s="221" t="s">
        <v>403</v>
      </c>
      <c r="H234" s="199">
        <v>200</v>
      </c>
      <c r="I234" s="208">
        <f t="shared" ref="I234:L235" si="23">I235</f>
        <v>0</v>
      </c>
      <c r="J234" s="208">
        <f t="shared" si="23"/>
        <v>0</v>
      </c>
      <c r="K234" s="208">
        <f t="shared" si="23"/>
        <v>0</v>
      </c>
      <c r="L234" s="208">
        <f t="shared" si="23"/>
        <v>0</v>
      </c>
      <c r="M234"/>
      <c r="N234" s="111"/>
      <c r="O234" s="111"/>
      <c r="P234" s="111"/>
      <c r="Q234" s="111"/>
      <c r="R234" s="111"/>
    </row>
    <row r="235" spans="1:18" ht="30" hidden="1" customHeight="1">
      <c r="A235" s="223">
        <v>3</v>
      </c>
      <c r="B235" s="220">
        <v>1</v>
      </c>
      <c r="C235" s="220">
        <v>5</v>
      </c>
      <c r="D235" s="220">
        <v>1</v>
      </c>
      <c r="E235" s="220"/>
      <c r="F235" s="222"/>
      <c r="G235" s="221" t="s">
        <v>403</v>
      </c>
      <c r="H235" s="199">
        <v>201</v>
      </c>
      <c r="I235" s="208">
        <f t="shared" si="23"/>
        <v>0</v>
      </c>
      <c r="J235" s="208">
        <f t="shared" si="23"/>
        <v>0</v>
      </c>
      <c r="K235" s="208">
        <f t="shared" si="23"/>
        <v>0</v>
      </c>
      <c r="L235" s="208">
        <f t="shared" si="23"/>
        <v>0</v>
      </c>
      <c r="M235"/>
      <c r="N235" s="111"/>
      <c r="O235" s="111"/>
      <c r="P235" s="111"/>
      <c r="Q235" s="111"/>
      <c r="R235" s="111"/>
    </row>
    <row r="236" spans="1:18" ht="27" hidden="1" customHeight="1">
      <c r="A236" s="223">
        <v>3</v>
      </c>
      <c r="B236" s="220">
        <v>1</v>
      </c>
      <c r="C236" s="220">
        <v>5</v>
      </c>
      <c r="D236" s="220">
        <v>1</v>
      </c>
      <c r="E236" s="220">
        <v>1</v>
      </c>
      <c r="F236" s="222"/>
      <c r="G236" s="221" t="s">
        <v>403</v>
      </c>
      <c r="H236" s="199">
        <v>202</v>
      </c>
      <c r="I236" s="208">
        <f>SUM(I237:I239)</f>
        <v>0</v>
      </c>
      <c r="J236" s="208">
        <f>SUM(J237:J239)</f>
        <v>0</v>
      </c>
      <c r="K236" s="208">
        <f>SUM(K237:K239)</f>
        <v>0</v>
      </c>
      <c r="L236" s="208">
        <f>SUM(L237:L239)</f>
        <v>0</v>
      </c>
      <c r="M236"/>
      <c r="N236" s="111"/>
      <c r="O236" s="111"/>
      <c r="P236" s="111"/>
      <c r="Q236" s="111"/>
      <c r="R236" s="111"/>
    </row>
    <row r="237" spans="1:18" ht="31.5" hidden="1" customHeight="1">
      <c r="A237" s="223">
        <v>3</v>
      </c>
      <c r="B237" s="220">
        <v>1</v>
      </c>
      <c r="C237" s="220">
        <v>5</v>
      </c>
      <c r="D237" s="220">
        <v>1</v>
      </c>
      <c r="E237" s="220">
        <v>1</v>
      </c>
      <c r="F237" s="222">
        <v>1</v>
      </c>
      <c r="G237" s="280" t="s">
        <v>135</v>
      </c>
      <c r="H237" s="199">
        <v>203</v>
      </c>
      <c r="I237" s="227">
        <v>0</v>
      </c>
      <c r="J237" s="227">
        <v>0</v>
      </c>
      <c r="K237" s="227">
        <v>0</v>
      </c>
      <c r="L237" s="227">
        <v>0</v>
      </c>
      <c r="M237"/>
      <c r="N237" s="111"/>
      <c r="O237" s="111"/>
      <c r="P237" s="111"/>
      <c r="Q237" s="111"/>
      <c r="R237" s="111"/>
    </row>
    <row r="238" spans="1:18" ht="25.5" hidden="1" customHeight="1">
      <c r="A238" s="223">
        <v>3</v>
      </c>
      <c r="B238" s="220">
        <v>1</v>
      </c>
      <c r="C238" s="220">
        <v>5</v>
      </c>
      <c r="D238" s="220">
        <v>1</v>
      </c>
      <c r="E238" s="220">
        <v>1</v>
      </c>
      <c r="F238" s="222">
        <v>2</v>
      </c>
      <c r="G238" s="280" t="s">
        <v>136</v>
      </c>
      <c r="H238" s="199">
        <v>204</v>
      </c>
      <c r="I238" s="227">
        <v>0</v>
      </c>
      <c r="J238" s="227">
        <v>0</v>
      </c>
      <c r="K238" s="227">
        <v>0</v>
      </c>
      <c r="L238" s="227">
        <v>0</v>
      </c>
      <c r="M238"/>
      <c r="N238" s="111"/>
      <c r="O238" s="111"/>
      <c r="P238" s="111"/>
      <c r="Q238" s="111"/>
      <c r="R238" s="111"/>
    </row>
    <row r="239" spans="1:18" ht="28.5" hidden="1" customHeight="1">
      <c r="A239" s="223">
        <v>3</v>
      </c>
      <c r="B239" s="220">
        <v>1</v>
      </c>
      <c r="C239" s="220">
        <v>5</v>
      </c>
      <c r="D239" s="220">
        <v>1</v>
      </c>
      <c r="E239" s="220">
        <v>1</v>
      </c>
      <c r="F239" s="222">
        <v>3</v>
      </c>
      <c r="G239" s="280" t="s">
        <v>137</v>
      </c>
      <c r="H239" s="199">
        <v>205</v>
      </c>
      <c r="I239" s="227">
        <v>0</v>
      </c>
      <c r="J239" s="227">
        <v>0</v>
      </c>
      <c r="K239" s="227">
        <v>0</v>
      </c>
      <c r="L239" s="227">
        <v>0</v>
      </c>
      <c r="M239"/>
      <c r="N239" s="111"/>
      <c r="O239" s="111"/>
      <c r="P239" s="111"/>
      <c r="Q239" s="111"/>
      <c r="R239" s="111"/>
    </row>
    <row r="240" spans="1:18" ht="41.25" hidden="1" customHeight="1">
      <c r="A240" s="204">
        <v>3</v>
      </c>
      <c r="B240" s="205">
        <v>2</v>
      </c>
      <c r="C240" s="205"/>
      <c r="D240" s="205"/>
      <c r="E240" s="205"/>
      <c r="F240" s="207"/>
      <c r="G240" s="206" t="s">
        <v>232</v>
      </c>
      <c r="H240" s="199">
        <v>206</v>
      </c>
      <c r="I240" s="208">
        <f>SUM(I241+I273)</f>
        <v>0</v>
      </c>
      <c r="J240" s="250">
        <f>SUM(J241+J273)</f>
        <v>0</v>
      </c>
      <c r="K240" s="209">
        <f>SUM(K241+K273)</f>
        <v>0</v>
      </c>
      <c r="L240" s="209">
        <f>SUM(L241+L273)</f>
        <v>0</v>
      </c>
      <c r="M240"/>
      <c r="N240" s="111"/>
      <c r="O240" s="111"/>
      <c r="P240" s="111"/>
      <c r="Q240" s="111"/>
      <c r="R240" s="111"/>
    </row>
    <row r="241" spans="1:18" ht="26.25" hidden="1" customHeight="1">
      <c r="A241" s="233">
        <v>3</v>
      </c>
      <c r="B241" s="241">
        <v>2</v>
      </c>
      <c r="C241" s="242">
        <v>1</v>
      </c>
      <c r="D241" s="242"/>
      <c r="E241" s="242"/>
      <c r="F241" s="243"/>
      <c r="G241" s="244" t="s">
        <v>138</v>
      </c>
      <c r="H241" s="199">
        <v>207</v>
      </c>
      <c r="I241" s="237">
        <f>SUM(I242+I251+I255+I259+I263+I266+I269)</f>
        <v>0</v>
      </c>
      <c r="J241" s="264">
        <f>SUM(J242+J251+J255+J259+J263+J266+J269)</f>
        <v>0</v>
      </c>
      <c r="K241" s="238">
        <f>SUM(K242+K251+K255+K259+K263+K266+K269)</f>
        <v>0</v>
      </c>
      <c r="L241" s="238">
        <f>SUM(L242+L251+L255+L259+L263+L266+L269)</f>
        <v>0</v>
      </c>
      <c r="M241"/>
      <c r="N241" s="111"/>
      <c r="O241" s="111"/>
      <c r="P241" s="111"/>
      <c r="Q241" s="111"/>
      <c r="R241" s="111"/>
    </row>
    <row r="242" spans="1:18" ht="30" hidden="1" customHeight="1">
      <c r="A242" s="219">
        <v>3</v>
      </c>
      <c r="B242" s="220">
        <v>2</v>
      </c>
      <c r="C242" s="220">
        <v>1</v>
      </c>
      <c r="D242" s="220">
        <v>1</v>
      </c>
      <c r="E242" s="220"/>
      <c r="F242" s="222"/>
      <c r="G242" s="221" t="s">
        <v>139</v>
      </c>
      <c r="H242" s="199">
        <v>208</v>
      </c>
      <c r="I242" s="237">
        <f>I243</f>
        <v>0</v>
      </c>
      <c r="J242" s="237">
        <f>J243</f>
        <v>0</v>
      </c>
      <c r="K242" s="237">
        <f>K243</f>
        <v>0</v>
      </c>
      <c r="L242" s="237">
        <f>L243</f>
        <v>0</v>
      </c>
      <c r="M242"/>
      <c r="N242" s="111"/>
      <c r="O242" s="111"/>
      <c r="P242" s="111"/>
      <c r="Q242" s="111"/>
      <c r="R242" s="111"/>
    </row>
    <row r="243" spans="1:18" ht="27" hidden="1" customHeight="1">
      <c r="A243" s="219">
        <v>3</v>
      </c>
      <c r="B243" s="219">
        <v>2</v>
      </c>
      <c r="C243" s="220">
        <v>1</v>
      </c>
      <c r="D243" s="220">
        <v>1</v>
      </c>
      <c r="E243" s="220">
        <v>1</v>
      </c>
      <c r="F243" s="222"/>
      <c r="G243" s="221" t="s">
        <v>140</v>
      </c>
      <c r="H243" s="199">
        <v>209</v>
      </c>
      <c r="I243" s="208">
        <f>SUM(I244:I244)</f>
        <v>0</v>
      </c>
      <c r="J243" s="250">
        <f>SUM(J244:J244)</f>
        <v>0</v>
      </c>
      <c r="K243" s="209">
        <f>SUM(K244:K244)</f>
        <v>0</v>
      </c>
      <c r="L243" s="209">
        <f>SUM(L244:L244)</f>
        <v>0</v>
      </c>
      <c r="M243"/>
      <c r="N243" s="111"/>
      <c r="O243" s="111"/>
      <c r="P243" s="111"/>
      <c r="Q243" s="111"/>
      <c r="R243" s="111"/>
    </row>
    <row r="244" spans="1:18" ht="25.5" hidden="1" customHeight="1">
      <c r="A244" s="233">
        <v>3</v>
      </c>
      <c r="B244" s="233">
        <v>2</v>
      </c>
      <c r="C244" s="242">
        <v>1</v>
      </c>
      <c r="D244" s="242">
        <v>1</v>
      </c>
      <c r="E244" s="242">
        <v>1</v>
      </c>
      <c r="F244" s="243">
        <v>1</v>
      </c>
      <c r="G244" s="244" t="s">
        <v>140</v>
      </c>
      <c r="H244" s="199">
        <v>210</v>
      </c>
      <c r="I244" s="227">
        <v>0</v>
      </c>
      <c r="J244" s="227">
        <v>0</v>
      </c>
      <c r="K244" s="227">
        <v>0</v>
      </c>
      <c r="L244" s="227">
        <v>0</v>
      </c>
      <c r="M244"/>
      <c r="N244" s="111"/>
      <c r="O244" s="111"/>
      <c r="P244" s="111"/>
      <c r="Q244" s="111"/>
      <c r="R244" s="111"/>
    </row>
    <row r="245" spans="1:18" ht="25.5" hidden="1" customHeight="1">
      <c r="A245" s="233">
        <v>3</v>
      </c>
      <c r="B245" s="242">
        <v>2</v>
      </c>
      <c r="C245" s="242">
        <v>1</v>
      </c>
      <c r="D245" s="242">
        <v>1</v>
      </c>
      <c r="E245" s="242">
        <v>2</v>
      </c>
      <c r="F245" s="243"/>
      <c r="G245" s="244" t="s">
        <v>141</v>
      </c>
      <c r="H245" s="199">
        <v>211</v>
      </c>
      <c r="I245" s="208">
        <f>SUM(I246:I247)</f>
        <v>0</v>
      </c>
      <c r="J245" s="208">
        <f>SUM(J246:J247)</f>
        <v>0</v>
      </c>
      <c r="K245" s="208">
        <f>SUM(K246:K247)</f>
        <v>0</v>
      </c>
      <c r="L245" s="208">
        <f>SUM(L246:L247)</f>
        <v>0</v>
      </c>
      <c r="M245"/>
      <c r="N245" s="111"/>
      <c r="O245" s="111"/>
      <c r="P245" s="111"/>
      <c r="Q245" s="111"/>
      <c r="R245" s="111"/>
    </row>
    <row r="246" spans="1:18" ht="24.75" hidden="1" customHeight="1">
      <c r="A246" s="233">
        <v>3</v>
      </c>
      <c r="B246" s="242">
        <v>2</v>
      </c>
      <c r="C246" s="242">
        <v>1</v>
      </c>
      <c r="D246" s="242">
        <v>1</v>
      </c>
      <c r="E246" s="242">
        <v>2</v>
      </c>
      <c r="F246" s="243">
        <v>1</v>
      </c>
      <c r="G246" s="244" t="s">
        <v>142</v>
      </c>
      <c r="H246" s="199">
        <v>212</v>
      </c>
      <c r="I246" s="227">
        <v>0</v>
      </c>
      <c r="J246" s="227">
        <v>0</v>
      </c>
      <c r="K246" s="227">
        <v>0</v>
      </c>
      <c r="L246" s="227">
        <v>0</v>
      </c>
      <c r="M246"/>
      <c r="N246" s="111"/>
      <c r="O246" s="111"/>
      <c r="P246" s="111"/>
      <c r="Q246" s="111"/>
      <c r="R246" s="111"/>
    </row>
    <row r="247" spans="1:18" ht="25.5" hidden="1" customHeight="1">
      <c r="A247" s="233">
        <v>3</v>
      </c>
      <c r="B247" s="242">
        <v>2</v>
      </c>
      <c r="C247" s="242">
        <v>1</v>
      </c>
      <c r="D247" s="242">
        <v>1</v>
      </c>
      <c r="E247" s="242">
        <v>2</v>
      </c>
      <c r="F247" s="243">
        <v>2</v>
      </c>
      <c r="G247" s="244" t="s">
        <v>143</v>
      </c>
      <c r="H247" s="199">
        <v>213</v>
      </c>
      <c r="I247" s="227">
        <v>0</v>
      </c>
      <c r="J247" s="227">
        <v>0</v>
      </c>
      <c r="K247" s="227">
        <v>0</v>
      </c>
      <c r="L247" s="227">
        <v>0</v>
      </c>
      <c r="M247"/>
      <c r="N247" s="111"/>
      <c r="O247" s="111"/>
      <c r="P247" s="111"/>
      <c r="Q247" s="111"/>
      <c r="R247" s="111"/>
    </row>
    <row r="248" spans="1:18" ht="25.5" hidden="1" customHeight="1">
      <c r="A248" s="233">
        <v>3</v>
      </c>
      <c r="B248" s="242">
        <v>2</v>
      </c>
      <c r="C248" s="242">
        <v>1</v>
      </c>
      <c r="D248" s="242">
        <v>1</v>
      </c>
      <c r="E248" s="242">
        <v>3</v>
      </c>
      <c r="F248" s="281"/>
      <c r="G248" s="244" t="s">
        <v>144</v>
      </c>
      <c r="H248" s="199">
        <v>214</v>
      </c>
      <c r="I248" s="208">
        <f>SUM(I249:I250)</f>
        <v>0</v>
      </c>
      <c r="J248" s="208">
        <f>SUM(J249:J250)</f>
        <v>0</v>
      </c>
      <c r="K248" s="208">
        <f>SUM(K249:K250)</f>
        <v>0</v>
      </c>
      <c r="L248" s="208">
        <f>SUM(L249:L250)</f>
        <v>0</v>
      </c>
      <c r="M248"/>
      <c r="N248" s="111"/>
      <c r="O248" s="111"/>
      <c r="P248" s="111"/>
      <c r="Q248" s="111"/>
      <c r="R248" s="111"/>
    </row>
    <row r="249" spans="1:18" ht="29.25" hidden="1" customHeight="1">
      <c r="A249" s="233">
        <v>3</v>
      </c>
      <c r="B249" s="242">
        <v>2</v>
      </c>
      <c r="C249" s="242">
        <v>1</v>
      </c>
      <c r="D249" s="242">
        <v>1</v>
      </c>
      <c r="E249" s="242">
        <v>3</v>
      </c>
      <c r="F249" s="243">
        <v>1</v>
      </c>
      <c r="G249" s="244" t="s">
        <v>145</v>
      </c>
      <c r="H249" s="199">
        <v>215</v>
      </c>
      <c r="I249" s="227">
        <v>0</v>
      </c>
      <c r="J249" s="227">
        <v>0</v>
      </c>
      <c r="K249" s="227">
        <v>0</v>
      </c>
      <c r="L249" s="227">
        <v>0</v>
      </c>
      <c r="M249"/>
      <c r="N249" s="111"/>
      <c r="O249" s="111"/>
      <c r="P249" s="111"/>
      <c r="Q249" s="111"/>
      <c r="R249" s="111"/>
    </row>
    <row r="250" spans="1:18" ht="25.5" hidden="1" customHeight="1">
      <c r="A250" s="233">
        <v>3</v>
      </c>
      <c r="B250" s="242">
        <v>2</v>
      </c>
      <c r="C250" s="242">
        <v>1</v>
      </c>
      <c r="D250" s="242">
        <v>1</v>
      </c>
      <c r="E250" s="242">
        <v>3</v>
      </c>
      <c r="F250" s="243">
        <v>2</v>
      </c>
      <c r="G250" s="244" t="s">
        <v>146</v>
      </c>
      <c r="H250" s="199">
        <v>216</v>
      </c>
      <c r="I250" s="227">
        <v>0</v>
      </c>
      <c r="J250" s="227">
        <v>0</v>
      </c>
      <c r="K250" s="227">
        <v>0</v>
      </c>
      <c r="L250" s="227">
        <v>0</v>
      </c>
      <c r="M250"/>
      <c r="N250" s="111"/>
      <c r="O250" s="111"/>
      <c r="P250" s="111"/>
      <c r="Q250" s="111"/>
      <c r="R250" s="111"/>
    </row>
    <row r="251" spans="1:18" ht="27" hidden="1" customHeight="1">
      <c r="A251" s="219">
        <v>3</v>
      </c>
      <c r="B251" s="220">
        <v>2</v>
      </c>
      <c r="C251" s="220">
        <v>1</v>
      </c>
      <c r="D251" s="220">
        <v>2</v>
      </c>
      <c r="E251" s="220"/>
      <c r="F251" s="222"/>
      <c r="G251" s="221" t="s">
        <v>147</v>
      </c>
      <c r="H251" s="199">
        <v>217</v>
      </c>
      <c r="I251" s="208">
        <f>I252</f>
        <v>0</v>
      </c>
      <c r="J251" s="208">
        <f>J252</f>
        <v>0</v>
      </c>
      <c r="K251" s="208">
        <f>K252</f>
        <v>0</v>
      </c>
      <c r="L251" s="208">
        <f>L252</f>
        <v>0</v>
      </c>
      <c r="M251"/>
      <c r="N251" s="111"/>
      <c r="O251" s="111"/>
      <c r="P251" s="111"/>
      <c r="Q251" s="111"/>
      <c r="R251" s="111"/>
    </row>
    <row r="252" spans="1:18" ht="27.75" hidden="1" customHeight="1">
      <c r="A252" s="219">
        <v>3</v>
      </c>
      <c r="B252" s="220">
        <v>2</v>
      </c>
      <c r="C252" s="220">
        <v>1</v>
      </c>
      <c r="D252" s="220">
        <v>2</v>
      </c>
      <c r="E252" s="220">
        <v>1</v>
      </c>
      <c r="F252" s="222"/>
      <c r="G252" s="221" t="s">
        <v>147</v>
      </c>
      <c r="H252" s="199">
        <v>218</v>
      </c>
      <c r="I252" s="208">
        <f>SUM(I253:I254)</f>
        <v>0</v>
      </c>
      <c r="J252" s="250">
        <f>SUM(J253:J254)</f>
        <v>0</v>
      </c>
      <c r="K252" s="209">
        <f>SUM(K253:K254)</f>
        <v>0</v>
      </c>
      <c r="L252" s="209">
        <f>SUM(L253:L254)</f>
        <v>0</v>
      </c>
      <c r="M252"/>
      <c r="N252" s="111"/>
      <c r="O252" s="111"/>
      <c r="P252" s="111"/>
      <c r="Q252" s="111"/>
      <c r="R252" s="111"/>
    </row>
    <row r="253" spans="1:18" ht="27" hidden="1" customHeight="1">
      <c r="A253" s="233">
        <v>3</v>
      </c>
      <c r="B253" s="241">
        <v>2</v>
      </c>
      <c r="C253" s="242">
        <v>1</v>
      </c>
      <c r="D253" s="242">
        <v>2</v>
      </c>
      <c r="E253" s="242">
        <v>1</v>
      </c>
      <c r="F253" s="243">
        <v>1</v>
      </c>
      <c r="G253" s="244" t="s">
        <v>148</v>
      </c>
      <c r="H253" s="199">
        <v>219</v>
      </c>
      <c r="I253" s="227">
        <v>0</v>
      </c>
      <c r="J253" s="227">
        <v>0</v>
      </c>
      <c r="K253" s="227">
        <v>0</v>
      </c>
      <c r="L253" s="227">
        <v>0</v>
      </c>
      <c r="M253"/>
      <c r="N253" s="111"/>
      <c r="O253" s="111"/>
      <c r="P253" s="111"/>
      <c r="Q253" s="111"/>
      <c r="R253" s="111"/>
    </row>
    <row r="254" spans="1:18" ht="25.5" hidden="1" customHeight="1">
      <c r="A254" s="219">
        <v>3</v>
      </c>
      <c r="B254" s="220">
        <v>2</v>
      </c>
      <c r="C254" s="220">
        <v>1</v>
      </c>
      <c r="D254" s="220">
        <v>2</v>
      </c>
      <c r="E254" s="220">
        <v>1</v>
      </c>
      <c r="F254" s="222">
        <v>2</v>
      </c>
      <c r="G254" s="221" t="s">
        <v>149</v>
      </c>
      <c r="H254" s="199">
        <v>220</v>
      </c>
      <c r="I254" s="227">
        <v>0</v>
      </c>
      <c r="J254" s="227">
        <v>0</v>
      </c>
      <c r="K254" s="227">
        <v>0</v>
      </c>
      <c r="L254" s="227">
        <v>0</v>
      </c>
      <c r="M254"/>
      <c r="N254" s="111"/>
      <c r="O254" s="111"/>
      <c r="P254" s="111"/>
      <c r="Q254" s="111"/>
      <c r="R254" s="111"/>
    </row>
    <row r="255" spans="1:18" ht="26.25" hidden="1" customHeight="1">
      <c r="A255" s="214">
        <v>3</v>
      </c>
      <c r="B255" s="212">
        <v>2</v>
      </c>
      <c r="C255" s="212">
        <v>1</v>
      </c>
      <c r="D255" s="212">
        <v>3</v>
      </c>
      <c r="E255" s="212"/>
      <c r="F255" s="215"/>
      <c r="G255" s="213" t="s">
        <v>150</v>
      </c>
      <c r="H255" s="199">
        <v>221</v>
      </c>
      <c r="I255" s="230">
        <f>I256</f>
        <v>0</v>
      </c>
      <c r="J255" s="252">
        <f>J256</f>
        <v>0</v>
      </c>
      <c r="K255" s="231">
        <f>K256</f>
        <v>0</v>
      </c>
      <c r="L255" s="231">
        <f>L256</f>
        <v>0</v>
      </c>
      <c r="M255"/>
      <c r="N255" s="111"/>
      <c r="O255" s="111"/>
      <c r="P255" s="111"/>
      <c r="Q255" s="111"/>
      <c r="R255" s="111"/>
    </row>
    <row r="256" spans="1:18" ht="29.25" hidden="1" customHeight="1">
      <c r="A256" s="219">
        <v>3</v>
      </c>
      <c r="B256" s="220">
        <v>2</v>
      </c>
      <c r="C256" s="220">
        <v>1</v>
      </c>
      <c r="D256" s="220">
        <v>3</v>
      </c>
      <c r="E256" s="220">
        <v>1</v>
      </c>
      <c r="F256" s="222"/>
      <c r="G256" s="213" t="s">
        <v>150</v>
      </c>
      <c r="H256" s="199">
        <v>222</v>
      </c>
      <c r="I256" s="208">
        <f>I257+I258</f>
        <v>0</v>
      </c>
      <c r="J256" s="208">
        <f>J257+J258</f>
        <v>0</v>
      </c>
      <c r="K256" s="208">
        <f>K257+K258</f>
        <v>0</v>
      </c>
      <c r="L256" s="208">
        <f>L257+L258</f>
        <v>0</v>
      </c>
      <c r="M256"/>
      <c r="N256" s="111"/>
      <c r="O256" s="111"/>
      <c r="P256" s="111"/>
      <c r="Q256" s="111"/>
      <c r="R256" s="111"/>
    </row>
    <row r="257" spans="1:18" ht="30" hidden="1" customHeight="1">
      <c r="A257" s="219">
        <v>3</v>
      </c>
      <c r="B257" s="220">
        <v>2</v>
      </c>
      <c r="C257" s="220">
        <v>1</v>
      </c>
      <c r="D257" s="220">
        <v>3</v>
      </c>
      <c r="E257" s="220">
        <v>1</v>
      </c>
      <c r="F257" s="222">
        <v>1</v>
      </c>
      <c r="G257" s="221" t="s">
        <v>151</v>
      </c>
      <c r="H257" s="199">
        <v>223</v>
      </c>
      <c r="I257" s="227">
        <v>0</v>
      </c>
      <c r="J257" s="227">
        <v>0</v>
      </c>
      <c r="K257" s="227">
        <v>0</v>
      </c>
      <c r="L257" s="227">
        <v>0</v>
      </c>
      <c r="M257"/>
      <c r="N257" s="111"/>
      <c r="O257" s="111"/>
      <c r="P257" s="111"/>
      <c r="Q257" s="111"/>
      <c r="R257" s="111"/>
    </row>
    <row r="258" spans="1:18" ht="27.75" hidden="1" customHeight="1">
      <c r="A258" s="219">
        <v>3</v>
      </c>
      <c r="B258" s="220">
        <v>2</v>
      </c>
      <c r="C258" s="220">
        <v>1</v>
      </c>
      <c r="D258" s="220">
        <v>3</v>
      </c>
      <c r="E258" s="220">
        <v>1</v>
      </c>
      <c r="F258" s="222">
        <v>2</v>
      </c>
      <c r="G258" s="221" t="s">
        <v>152</v>
      </c>
      <c r="H258" s="199">
        <v>224</v>
      </c>
      <c r="I258" s="273">
        <v>0</v>
      </c>
      <c r="J258" s="270">
        <v>0</v>
      </c>
      <c r="K258" s="273">
        <v>0</v>
      </c>
      <c r="L258" s="273">
        <v>0</v>
      </c>
      <c r="M258"/>
      <c r="N258" s="111"/>
      <c r="O258" s="111"/>
      <c r="P258" s="111"/>
      <c r="Q258" s="111"/>
      <c r="R258" s="111"/>
    </row>
    <row r="259" spans="1:18" ht="26.25" hidden="1" customHeight="1">
      <c r="A259" s="219">
        <v>3</v>
      </c>
      <c r="B259" s="220">
        <v>2</v>
      </c>
      <c r="C259" s="220">
        <v>1</v>
      </c>
      <c r="D259" s="220">
        <v>4</v>
      </c>
      <c r="E259" s="220"/>
      <c r="F259" s="222"/>
      <c r="G259" s="221" t="s">
        <v>153</v>
      </c>
      <c r="H259" s="199">
        <v>225</v>
      </c>
      <c r="I259" s="208">
        <f>I260</f>
        <v>0</v>
      </c>
      <c r="J259" s="209">
        <f>J260</f>
        <v>0</v>
      </c>
      <c r="K259" s="208">
        <f>K260</f>
        <v>0</v>
      </c>
      <c r="L259" s="209">
        <f>L260</f>
        <v>0</v>
      </c>
      <c r="M259"/>
      <c r="N259" s="111"/>
      <c r="O259" s="111"/>
      <c r="P259" s="111"/>
      <c r="Q259" s="111"/>
      <c r="R259" s="111"/>
    </row>
    <row r="260" spans="1:18" ht="27.75" hidden="1" customHeight="1">
      <c r="A260" s="214">
        <v>3</v>
      </c>
      <c r="B260" s="212">
        <v>2</v>
      </c>
      <c r="C260" s="212">
        <v>1</v>
      </c>
      <c r="D260" s="212">
        <v>4</v>
      </c>
      <c r="E260" s="212">
        <v>1</v>
      </c>
      <c r="F260" s="215"/>
      <c r="G260" s="213" t="s">
        <v>153</v>
      </c>
      <c r="H260" s="199">
        <v>226</v>
      </c>
      <c r="I260" s="230">
        <f>SUM(I261:I262)</f>
        <v>0</v>
      </c>
      <c r="J260" s="252">
        <f>SUM(J261:J262)</f>
        <v>0</v>
      </c>
      <c r="K260" s="231">
        <f>SUM(K261:K262)</f>
        <v>0</v>
      </c>
      <c r="L260" s="231">
        <f>SUM(L261:L262)</f>
        <v>0</v>
      </c>
      <c r="M260"/>
      <c r="N260" s="111"/>
      <c r="O260" s="111"/>
      <c r="P260" s="111"/>
      <c r="Q260" s="111"/>
      <c r="R260" s="111"/>
    </row>
    <row r="261" spans="1:18" ht="25.5" hidden="1" customHeight="1">
      <c r="A261" s="219">
        <v>3</v>
      </c>
      <c r="B261" s="220">
        <v>2</v>
      </c>
      <c r="C261" s="220">
        <v>1</v>
      </c>
      <c r="D261" s="220">
        <v>4</v>
      </c>
      <c r="E261" s="220">
        <v>1</v>
      </c>
      <c r="F261" s="222">
        <v>1</v>
      </c>
      <c r="G261" s="221" t="s">
        <v>154</v>
      </c>
      <c r="H261" s="199">
        <v>227</v>
      </c>
      <c r="I261" s="227">
        <v>0</v>
      </c>
      <c r="J261" s="227">
        <v>0</v>
      </c>
      <c r="K261" s="227">
        <v>0</v>
      </c>
      <c r="L261" s="227">
        <v>0</v>
      </c>
      <c r="M261"/>
      <c r="N261" s="111"/>
      <c r="O261" s="111"/>
      <c r="P261" s="111"/>
      <c r="Q261" s="111"/>
      <c r="R261" s="111"/>
    </row>
    <row r="262" spans="1:18" ht="27.75" hidden="1" customHeight="1">
      <c r="A262" s="219">
        <v>3</v>
      </c>
      <c r="B262" s="220">
        <v>2</v>
      </c>
      <c r="C262" s="220">
        <v>1</v>
      </c>
      <c r="D262" s="220">
        <v>4</v>
      </c>
      <c r="E262" s="220">
        <v>1</v>
      </c>
      <c r="F262" s="222">
        <v>2</v>
      </c>
      <c r="G262" s="221" t="s">
        <v>155</v>
      </c>
      <c r="H262" s="199">
        <v>228</v>
      </c>
      <c r="I262" s="227">
        <v>0</v>
      </c>
      <c r="J262" s="227">
        <v>0</v>
      </c>
      <c r="K262" s="227">
        <v>0</v>
      </c>
      <c r="L262" s="227">
        <v>0</v>
      </c>
      <c r="M262"/>
      <c r="N262" s="111"/>
      <c r="O262" s="111"/>
      <c r="P262" s="111"/>
      <c r="Q262" s="111"/>
      <c r="R262" s="111"/>
    </row>
    <row r="263" spans="1:18" hidden="1">
      <c r="A263" s="219">
        <v>3</v>
      </c>
      <c r="B263" s="220">
        <v>2</v>
      </c>
      <c r="C263" s="220">
        <v>1</v>
      </c>
      <c r="D263" s="220">
        <v>5</v>
      </c>
      <c r="E263" s="220"/>
      <c r="F263" s="222"/>
      <c r="G263" s="221" t="s">
        <v>156</v>
      </c>
      <c r="H263" s="199">
        <v>229</v>
      </c>
      <c r="I263" s="208">
        <f t="shared" ref="I263:L264" si="24">I264</f>
        <v>0</v>
      </c>
      <c r="J263" s="250">
        <f t="shared" si="24"/>
        <v>0</v>
      </c>
      <c r="K263" s="209">
        <f t="shared" si="24"/>
        <v>0</v>
      </c>
      <c r="L263" s="209">
        <f t="shared" si="24"/>
        <v>0</v>
      </c>
      <c r="M263" s="111"/>
      <c r="N263" s="111"/>
      <c r="O263" s="111"/>
      <c r="P263" s="111"/>
      <c r="Q263" s="111"/>
      <c r="R263" s="111"/>
    </row>
    <row r="264" spans="1:18" ht="29.25" hidden="1" customHeight="1">
      <c r="A264" s="219">
        <v>3</v>
      </c>
      <c r="B264" s="220">
        <v>2</v>
      </c>
      <c r="C264" s="220">
        <v>1</v>
      </c>
      <c r="D264" s="220">
        <v>5</v>
      </c>
      <c r="E264" s="220">
        <v>1</v>
      </c>
      <c r="F264" s="222"/>
      <c r="G264" s="221" t="s">
        <v>156</v>
      </c>
      <c r="H264" s="199">
        <v>230</v>
      </c>
      <c r="I264" s="209">
        <f t="shared" si="24"/>
        <v>0</v>
      </c>
      <c r="J264" s="250">
        <f t="shared" si="24"/>
        <v>0</v>
      </c>
      <c r="K264" s="209">
        <f t="shared" si="24"/>
        <v>0</v>
      </c>
      <c r="L264" s="209">
        <f t="shared" si="24"/>
        <v>0</v>
      </c>
      <c r="M264"/>
      <c r="N264" s="111"/>
      <c r="O264" s="111"/>
      <c r="P264" s="111"/>
      <c r="Q264" s="111"/>
      <c r="R264" s="111"/>
    </row>
    <row r="265" spans="1:18" hidden="1">
      <c r="A265" s="241">
        <v>3</v>
      </c>
      <c r="B265" s="242">
        <v>2</v>
      </c>
      <c r="C265" s="242">
        <v>1</v>
      </c>
      <c r="D265" s="242">
        <v>5</v>
      </c>
      <c r="E265" s="242">
        <v>1</v>
      </c>
      <c r="F265" s="243">
        <v>1</v>
      </c>
      <c r="G265" s="221" t="s">
        <v>156</v>
      </c>
      <c r="H265" s="199">
        <v>231</v>
      </c>
      <c r="I265" s="273">
        <v>0</v>
      </c>
      <c r="J265" s="273">
        <v>0</v>
      </c>
      <c r="K265" s="273">
        <v>0</v>
      </c>
      <c r="L265" s="273">
        <v>0</v>
      </c>
      <c r="M265" s="111"/>
      <c r="N265" s="111"/>
      <c r="O265" s="111"/>
      <c r="P265" s="111"/>
      <c r="Q265" s="111"/>
      <c r="R265" s="111"/>
    </row>
    <row r="266" spans="1:18" hidden="1">
      <c r="A266" s="219">
        <v>3</v>
      </c>
      <c r="B266" s="220">
        <v>2</v>
      </c>
      <c r="C266" s="220">
        <v>1</v>
      </c>
      <c r="D266" s="220">
        <v>6</v>
      </c>
      <c r="E266" s="220"/>
      <c r="F266" s="222"/>
      <c r="G266" s="221" t="s">
        <v>157</v>
      </c>
      <c r="H266" s="199">
        <v>232</v>
      </c>
      <c r="I266" s="208">
        <f t="shared" ref="I266:L267" si="25">I267</f>
        <v>0</v>
      </c>
      <c r="J266" s="250">
        <f t="shared" si="25"/>
        <v>0</v>
      </c>
      <c r="K266" s="209">
        <f t="shared" si="25"/>
        <v>0</v>
      </c>
      <c r="L266" s="209">
        <f t="shared" si="25"/>
        <v>0</v>
      </c>
      <c r="M266" s="111"/>
      <c r="N266" s="111"/>
      <c r="O266" s="111"/>
      <c r="P266" s="111"/>
      <c r="Q266" s="111"/>
      <c r="R266" s="111"/>
    </row>
    <row r="267" spans="1:18" hidden="1">
      <c r="A267" s="219">
        <v>3</v>
      </c>
      <c r="B267" s="219">
        <v>2</v>
      </c>
      <c r="C267" s="220">
        <v>1</v>
      </c>
      <c r="D267" s="220">
        <v>6</v>
      </c>
      <c r="E267" s="220">
        <v>1</v>
      </c>
      <c r="F267" s="222"/>
      <c r="G267" s="221" t="s">
        <v>157</v>
      </c>
      <c r="H267" s="199">
        <v>233</v>
      </c>
      <c r="I267" s="208">
        <f t="shared" si="25"/>
        <v>0</v>
      </c>
      <c r="J267" s="250">
        <f t="shared" si="25"/>
        <v>0</v>
      </c>
      <c r="K267" s="209">
        <f t="shared" si="25"/>
        <v>0</v>
      </c>
      <c r="L267" s="209">
        <f t="shared" si="25"/>
        <v>0</v>
      </c>
      <c r="M267" s="111"/>
      <c r="N267" s="111"/>
      <c r="O267" s="111"/>
      <c r="P267" s="111"/>
      <c r="Q267" s="111"/>
      <c r="R267" s="111"/>
    </row>
    <row r="268" spans="1:18" ht="24" hidden="1" customHeight="1">
      <c r="A268" s="214">
        <v>3</v>
      </c>
      <c r="B268" s="214">
        <v>2</v>
      </c>
      <c r="C268" s="220">
        <v>1</v>
      </c>
      <c r="D268" s="220">
        <v>6</v>
      </c>
      <c r="E268" s="220">
        <v>1</v>
      </c>
      <c r="F268" s="222">
        <v>1</v>
      </c>
      <c r="G268" s="221" t="s">
        <v>157</v>
      </c>
      <c r="H268" s="199">
        <v>234</v>
      </c>
      <c r="I268" s="273">
        <v>0</v>
      </c>
      <c r="J268" s="273">
        <v>0</v>
      </c>
      <c r="K268" s="273">
        <v>0</v>
      </c>
      <c r="L268" s="273">
        <v>0</v>
      </c>
      <c r="M268"/>
      <c r="N268" s="111"/>
      <c r="O268" s="111"/>
      <c r="P268" s="111"/>
      <c r="Q268" s="111"/>
      <c r="R268" s="111"/>
    </row>
    <row r="269" spans="1:18" ht="27.75" hidden="1" customHeight="1">
      <c r="A269" s="219">
        <v>3</v>
      </c>
      <c r="B269" s="219">
        <v>2</v>
      </c>
      <c r="C269" s="220">
        <v>1</v>
      </c>
      <c r="D269" s="220">
        <v>7</v>
      </c>
      <c r="E269" s="220"/>
      <c r="F269" s="222"/>
      <c r="G269" s="221" t="s">
        <v>158</v>
      </c>
      <c r="H269" s="199">
        <v>235</v>
      </c>
      <c r="I269" s="208">
        <f>I270</f>
        <v>0</v>
      </c>
      <c r="J269" s="250">
        <f>J270</f>
        <v>0</v>
      </c>
      <c r="K269" s="209">
        <f>K270</f>
        <v>0</v>
      </c>
      <c r="L269" s="209">
        <f>L270</f>
        <v>0</v>
      </c>
      <c r="M269"/>
      <c r="N269" s="111"/>
      <c r="O269" s="111"/>
      <c r="P269" s="111"/>
      <c r="Q269" s="111"/>
      <c r="R269" s="111"/>
    </row>
    <row r="270" spans="1:18" hidden="1">
      <c r="A270" s="219">
        <v>3</v>
      </c>
      <c r="B270" s="220">
        <v>2</v>
      </c>
      <c r="C270" s="220">
        <v>1</v>
      </c>
      <c r="D270" s="220">
        <v>7</v>
      </c>
      <c r="E270" s="220">
        <v>1</v>
      </c>
      <c r="F270" s="222"/>
      <c r="G270" s="221" t="s">
        <v>158</v>
      </c>
      <c r="H270" s="199">
        <v>236</v>
      </c>
      <c r="I270" s="208">
        <f>I271+I272</f>
        <v>0</v>
      </c>
      <c r="J270" s="208">
        <f>J271+J272</f>
        <v>0</v>
      </c>
      <c r="K270" s="208">
        <f>K271+K272</f>
        <v>0</v>
      </c>
      <c r="L270" s="208">
        <f>L271+L272</f>
        <v>0</v>
      </c>
      <c r="M270" s="111"/>
      <c r="N270" s="111"/>
      <c r="O270" s="111"/>
      <c r="P270" s="111"/>
      <c r="Q270" s="111"/>
      <c r="R270" s="111"/>
    </row>
    <row r="271" spans="1:18" ht="27" hidden="1" customHeight="1">
      <c r="A271" s="219">
        <v>3</v>
      </c>
      <c r="B271" s="220">
        <v>2</v>
      </c>
      <c r="C271" s="220">
        <v>1</v>
      </c>
      <c r="D271" s="220">
        <v>7</v>
      </c>
      <c r="E271" s="220">
        <v>1</v>
      </c>
      <c r="F271" s="222">
        <v>1</v>
      </c>
      <c r="G271" s="221" t="s">
        <v>159</v>
      </c>
      <c r="H271" s="199">
        <v>237</v>
      </c>
      <c r="I271" s="226">
        <v>0</v>
      </c>
      <c r="J271" s="227">
        <v>0</v>
      </c>
      <c r="K271" s="227">
        <v>0</v>
      </c>
      <c r="L271" s="227">
        <v>0</v>
      </c>
      <c r="M271"/>
      <c r="N271" s="111"/>
      <c r="O271" s="111"/>
      <c r="P271" s="111"/>
      <c r="Q271" s="111"/>
      <c r="R271" s="111"/>
    </row>
    <row r="272" spans="1:18" ht="24.75" hidden="1" customHeight="1">
      <c r="A272" s="219">
        <v>3</v>
      </c>
      <c r="B272" s="220">
        <v>2</v>
      </c>
      <c r="C272" s="220">
        <v>1</v>
      </c>
      <c r="D272" s="220">
        <v>7</v>
      </c>
      <c r="E272" s="220">
        <v>1</v>
      </c>
      <c r="F272" s="222">
        <v>2</v>
      </c>
      <c r="G272" s="221" t="s">
        <v>160</v>
      </c>
      <c r="H272" s="199">
        <v>238</v>
      </c>
      <c r="I272" s="227">
        <v>0</v>
      </c>
      <c r="J272" s="227">
        <v>0</v>
      </c>
      <c r="K272" s="227">
        <v>0</v>
      </c>
      <c r="L272" s="227">
        <v>0</v>
      </c>
      <c r="M272"/>
      <c r="N272" s="111"/>
      <c r="O272" s="111"/>
      <c r="P272" s="111"/>
      <c r="Q272" s="111"/>
      <c r="R272" s="111"/>
    </row>
    <row r="273" spans="1:18" ht="38.25" hidden="1" customHeight="1">
      <c r="A273" s="219">
        <v>3</v>
      </c>
      <c r="B273" s="220">
        <v>2</v>
      </c>
      <c r="C273" s="220">
        <v>2</v>
      </c>
      <c r="D273" s="282"/>
      <c r="E273" s="282"/>
      <c r="F273" s="283"/>
      <c r="G273" s="221" t="s">
        <v>161</v>
      </c>
      <c r="H273" s="199">
        <v>239</v>
      </c>
      <c r="I273" s="208">
        <f>SUM(I274+I283+I287+I291+I295+I298+I301)</f>
        <v>0</v>
      </c>
      <c r="J273" s="250">
        <f>SUM(J274+J283+J287+J291+J295+J298+J301)</f>
        <v>0</v>
      </c>
      <c r="K273" s="209">
        <f>SUM(K274+K283+K287+K291+K295+K298+K301)</f>
        <v>0</v>
      </c>
      <c r="L273" s="209">
        <f>SUM(L274+L283+L287+L291+L295+L298+L301)</f>
        <v>0</v>
      </c>
      <c r="M273"/>
      <c r="N273" s="111"/>
      <c r="O273" s="111"/>
      <c r="P273" s="111"/>
      <c r="Q273" s="111"/>
      <c r="R273" s="111"/>
    </row>
    <row r="274" spans="1:18" hidden="1">
      <c r="A274" s="219">
        <v>3</v>
      </c>
      <c r="B274" s="220">
        <v>2</v>
      </c>
      <c r="C274" s="220">
        <v>2</v>
      </c>
      <c r="D274" s="220">
        <v>1</v>
      </c>
      <c r="E274" s="220"/>
      <c r="F274" s="222"/>
      <c r="G274" s="221" t="s">
        <v>162</v>
      </c>
      <c r="H274" s="199">
        <v>240</v>
      </c>
      <c r="I274" s="208">
        <f>I275</f>
        <v>0</v>
      </c>
      <c r="J274" s="208">
        <f>J275</f>
        <v>0</v>
      </c>
      <c r="K274" s="208">
        <f>K275</f>
        <v>0</v>
      </c>
      <c r="L274" s="208">
        <f>L275</f>
        <v>0</v>
      </c>
      <c r="M274" s="111"/>
      <c r="N274" s="111"/>
      <c r="O274" s="111"/>
      <c r="P274" s="111"/>
      <c r="Q274" s="111"/>
      <c r="R274" s="111"/>
    </row>
    <row r="275" spans="1:18" hidden="1">
      <c r="A275" s="223">
        <v>3</v>
      </c>
      <c r="B275" s="219">
        <v>2</v>
      </c>
      <c r="C275" s="220">
        <v>2</v>
      </c>
      <c r="D275" s="220">
        <v>1</v>
      </c>
      <c r="E275" s="220">
        <v>1</v>
      </c>
      <c r="F275" s="222"/>
      <c r="G275" s="221" t="s">
        <v>140</v>
      </c>
      <c r="H275" s="199">
        <v>241</v>
      </c>
      <c r="I275" s="208">
        <f>SUM(I276)</f>
        <v>0</v>
      </c>
      <c r="J275" s="208">
        <f>SUM(J276)</f>
        <v>0</v>
      </c>
      <c r="K275" s="208">
        <f>SUM(K276)</f>
        <v>0</v>
      </c>
      <c r="L275" s="208">
        <f>SUM(L276)</f>
        <v>0</v>
      </c>
      <c r="M275" s="111"/>
      <c r="N275" s="111"/>
      <c r="O275" s="111"/>
      <c r="P275" s="111"/>
      <c r="Q275" s="111"/>
      <c r="R275" s="111"/>
    </row>
    <row r="276" spans="1:18" hidden="1">
      <c r="A276" s="223">
        <v>3</v>
      </c>
      <c r="B276" s="219">
        <v>2</v>
      </c>
      <c r="C276" s="220">
        <v>2</v>
      </c>
      <c r="D276" s="220">
        <v>1</v>
      </c>
      <c r="E276" s="220">
        <v>1</v>
      </c>
      <c r="F276" s="222">
        <v>1</v>
      </c>
      <c r="G276" s="221" t="s">
        <v>140</v>
      </c>
      <c r="H276" s="199">
        <v>242</v>
      </c>
      <c r="I276" s="227">
        <v>0</v>
      </c>
      <c r="J276" s="227">
        <v>0</v>
      </c>
      <c r="K276" s="227">
        <v>0</v>
      </c>
      <c r="L276" s="227">
        <v>0</v>
      </c>
      <c r="M276" s="111"/>
      <c r="N276" s="111"/>
      <c r="O276" s="111"/>
      <c r="P276" s="111"/>
      <c r="Q276" s="111"/>
      <c r="R276" s="111"/>
    </row>
    <row r="277" spans="1:18" ht="24" hidden="1" customHeight="1">
      <c r="A277" s="223">
        <v>3</v>
      </c>
      <c r="B277" s="219">
        <v>2</v>
      </c>
      <c r="C277" s="220">
        <v>2</v>
      </c>
      <c r="D277" s="220">
        <v>1</v>
      </c>
      <c r="E277" s="220">
        <v>2</v>
      </c>
      <c r="F277" s="222"/>
      <c r="G277" s="221" t="s">
        <v>163</v>
      </c>
      <c r="H277" s="199">
        <v>243</v>
      </c>
      <c r="I277" s="208">
        <f>SUM(I278:I279)</f>
        <v>0</v>
      </c>
      <c r="J277" s="208">
        <f>SUM(J278:J279)</f>
        <v>0</v>
      </c>
      <c r="K277" s="208">
        <f>SUM(K278:K279)</f>
        <v>0</v>
      </c>
      <c r="L277" s="208">
        <f>SUM(L278:L279)</f>
        <v>0</v>
      </c>
      <c r="M277"/>
      <c r="N277" s="111"/>
      <c r="O277" s="111"/>
      <c r="P277" s="111"/>
      <c r="Q277" s="111"/>
      <c r="R277" s="111"/>
    </row>
    <row r="278" spans="1:18" ht="24" hidden="1" customHeight="1">
      <c r="A278" s="223">
        <v>3</v>
      </c>
      <c r="B278" s="219">
        <v>2</v>
      </c>
      <c r="C278" s="220">
        <v>2</v>
      </c>
      <c r="D278" s="220">
        <v>1</v>
      </c>
      <c r="E278" s="220">
        <v>2</v>
      </c>
      <c r="F278" s="222">
        <v>1</v>
      </c>
      <c r="G278" s="221" t="s">
        <v>142</v>
      </c>
      <c r="H278" s="199">
        <v>244</v>
      </c>
      <c r="I278" s="227">
        <v>0</v>
      </c>
      <c r="J278" s="226">
        <v>0</v>
      </c>
      <c r="K278" s="227">
        <v>0</v>
      </c>
      <c r="L278" s="227">
        <v>0</v>
      </c>
      <c r="M278"/>
      <c r="N278" s="111"/>
      <c r="O278" s="111"/>
      <c r="P278" s="111"/>
      <c r="Q278" s="111"/>
      <c r="R278" s="111"/>
    </row>
    <row r="279" spans="1:18" ht="32.25" hidden="1" customHeight="1">
      <c r="A279" s="223">
        <v>3</v>
      </c>
      <c r="B279" s="219">
        <v>2</v>
      </c>
      <c r="C279" s="220">
        <v>2</v>
      </c>
      <c r="D279" s="220">
        <v>1</v>
      </c>
      <c r="E279" s="220">
        <v>2</v>
      </c>
      <c r="F279" s="222">
        <v>2</v>
      </c>
      <c r="G279" s="221" t="s">
        <v>143</v>
      </c>
      <c r="H279" s="199">
        <v>245</v>
      </c>
      <c r="I279" s="227">
        <v>0</v>
      </c>
      <c r="J279" s="226">
        <v>0</v>
      </c>
      <c r="K279" s="227">
        <v>0</v>
      </c>
      <c r="L279" s="227">
        <v>0</v>
      </c>
      <c r="M279"/>
      <c r="N279" s="111"/>
      <c r="O279" s="111"/>
      <c r="P279" s="111"/>
      <c r="Q279" s="111"/>
      <c r="R279" s="111"/>
    </row>
    <row r="280" spans="1:18" ht="27" hidden="1" customHeight="1">
      <c r="A280" s="223">
        <v>3</v>
      </c>
      <c r="B280" s="219">
        <v>2</v>
      </c>
      <c r="C280" s="220">
        <v>2</v>
      </c>
      <c r="D280" s="220">
        <v>1</v>
      </c>
      <c r="E280" s="220">
        <v>3</v>
      </c>
      <c r="F280" s="222"/>
      <c r="G280" s="221" t="s">
        <v>144</v>
      </c>
      <c r="H280" s="199">
        <v>246</v>
      </c>
      <c r="I280" s="208">
        <f>SUM(I281:I282)</f>
        <v>0</v>
      </c>
      <c r="J280" s="208">
        <f>SUM(J281:J282)</f>
        <v>0</v>
      </c>
      <c r="K280" s="208">
        <f>SUM(K281:K282)</f>
        <v>0</v>
      </c>
      <c r="L280" s="208">
        <f>SUM(L281:L282)</f>
        <v>0</v>
      </c>
      <c r="M280"/>
      <c r="N280" s="111"/>
      <c r="O280" s="111"/>
      <c r="P280" s="111"/>
      <c r="Q280" s="111"/>
      <c r="R280" s="111"/>
    </row>
    <row r="281" spans="1:18" ht="27.75" hidden="1" customHeight="1">
      <c r="A281" s="223">
        <v>3</v>
      </c>
      <c r="B281" s="219">
        <v>2</v>
      </c>
      <c r="C281" s="220">
        <v>2</v>
      </c>
      <c r="D281" s="220">
        <v>1</v>
      </c>
      <c r="E281" s="220">
        <v>3</v>
      </c>
      <c r="F281" s="222">
        <v>1</v>
      </c>
      <c r="G281" s="221" t="s">
        <v>145</v>
      </c>
      <c r="H281" s="199">
        <v>247</v>
      </c>
      <c r="I281" s="227">
        <v>0</v>
      </c>
      <c r="J281" s="226">
        <v>0</v>
      </c>
      <c r="K281" s="227">
        <v>0</v>
      </c>
      <c r="L281" s="227">
        <v>0</v>
      </c>
      <c r="M281"/>
      <c r="N281" s="111"/>
      <c r="O281" s="111"/>
      <c r="P281" s="111"/>
      <c r="Q281" s="111"/>
      <c r="R281" s="111"/>
    </row>
    <row r="282" spans="1:18" ht="27" hidden="1" customHeight="1">
      <c r="A282" s="223">
        <v>3</v>
      </c>
      <c r="B282" s="219">
        <v>2</v>
      </c>
      <c r="C282" s="220">
        <v>2</v>
      </c>
      <c r="D282" s="220">
        <v>1</v>
      </c>
      <c r="E282" s="220">
        <v>3</v>
      </c>
      <c r="F282" s="222">
        <v>2</v>
      </c>
      <c r="G282" s="221" t="s">
        <v>164</v>
      </c>
      <c r="H282" s="199">
        <v>248</v>
      </c>
      <c r="I282" s="227">
        <v>0</v>
      </c>
      <c r="J282" s="226">
        <v>0</v>
      </c>
      <c r="K282" s="227">
        <v>0</v>
      </c>
      <c r="L282" s="227">
        <v>0</v>
      </c>
      <c r="M282"/>
      <c r="N282" s="111"/>
      <c r="O282" s="111"/>
      <c r="P282" s="111"/>
      <c r="Q282" s="111"/>
      <c r="R282" s="111"/>
    </row>
    <row r="283" spans="1:18" ht="25.5" hidden="1" customHeight="1">
      <c r="A283" s="223">
        <v>3</v>
      </c>
      <c r="B283" s="219">
        <v>2</v>
      </c>
      <c r="C283" s="220">
        <v>2</v>
      </c>
      <c r="D283" s="220">
        <v>2</v>
      </c>
      <c r="E283" s="220"/>
      <c r="F283" s="222"/>
      <c r="G283" s="221" t="s">
        <v>165</v>
      </c>
      <c r="H283" s="199">
        <v>249</v>
      </c>
      <c r="I283" s="208">
        <f>I284</f>
        <v>0</v>
      </c>
      <c r="J283" s="209">
        <f>J284</f>
        <v>0</v>
      </c>
      <c r="K283" s="208">
        <f>K284</f>
        <v>0</v>
      </c>
      <c r="L283" s="209">
        <f>L284</f>
        <v>0</v>
      </c>
      <c r="M283"/>
      <c r="N283" s="111"/>
      <c r="O283" s="111"/>
      <c r="P283" s="111"/>
      <c r="Q283" s="111"/>
      <c r="R283" s="111"/>
    </row>
    <row r="284" spans="1:18" ht="32.25" hidden="1" customHeight="1">
      <c r="A284" s="219">
        <v>3</v>
      </c>
      <c r="B284" s="220">
        <v>2</v>
      </c>
      <c r="C284" s="212">
        <v>2</v>
      </c>
      <c r="D284" s="212">
        <v>2</v>
      </c>
      <c r="E284" s="212">
        <v>1</v>
      </c>
      <c r="F284" s="215"/>
      <c r="G284" s="221" t="s">
        <v>165</v>
      </c>
      <c r="H284" s="199">
        <v>250</v>
      </c>
      <c r="I284" s="230">
        <f>SUM(I285:I286)</f>
        <v>0</v>
      </c>
      <c r="J284" s="252">
        <f>SUM(J285:J286)</f>
        <v>0</v>
      </c>
      <c r="K284" s="231">
        <f>SUM(K285:K286)</f>
        <v>0</v>
      </c>
      <c r="L284" s="231">
        <f>SUM(L285:L286)</f>
        <v>0</v>
      </c>
      <c r="M284"/>
      <c r="N284" s="111"/>
      <c r="O284" s="111"/>
      <c r="P284" s="111"/>
      <c r="Q284" s="111"/>
      <c r="R284" s="111"/>
    </row>
    <row r="285" spans="1:18" ht="25.5" hidden="1" customHeight="1">
      <c r="A285" s="219">
        <v>3</v>
      </c>
      <c r="B285" s="220">
        <v>2</v>
      </c>
      <c r="C285" s="220">
        <v>2</v>
      </c>
      <c r="D285" s="220">
        <v>2</v>
      </c>
      <c r="E285" s="220">
        <v>1</v>
      </c>
      <c r="F285" s="222">
        <v>1</v>
      </c>
      <c r="G285" s="221" t="s">
        <v>166</v>
      </c>
      <c r="H285" s="199">
        <v>251</v>
      </c>
      <c r="I285" s="227">
        <v>0</v>
      </c>
      <c r="J285" s="227">
        <v>0</v>
      </c>
      <c r="K285" s="227">
        <v>0</v>
      </c>
      <c r="L285" s="227">
        <v>0</v>
      </c>
      <c r="M285"/>
      <c r="N285" s="111"/>
      <c r="O285" s="111"/>
      <c r="P285" s="111"/>
      <c r="Q285" s="111"/>
      <c r="R285" s="111"/>
    </row>
    <row r="286" spans="1:18" ht="25.5" hidden="1" customHeight="1">
      <c r="A286" s="219">
        <v>3</v>
      </c>
      <c r="B286" s="220">
        <v>2</v>
      </c>
      <c r="C286" s="220">
        <v>2</v>
      </c>
      <c r="D286" s="220">
        <v>2</v>
      </c>
      <c r="E286" s="220">
        <v>1</v>
      </c>
      <c r="F286" s="222">
        <v>2</v>
      </c>
      <c r="G286" s="223" t="s">
        <v>167</v>
      </c>
      <c r="H286" s="199">
        <v>252</v>
      </c>
      <c r="I286" s="227">
        <v>0</v>
      </c>
      <c r="J286" s="227">
        <v>0</v>
      </c>
      <c r="K286" s="227">
        <v>0</v>
      </c>
      <c r="L286" s="227">
        <v>0</v>
      </c>
      <c r="M286"/>
      <c r="N286" s="111"/>
      <c r="O286" s="111"/>
      <c r="P286" s="111"/>
      <c r="Q286" s="111"/>
      <c r="R286" s="111"/>
    </row>
    <row r="287" spans="1:18" ht="25.5" hidden="1" customHeight="1">
      <c r="A287" s="219">
        <v>3</v>
      </c>
      <c r="B287" s="220">
        <v>2</v>
      </c>
      <c r="C287" s="220">
        <v>2</v>
      </c>
      <c r="D287" s="220">
        <v>3</v>
      </c>
      <c r="E287" s="220"/>
      <c r="F287" s="222"/>
      <c r="G287" s="221" t="s">
        <v>168</v>
      </c>
      <c r="H287" s="199">
        <v>253</v>
      </c>
      <c r="I287" s="208">
        <f>I288</f>
        <v>0</v>
      </c>
      <c r="J287" s="250">
        <f>J288</f>
        <v>0</v>
      </c>
      <c r="K287" s="209">
        <f>K288</f>
        <v>0</v>
      </c>
      <c r="L287" s="209">
        <f>L288</f>
        <v>0</v>
      </c>
      <c r="M287"/>
      <c r="N287" s="111"/>
      <c r="O287" s="111"/>
      <c r="P287" s="111"/>
      <c r="Q287" s="111"/>
      <c r="R287" s="111"/>
    </row>
    <row r="288" spans="1:18" ht="30" hidden="1" customHeight="1">
      <c r="A288" s="214">
        <v>3</v>
      </c>
      <c r="B288" s="220">
        <v>2</v>
      </c>
      <c r="C288" s="220">
        <v>2</v>
      </c>
      <c r="D288" s="220">
        <v>3</v>
      </c>
      <c r="E288" s="220">
        <v>1</v>
      </c>
      <c r="F288" s="222"/>
      <c r="G288" s="221" t="s">
        <v>168</v>
      </c>
      <c r="H288" s="199">
        <v>254</v>
      </c>
      <c r="I288" s="208">
        <f>I289+I290</f>
        <v>0</v>
      </c>
      <c r="J288" s="208">
        <f>J289+J290</f>
        <v>0</v>
      </c>
      <c r="K288" s="208">
        <f>K289+K290</f>
        <v>0</v>
      </c>
      <c r="L288" s="208">
        <f>L289+L290</f>
        <v>0</v>
      </c>
      <c r="M288"/>
      <c r="N288" s="111"/>
      <c r="O288" s="111"/>
      <c r="P288" s="111"/>
      <c r="Q288" s="111"/>
      <c r="R288" s="111"/>
    </row>
    <row r="289" spans="1:18" ht="31.5" hidden="1" customHeight="1">
      <c r="A289" s="214">
        <v>3</v>
      </c>
      <c r="B289" s="220">
        <v>2</v>
      </c>
      <c r="C289" s="220">
        <v>2</v>
      </c>
      <c r="D289" s="220">
        <v>3</v>
      </c>
      <c r="E289" s="220">
        <v>1</v>
      </c>
      <c r="F289" s="222">
        <v>1</v>
      </c>
      <c r="G289" s="221" t="s">
        <v>169</v>
      </c>
      <c r="H289" s="199">
        <v>255</v>
      </c>
      <c r="I289" s="227">
        <v>0</v>
      </c>
      <c r="J289" s="227">
        <v>0</v>
      </c>
      <c r="K289" s="227">
        <v>0</v>
      </c>
      <c r="L289" s="227">
        <v>0</v>
      </c>
      <c r="M289"/>
      <c r="N289" s="111"/>
      <c r="O289" s="111"/>
      <c r="P289" s="111"/>
      <c r="Q289" s="111"/>
      <c r="R289" s="111"/>
    </row>
    <row r="290" spans="1:18" ht="25.5" hidden="1" customHeight="1">
      <c r="A290" s="214">
        <v>3</v>
      </c>
      <c r="B290" s="220">
        <v>2</v>
      </c>
      <c r="C290" s="220">
        <v>2</v>
      </c>
      <c r="D290" s="220">
        <v>3</v>
      </c>
      <c r="E290" s="220">
        <v>1</v>
      </c>
      <c r="F290" s="222">
        <v>2</v>
      </c>
      <c r="G290" s="221" t="s">
        <v>170</v>
      </c>
      <c r="H290" s="199">
        <v>256</v>
      </c>
      <c r="I290" s="227">
        <v>0</v>
      </c>
      <c r="J290" s="227">
        <v>0</v>
      </c>
      <c r="K290" s="227">
        <v>0</v>
      </c>
      <c r="L290" s="227">
        <v>0</v>
      </c>
      <c r="M290"/>
      <c r="N290" s="111"/>
      <c r="O290" s="111"/>
      <c r="P290" s="111"/>
      <c r="Q290" s="111"/>
      <c r="R290" s="111"/>
    </row>
    <row r="291" spans="1:18" ht="27" hidden="1" customHeight="1">
      <c r="A291" s="219">
        <v>3</v>
      </c>
      <c r="B291" s="220">
        <v>2</v>
      </c>
      <c r="C291" s="220">
        <v>2</v>
      </c>
      <c r="D291" s="220">
        <v>4</v>
      </c>
      <c r="E291" s="220"/>
      <c r="F291" s="222"/>
      <c r="G291" s="221" t="s">
        <v>171</v>
      </c>
      <c r="H291" s="199">
        <v>257</v>
      </c>
      <c r="I291" s="208">
        <f>I292</f>
        <v>0</v>
      </c>
      <c r="J291" s="250">
        <f>J292</f>
        <v>0</v>
      </c>
      <c r="K291" s="209">
        <f>K292</f>
        <v>0</v>
      </c>
      <c r="L291" s="209">
        <f>L292</f>
        <v>0</v>
      </c>
      <c r="M291"/>
      <c r="N291" s="111"/>
      <c r="O291" s="111"/>
      <c r="P291" s="111"/>
      <c r="Q291" s="111"/>
      <c r="R291" s="111"/>
    </row>
    <row r="292" spans="1:18" hidden="1">
      <c r="A292" s="219">
        <v>3</v>
      </c>
      <c r="B292" s="220">
        <v>2</v>
      </c>
      <c r="C292" s="220">
        <v>2</v>
      </c>
      <c r="D292" s="220">
        <v>4</v>
      </c>
      <c r="E292" s="220">
        <v>1</v>
      </c>
      <c r="F292" s="222"/>
      <c r="G292" s="221" t="s">
        <v>171</v>
      </c>
      <c r="H292" s="199">
        <v>258</v>
      </c>
      <c r="I292" s="208">
        <f>SUM(I293:I294)</f>
        <v>0</v>
      </c>
      <c r="J292" s="250">
        <f>SUM(J293:J294)</f>
        <v>0</v>
      </c>
      <c r="K292" s="209">
        <f>SUM(K293:K294)</f>
        <v>0</v>
      </c>
      <c r="L292" s="209">
        <f>SUM(L293:L294)</f>
        <v>0</v>
      </c>
      <c r="M292" s="111"/>
      <c r="N292" s="111"/>
      <c r="O292" s="111"/>
      <c r="P292" s="111"/>
      <c r="Q292" s="111"/>
      <c r="R292" s="111"/>
    </row>
    <row r="293" spans="1:18" ht="30.75" hidden="1" customHeight="1">
      <c r="A293" s="219">
        <v>3</v>
      </c>
      <c r="B293" s="220">
        <v>2</v>
      </c>
      <c r="C293" s="220">
        <v>2</v>
      </c>
      <c r="D293" s="220">
        <v>4</v>
      </c>
      <c r="E293" s="220">
        <v>1</v>
      </c>
      <c r="F293" s="222">
        <v>1</v>
      </c>
      <c r="G293" s="221" t="s">
        <v>172</v>
      </c>
      <c r="H293" s="199">
        <v>259</v>
      </c>
      <c r="I293" s="227">
        <v>0</v>
      </c>
      <c r="J293" s="227">
        <v>0</v>
      </c>
      <c r="K293" s="227">
        <v>0</v>
      </c>
      <c r="L293" s="227">
        <v>0</v>
      </c>
      <c r="M293"/>
      <c r="N293" s="111"/>
      <c r="O293" s="111"/>
      <c r="P293" s="111"/>
      <c r="Q293" s="111"/>
      <c r="R293" s="111"/>
    </row>
    <row r="294" spans="1:18" ht="27.75" hidden="1" customHeight="1">
      <c r="A294" s="214">
        <v>3</v>
      </c>
      <c r="B294" s="212">
        <v>2</v>
      </c>
      <c r="C294" s="212">
        <v>2</v>
      </c>
      <c r="D294" s="212">
        <v>4</v>
      </c>
      <c r="E294" s="212">
        <v>1</v>
      </c>
      <c r="F294" s="215">
        <v>2</v>
      </c>
      <c r="G294" s="223" t="s">
        <v>173</v>
      </c>
      <c r="H294" s="199">
        <v>260</v>
      </c>
      <c r="I294" s="227">
        <v>0</v>
      </c>
      <c r="J294" s="227">
        <v>0</v>
      </c>
      <c r="K294" s="227">
        <v>0</v>
      </c>
      <c r="L294" s="227">
        <v>0</v>
      </c>
      <c r="M294"/>
      <c r="N294" s="111"/>
      <c r="O294" s="111"/>
      <c r="P294" s="111"/>
      <c r="Q294" s="111"/>
      <c r="R294" s="111"/>
    </row>
    <row r="295" spans="1:18" ht="28.5" hidden="1" customHeight="1">
      <c r="A295" s="219">
        <v>3</v>
      </c>
      <c r="B295" s="220">
        <v>2</v>
      </c>
      <c r="C295" s="220">
        <v>2</v>
      </c>
      <c r="D295" s="220">
        <v>5</v>
      </c>
      <c r="E295" s="220"/>
      <c r="F295" s="222"/>
      <c r="G295" s="221" t="s">
        <v>174</v>
      </c>
      <c r="H295" s="199">
        <v>261</v>
      </c>
      <c r="I295" s="208">
        <f t="shared" ref="I295:L296" si="26">I296</f>
        <v>0</v>
      </c>
      <c r="J295" s="250">
        <f t="shared" si="26"/>
        <v>0</v>
      </c>
      <c r="K295" s="209">
        <f t="shared" si="26"/>
        <v>0</v>
      </c>
      <c r="L295" s="209">
        <f t="shared" si="26"/>
        <v>0</v>
      </c>
      <c r="M295"/>
      <c r="N295" s="111"/>
      <c r="O295" s="111"/>
      <c r="P295" s="111"/>
      <c r="Q295" s="111"/>
      <c r="R295" s="111"/>
    </row>
    <row r="296" spans="1:18" ht="26.25" hidden="1" customHeight="1">
      <c r="A296" s="219">
        <v>3</v>
      </c>
      <c r="B296" s="220">
        <v>2</v>
      </c>
      <c r="C296" s="220">
        <v>2</v>
      </c>
      <c r="D296" s="220">
        <v>5</v>
      </c>
      <c r="E296" s="220">
        <v>1</v>
      </c>
      <c r="F296" s="222"/>
      <c r="G296" s="221" t="s">
        <v>174</v>
      </c>
      <c r="H296" s="199">
        <v>262</v>
      </c>
      <c r="I296" s="208">
        <f t="shared" si="26"/>
        <v>0</v>
      </c>
      <c r="J296" s="250">
        <f t="shared" si="26"/>
        <v>0</v>
      </c>
      <c r="K296" s="209">
        <f t="shared" si="26"/>
        <v>0</v>
      </c>
      <c r="L296" s="209">
        <f t="shared" si="26"/>
        <v>0</v>
      </c>
      <c r="M296"/>
      <c r="N296" s="111"/>
      <c r="O296" s="111"/>
      <c r="P296" s="111"/>
      <c r="Q296" s="111"/>
      <c r="R296" s="111"/>
    </row>
    <row r="297" spans="1:18" ht="26.25" hidden="1" customHeight="1">
      <c r="A297" s="219">
        <v>3</v>
      </c>
      <c r="B297" s="220">
        <v>2</v>
      </c>
      <c r="C297" s="220">
        <v>2</v>
      </c>
      <c r="D297" s="220">
        <v>5</v>
      </c>
      <c r="E297" s="220">
        <v>1</v>
      </c>
      <c r="F297" s="222">
        <v>1</v>
      </c>
      <c r="G297" s="221" t="s">
        <v>174</v>
      </c>
      <c r="H297" s="199">
        <v>263</v>
      </c>
      <c r="I297" s="227">
        <v>0</v>
      </c>
      <c r="J297" s="227">
        <v>0</v>
      </c>
      <c r="K297" s="227">
        <v>0</v>
      </c>
      <c r="L297" s="227">
        <v>0</v>
      </c>
      <c r="M297"/>
      <c r="N297" s="111"/>
      <c r="O297" s="111"/>
      <c r="P297" s="111"/>
      <c r="Q297" s="111"/>
      <c r="R297" s="111"/>
    </row>
    <row r="298" spans="1:18" ht="26.25" hidden="1" customHeight="1">
      <c r="A298" s="219">
        <v>3</v>
      </c>
      <c r="B298" s="220">
        <v>2</v>
      </c>
      <c r="C298" s="220">
        <v>2</v>
      </c>
      <c r="D298" s="220">
        <v>6</v>
      </c>
      <c r="E298" s="220"/>
      <c r="F298" s="222"/>
      <c r="G298" s="221" t="s">
        <v>157</v>
      </c>
      <c r="H298" s="199">
        <v>264</v>
      </c>
      <c r="I298" s="208">
        <f t="shared" ref="I298:L299" si="27">I299</f>
        <v>0</v>
      </c>
      <c r="J298" s="284">
        <f t="shared" si="27"/>
        <v>0</v>
      </c>
      <c r="K298" s="209">
        <f t="shared" si="27"/>
        <v>0</v>
      </c>
      <c r="L298" s="209">
        <f t="shared" si="27"/>
        <v>0</v>
      </c>
      <c r="M298"/>
      <c r="N298" s="111"/>
      <c r="O298" s="111"/>
      <c r="P298" s="111"/>
      <c r="Q298" s="111"/>
      <c r="R298" s="111"/>
    </row>
    <row r="299" spans="1:18" ht="30" hidden="1" customHeight="1">
      <c r="A299" s="219">
        <v>3</v>
      </c>
      <c r="B299" s="220">
        <v>2</v>
      </c>
      <c r="C299" s="220">
        <v>2</v>
      </c>
      <c r="D299" s="220">
        <v>6</v>
      </c>
      <c r="E299" s="220">
        <v>1</v>
      </c>
      <c r="F299" s="222"/>
      <c r="G299" s="221" t="s">
        <v>157</v>
      </c>
      <c r="H299" s="199">
        <v>265</v>
      </c>
      <c r="I299" s="208">
        <f t="shared" si="27"/>
        <v>0</v>
      </c>
      <c r="J299" s="284">
        <f t="shared" si="27"/>
        <v>0</v>
      </c>
      <c r="K299" s="209">
        <f t="shared" si="27"/>
        <v>0</v>
      </c>
      <c r="L299" s="209">
        <f t="shared" si="27"/>
        <v>0</v>
      </c>
      <c r="M299"/>
      <c r="N299" s="111"/>
      <c r="O299" s="111"/>
      <c r="P299" s="111"/>
      <c r="Q299" s="111"/>
      <c r="R299" s="111"/>
    </row>
    <row r="300" spans="1:18" ht="24.75" hidden="1" customHeight="1">
      <c r="A300" s="219">
        <v>3</v>
      </c>
      <c r="B300" s="242">
        <v>2</v>
      </c>
      <c r="C300" s="242">
        <v>2</v>
      </c>
      <c r="D300" s="220">
        <v>6</v>
      </c>
      <c r="E300" s="242">
        <v>1</v>
      </c>
      <c r="F300" s="243">
        <v>1</v>
      </c>
      <c r="G300" s="244" t="s">
        <v>157</v>
      </c>
      <c r="H300" s="199">
        <v>266</v>
      </c>
      <c r="I300" s="227">
        <v>0</v>
      </c>
      <c r="J300" s="227">
        <v>0</v>
      </c>
      <c r="K300" s="227">
        <v>0</v>
      </c>
      <c r="L300" s="227">
        <v>0</v>
      </c>
      <c r="M300"/>
      <c r="N300" s="111"/>
      <c r="O300" s="111"/>
      <c r="P300" s="111"/>
      <c r="Q300" s="111"/>
      <c r="R300" s="111"/>
    </row>
    <row r="301" spans="1:18" ht="29.25" hidden="1" customHeight="1">
      <c r="A301" s="223">
        <v>3</v>
      </c>
      <c r="B301" s="219">
        <v>2</v>
      </c>
      <c r="C301" s="220">
        <v>2</v>
      </c>
      <c r="D301" s="220">
        <v>7</v>
      </c>
      <c r="E301" s="220"/>
      <c r="F301" s="222"/>
      <c r="G301" s="221" t="s">
        <v>158</v>
      </c>
      <c r="H301" s="199">
        <v>267</v>
      </c>
      <c r="I301" s="208">
        <f>I302</f>
        <v>0</v>
      </c>
      <c r="J301" s="284">
        <f>J302</f>
        <v>0</v>
      </c>
      <c r="K301" s="209">
        <f>K302</f>
        <v>0</v>
      </c>
      <c r="L301" s="209">
        <f>L302</f>
        <v>0</v>
      </c>
      <c r="M301"/>
      <c r="N301" s="111"/>
      <c r="O301" s="111"/>
      <c r="P301" s="111"/>
      <c r="Q301" s="111"/>
      <c r="R301" s="111"/>
    </row>
    <row r="302" spans="1:18" ht="26.25" hidden="1" customHeight="1">
      <c r="A302" s="223">
        <v>3</v>
      </c>
      <c r="B302" s="219">
        <v>2</v>
      </c>
      <c r="C302" s="220">
        <v>2</v>
      </c>
      <c r="D302" s="220">
        <v>7</v>
      </c>
      <c r="E302" s="220">
        <v>1</v>
      </c>
      <c r="F302" s="222"/>
      <c r="G302" s="221" t="s">
        <v>158</v>
      </c>
      <c r="H302" s="199">
        <v>268</v>
      </c>
      <c r="I302" s="208">
        <f>I303+I304</f>
        <v>0</v>
      </c>
      <c r="J302" s="208">
        <f>J303+J304</f>
        <v>0</v>
      </c>
      <c r="K302" s="208">
        <f>K303+K304</f>
        <v>0</v>
      </c>
      <c r="L302" s="208">
        <f>L303+L304</f>
        <v>0</v>
      </c>
      <c r="M302"/>
      <c r="N302" s="111"/>
      <c r="O302" s="111"/>
      <c r="P302" s="111"/>
      <c r="Q302" s="111"/>
      <c r="R302" s="111"/>
    </row>
    <row r="303" spans="1:18" ht="27.75" hidden="1" customHeight="1">
      <c r="A303" s="223">
        <v>3</v>
      </c>
      <c r="B303" s="219">
        <v>2</v>
      </c>
      <c r="C303" s="219">
        <v>2</v>
      </c>
      <c r="D303" s="220">
        <v>7</v>
      </c>
      <c r="E303" s="220">
        <v>1</v>
      </c>
      <c r="F303" s="222">
        <v>1</v>
      </c>
      <c r="G303" s="221" t="s">
        <v>159</v>
      </c>
      <c r="H303" s="199">
        <v>269</v>
      </c>
      <c r="I303" s="227">
        <v>0</v>
      </c>
      <c r="J303" s="227">
        <v>0</v>
      </c>
      <c r="K303" s="227">
        <v>0</v>
      </c>
      <c r="L303" s="227">
        <v>0</v>
      </c>
      <c r="M303"/>
      <c r="N303" s="111"/>
      <c r="O303" s="111"/>
      <c r="P303" s="111"/>
      <c r="Q303" s="111"/>
      <c r="R303" s="111"/>
    </row>
    <row r="304" spans="1:18" ht="25.5" hidden="1" customHeight="1">
      <c r="A304" s="223">
        <v>3</v>
      </c>
      <c r="B304" s="219">
        <v>2</v>
      </c>
      <c r="C304" s="219">
        <v>2</v>
      </c>
      <c r="D304" s="220">
        <v>7</v>
      </c>
      <c r="E304" s="220">
        <v>1</v>
      </c>
      <c r="F304" s="222">
        <v>2</v>
      </c>
      <c r="G304" s="221" t="s">
        <v>160</v>
      </c>
      <c r="H304" s="199">
        <v>270</v>
      </c>
      <c r="I304" s="227">
        <v>0</v>
      </c>
      <c r="J304" s="227">
        <v>0</v>
      </c>
      <c r="K304" s="227">
        <v>0</v>
      </c>
      <c r="L304" s="227">
        <v>0</v>
      </c>
      <c r="M304"/>
      <c r="N304" s="111"/>
      <c r="O304" s="111"/>
      <c r="P304" s="111"/>
      <c r="Q304" s="111"/>
      <c r="R304" s="111"/>
    </row>
    <row r="305" spans="1:18" ht="30" hidden="1" customHeight="1">
      <c r="A305" s="228">
        <v>3</v>
      </c>
      <c r="B305" s="228">
        <v>3</v>
      </c>
      <c r="C305" s="204"/>
      <c r="D305" s="205"/>
      <c r="E305" s="205"/>
      <c r="F305" s="207"/>
      <c r="G305" s="206" t="s">
        <v>175</v>
      </c>
      <c r="H305" s="199">
        <v>271</v>
      </c>
      <c r="I305" s="208">
        <f>SUM(I306+I338)</f>
        <v>0</v>
      </c>
      <c r="J305" s="284">
        <f>SUM(J306+J338)</f>
        <v>0</v>
      </c>
      <c r="K305" s="209">
        <f>SUM(K306+K338)</f>
        <v>0</v>
      </c>
      <c r="L305" s="209">
        <f>SUM(L306+L338)</f>
        <v>0</v>
      </c>
      <c r="M305"/>
      <c r="N305" s="111"/>
      <c r="O305" s="111"/>
      <c r="P305" s="111"/>
      <c r="Q305" s="111"/>
      <c r="R305" s="111"/>
    </row>
    <row r="306" spans="1:18" ht="40.5" hidden="1" customHeight="1">
      <c r="A306" s="223">
        <v>3</v>
      </c>
      <c r="B306" s="223">
        <v>3</v>
      </c>
      <c r="C306" s="219">
        <v>1</v>
      </c>
      <c r="D306" s="220"/>
      <c r="E306" s="220"/>
      <c r="F306" s="222"/>
      <c r="G306" s="221" t="s">
        <v>176</v>
      </c>
      <c r="H306" s="199">
        <v>272</v>
      </c>
      <c r="I306" s="208">
        <f>SUM(I307+I316+I320+I324+I328+I331+I334)</f>
        <v>0</v>
      </c>
      <c r="J306" s="284">
        <f>SUM(J307+J316+J320+J324+J328+J331+J334)</f>
        <v>0</v>
      </c>
      <c r="K306" s="209">
        <f>SUM(K307+K316+K320+K324+K328+K331+K334)</f>
        <v>0</v>
      </c>
      <c r="L306" s="209">
        <f>SUM(L307+L316+L320+L324+L328+L331+L334)</f>
        <v>0</v>
      </c>
      <c r="M306"/>
      <c r="N306" s="111"/>
      <c r="O306" s="111"/>
      <c r="P306" s="111"/>
      <c r="Q306" s="111"/>
      <c r="R306" s="111"/>
    </row>
    <row r="307" spans="1:18" ht="29.25" hidden="1" customHeight="1">
      <c r="A307" s="223">
        <v>3</v>
      </c>
      <c r="B307" s="223">
        <v>3</v>
      </c>
      <c r="C307" s="219">
        <v>1</v>
      </c>
      <c r="D307" s="220">
        <v>1</v>
      </c>
      <c r="E307" s="220"/>
      <c r="F307" s="222"/>
      <c r="G307" s="221" t="s">
        <v>162</v>
      </c>
      <c r="H307" s="199">
        <v>273</v>
      </c>
      <c r="I307" s="208">
        <f>SUM(I308+I310+I313)</f>
        <v>0</v>
      </c>
      <c r="J307" s="208">
        <f>SUM(J308+J310+J313)</f>
        <v>0</v>
      </c>
      <c r="K307" s="208">
        <f>SUM(K308+K310+K313)</f>
        <v>0</v>
      </c>
      <c r="L307" s="208">
        <f>SUM(L308+L310+L313)</f>
        <v>0</v>
      </c>
      <c r="M307"/>
      <c r="N307" s="111"/>
      <c r="O307" s="111"/>
      <c r="P307" s="111"/>
      <c r="Q307" s="111"/>
      <c r="R307" s="111"/>
    </row>
    <row r="308" spans="1:18" ht="27" hidden="1" customHeight="1">
      <c r="A308" s="223">
        <v>3</v>
      </c>
      <c r="B308" s="223">
        <v>3</v>
      </c>
      <c r="C308" s="219">
        <v>1</v>
      </c>
      <c r="D308" s="220">
        <v>1</v>
      </c>
      <c r="E308" s="220">
        <v>1</v>
      </c>
      <c r="F308" s="222"/>
      <c r="G308" s="221" t="s">
        <v>140</v>
      </c>
      <c r="H308" s="199">
        <v>274</v>
      </c>
      <c r="I308" s="208">
        <f>SUM(I309:I309)</f>
        <v>0</v>
      </c>
      <c r="J308" s="284">
        <f>SUM(J309:J309)</f>
        <v>0</v>
      </c>
      <c r="K308" s="209">
        <f>SUM(K309:K309)</f>
        <v>0</v>
      </c>
      <c r="L308" s="209">
        <f>SUM(L309:L309)</f>
        <v>0</v>
      </c>
      <c r="M308"/>
      <c r="N308" s="111"/>
      <c r="O308" s="111"/>
      <c r="P308" s="111"/>
      <c r="Q308" s="111"/>
      <c r="R308" s="111"/>
    </row>
    <row r="309" spans="1:18" ht="28.5" hidden="1" customHeight="1">
      <c r="A309" s="223">
        <v>3</v>
      </c>
      <c r="B309" s="223">
        <v>3</v>
      </c>
      <c r="C309" s="219">
        <v>1</v>
      </c>
      <c r="D309" s="220">
        <v>1</v>
      </c>
      <c r="E309" s="220">
        <v>1</v>
      </c>
      <c r="F309" s="222">
        <v>1</v>
      </c>
      <c r="G309" s="221" t="s">
        <v>140</v>
      </c>
      <c r="H309" s="199">
        <v>275</v>
      </c>
      <c r="I309" s="227">
        <v>0</v>
      </c>
      <c r="J309" s="227">
        <v>0</v>
      </c>
      <c r="K309" s="227">
        <v>0</v>
      </c>
      <c r="L309" s="227">
        <v>0</v>
      </c>
      <c r="M309"/>
      <c r="N309" s="111"/>
      <c r="O309" s="111"/>
      <c r="P309" s="111"/>
      <c r="Q309" s="111"/>
      <c r="R309" s="111"/>
    </row>
    <row r="310" spans="1:18" ht="31.5" hidden="1" customHeight="1">
      <c r="A310" s="223">
        <v>3</v>
      </c>
      <c r="B310" s="223">
        <v>3</v>
      </c>
      <c r="C310" s="219">
        <v>1</v>
      </c>
      <c r="D310" s="220">
        <v>1</v>
      </c>
      <c r="E310" s="220">
        <v>2</v>
      </c>
      <c r="F310" s="222"/>
      <c r="G310" s="221" t="s">
        <v>163</v>
      </c>
      <c r="H310" s="199">
        <v>276</v>
      </c>
      <c r="I310" s="208">
        <f>SUM(I311:I312)</f>
        <v>0</v>
      </c>
      <c r="J310" s="208">
        <f>SUM(J311:J312)</f>
        <v>0</v>
      </c>
      <c r="K310" s="208">
        <f>SUM(K311:K312)</f>
        <v>0</v>
      </c>
      <c r="L310" s="208">
        <f>SUM(L311:L312)</f>
        <v>0</v>
      </c>
      <c r="M310"/>
      <c r="N310" s="111"/>
      <c r="O310" s="111"/>
      <c r="P310" s="111"/>
      <c r="Q310" s="111"/>
      <c r="R310" s="111"/>
    </row>
    <row r="311" spans="1:18" ht="25.5" hidden="1" customHeight="1">
      <c r="A311" s="223">
        <v>3</v>
      </c>
      <c r="B311" s="223">
        <v>3</v>
      </c>
      <c r="C311" s="219">
        <v>1</v>
      </c>
      <c r="D311" s="220">
        <v>1</v>
      </c>
      <c r="E311" s="220">
        <v>2</v>
      </c>
      <c r="F311" s="222">
        <v>1</v>
      </c>
      <c r="G311" s="221" t="s">
        <v>142</v>
      </c>
      <c r="H311" s="199">
        <v>277</v>
      </c>
      <c r="I311" s="227">
        <v>0</v>
      </c>
      <c r="J311" s="227">
        <v>0</v>
      </c>
      <c r="K311" s="227">
        <v>0</v>
      </c>
      <c r="L311" s="227">
        <v>0</v>
      </c>
      <c r="M311"/>
      <c r="N311" s="111"/>
      <c r="O311" s="111"/>
      <c r="P311" s="111"/>
      <c r="Q311" s="111"/>
      <c r="R311" s="111"/>
    </row>
    <row r="312" spans="1:18" ht="29.25" hidden="1" customHeight="1">
      <c r="A312" s="223">
        <v>3</v>
      </c>
      <c r="B312" s="223">
        <v>3</v>
      </c>
      <c r="C312" s="219">
        <v>1</v>
      </c>
      <c r="D312" s="220">
        <v>1</v>
      </c>
      <c r="E312" s="220">
        <v>2</v>
      </c>
      <c r="F312" s="222">
        <v>2</v>
      </c>
      <c r="G312" s="221" t="s">
        <v>143</v>
      </c>
      <c r="H312" s="199">
        <v>278</v>
      </c>
      <c r="I312" s="227">
        <v>0</v>
      </c>
      <c r="J312" s="227">
        <v>0</v>
      </c>
      <c r="K312" s="227">
        <v>0</v>
      </c>
      <c r="L312" s="227">
        <v>0</v>
      </c>
      <c r="M312"/>
      <c r="N312" s="111"/>
      <c r="O312" s="111"/>
      <c r="P312" s="111"/>
      <c r="Q312" s="111"/>
      <c r="R312" s="111"/>
    </row>
    <row r="313" spans="1:18" ht="28.5" hidden="1" customHeight="1">
      <c r="A313" s="223">
        <v>3</v>
      </c>
      <c r="B313" s="223">
        <v>3</v>
      </c>
      <c r="C313" s="219">
        <v>1</v>
      </c>
      <c r="D313" s="220">
        <v>1</v>
      </c>
      <c r="E313" s="220">
        <v>3</v>
      </c>
      <c r="F313" s="222"/>
      <c r="G313" s="221" t="s">
        <v>144</v>
      </c>
      <c r="H313" s="199">
        <v>279</v>
      </c>
      <c r="I313" s="208">
        <f>SUM(I314:I315)</f>
        <v>0</v>
      </c>
      <c r="J313" s="208">
        <f>SUM(J314:J315)</f>
        <v>0</v>
      </c>
      <c r="K313" s="208">
        <f>SUM(K314:K315)</f>
        <v>0</v>
      </c>
      <c r="L313" s="208">
        <f>SUM(L314:L315)</f>
        <v>0</v>
      </c>
      <c r="M313"/>
      <c r="N313" s="111"/>
      <c r="O313" s="111"/>
      <c r="P313" s="111"/>
      <c r="Q313" s="111"/>
      <c r="R313" s="111"/>
    </row>
    <row r="314" spans="1:18" ht="24.75" hidden="1" customHeight="1">
      <c r="A314" s="223">
        <v>3</v>
      </c>
      <c r="B314" s="223">
        <v>3</v>
      </c>
      <c r="C314" s="219">
        <v>1</v>
      </c>
      <c r="D314" s="220">
        <v>1</v>
      </c>
      <c r="E314" s="220">
        <v>3</v>
      </c>
      <c r="F314" s="222">
        <v>1</v>
      </c>
      <c r="G314" s="221" t="s">
        <v>145</v>
      </c>
      <c r="H314" s="199">
        <v>280</v>
      </c>
      <c r="I314" s="227">
        <v>0</v>
      </c>
      <c r="J314" s="227">
        <v>0</v>
      </c>
      <c r="K314" s="227">
        <v>0</v>
      </c>
      <c r="L314" s="227">
        <v>0</v>
      </c>
      <c r="M314"/>
      <c r="N314" s="111"/>
      <c r="O314" s="111"/>
      <c r="P314" s="111"/>
      <c r="Q314" s="111"/>
      <c r="R314" s="111"/>
    </row>
    <row r="315" spans="1:18" ht="22.5" hidden="1" customHeight="1">
      <c r="A315" s="223">
        <v>3</v>
      </c>
      <c r="B315" s="223">
        <v>3</v>
      </c>
      <c r="C315" s="219">
        <v>1</v>
      </c>
      <c r="D315" s="220">
        <v>1</v>
      </c>
      <c r="E315" s="220">
        <v>3</v>
      </c>
      <c r="F315" s="222">
        <v>2</v>
      </c>
      <c r="G315" s="221" t="s">
        <v>164</v>
      </c>
      <c r="H315" s="199">
        <v>281</v>
      </c>
      <c r="I315" s="227">
        <v>0</v>
      </c>
      <c r="J315" s="227">
        <v>0</v>
      </c>
      <c r="K315" s="227">
        <v>0</v>
      </c>
      <c r="L315" s="227">
        <v>0</v>
      </c>
      <c r="M315"/>
      <c r="N315" s="111"/>
      <c r="O315" s="111"/>
      <c r="P315" s="111"/>
      <c r="Q315" s="111"/>
      <c r="R315" s="111"/>
    </row>
    <row r="316" spans="1:18" hidden="1">
      <c r="A316" s="240">
        <v>3</v>
      </c>
      <c r="B316" s="214">
        <v>3</v>
      </c>
      <c r="C316" s="219">
        <v>1</v>
      </c>
      <c r="D316" s="220">
        <v>2</v>
      </c>
      <c r="E316" s="220"/>
      <c r="F316" s="222"/>
      <c r="G316" s="221" t="s">
        <v>177</v>
      </c>
      <c r="H316" s="199">
        <v>282</v>
      </c>
      <c r="I316" s="208">
        <f>I317</f>
        <v>0</v>
      </c>
      <c r="J316" s="284">
        <f>J317</f>
        <v>0</v>
      </c>
      <c r="K316" s="209">
        <f>K317</f>
        <v>0</v>
      </c>
      <c r="L316" s="209">
        <f>L317</f>
        <v>0</v>
      </c>
      <c r="M316" s="111"/>
      <c r="N316" s="111"/>
      <c r="O316" s="111"/>
      <c r="P316" s="111"/>
      <c r="Q316" s="111"/>
      <c r="R316" s="111"/>
    </row>
    <row r="317" spans="1:18" ht="26.25" hidden="1" customHeight="1">
      <c r="A317" s="240">
        <v>3</v>
      </c>
      <c r="B317" s="240">
        <v>3</v>
      </c>
      <c r="C317" s="214">
        <v>1</v>
      </c>
      <c r="D317" s="212">
        <v>2</v>
      </c>
      <c r="E317" s="212">
        <v>1</v>
      </c>
      <c r="F317" s="215"/>
      <c r="G317" s="221" t="s">
        <v>177</v>
      </c>
      <c r="H317" s="199">
        <v>283</v>
      </c>
      <c r="I317" s="230">
        <f>SUM(I318:I319)</f>
        <v>0</v>
      </c>
      <c r="J317" s="285">
        <f>SUM(J318:J319)</f>
        <v>0</v>
      </c>
      <c r="K317" s="231">
        <f>SUM(K318:K319)</f>
        <v>0</v>
      </c>
      <c r="L317" s="231">
        <f>SUM(L318:L319)</f>
        <v>0</v>
      </c>
      <c r="M317"/>
      <c r="N317" s="111"/>
      <c r="O317" s="111"/>
      <c r="P317" s="111"/>
      <c r="Q317" s="111"/>
      <c r="R317" s="111"/>
    </row>
    <row r="318" spans="1:18" ht="25.5" hidden="1" customHeight="1">
      <c r="A318" s="223">
        <v>3</v>
      </c>
      <c r="B318" s="223">
        <v>3</v>
      </c>
      <c r="C318" s="219">
        <v>1</v>
      </c>
      <c r="D318" s="220">
        <v>2</v>
      </c>
      <c r="E318" s="220">
        <v>1</v>
      </c>
      <c r="F318" s="222">
        <v>1</v>
      </c>
      <c r="G318" s="221" t="s">
        <v>178</v>
      </c>
      <c r="H318" s="199">
        <v>284</v>
      </c>
      <c r="I318" s="227">
        <v>0</v>
      </c>
      <c r="J318" s="227">
        <v>0</v>
      </c>
      <c r="K318" s="227">
        <v>0</v>
      </c>
      <c r="L318" s="227">
        <v>0</v>
      </c>
      <c r="M318"/>
      <c r="N318" s="111"/>
      <c r="O318" s="111"/>
      <c r="P318" s="111"/>
      <c r="Q318" s="111"/>
      <c r="R318" s="111"/>
    </row>
    <row r="319" spans="1:18" ht="24" hidden="1" customHeight="1">
      <c r="A319" s="232">
        <v>3</v>
      </c>
      <c r="B319" s="268">
        <v>3</v>
      </c>
      <c r="C319" s="241">
        <v>1</v>
      </c>
      <c r="D319" s="242">
        <v>2</v>
      </c>
      <c r="E319" s="242">
        <v>1</v>
      </c>
      <c r="F319" s="243">
        <v>2</v>
      </c>
      <c r="G319" s="244" t="s">
        <v>179</v>
      </c>
      <c r="H319" s="199">
        <v>285</v>
      </c>
      <c r="I319" s="227">
        <v>0</v>
      </c>
      <c r="J319" s="227">
        <v>0</v>
      </c>
      <c r="K319" s="227">
        <v>0</v>
      </c>
      <c r="L319" s="227">
        <v>0</v>
      </c>
      <c r="M319"/>
      <c r="N319" s="111"/>
      <c r="O319" s="111"/>
      <c r="P319" s="111"/>
      <c r="Q319" s="111"/>
      <c r="R319" s="111"/>
    </row>
    <row r="320" spans="1:18" ht="27.75" hidden="1" customHeight="1">
      <c r="A320" s="219">
        <v>3</v>
      </c>
      <c r="B320" s="221">
        <v>3</v>
      </c>
      <c r="C320" s="219">
        <v>1</v>
      </c>
      <c r="D320" s="220">
        <v>3</v>
      </c>
      <c r="E320" s="220"/>
      <c r="F320" s="222"/>
      <c r="G320" s="221" t="s">
        <v>180</v>
      </c>
      <c r="H320" s="199">
        <v>286</v>
      </c>
      <c r="I320" s="208">
        <f>I321</f>
        <v>0</v>
      </c>
      <c r="J320" s="284">
        <f>J321</f>
        <v>0</v>
      </c>
      <c r="K320" s="209">
        <f>K321</f>
        <v>0</v>
      </c>
      <c r="L320" s="209">
        <f>L321</f>
        <v>0</v>
      </c>
      <c r="M320"/>
      <c r="N320" s="111"/>
      <c r="O320" s="111"/>
      <c r="P320" s="111"/>
      <c r="Q320" s="111"/>
      <c r="R320" s="111"/>
    </row>
    <row r="321" spans="1:18" ht="24" hidden="1" customHeight="1">
      <c r="A321" s="219">
        <v>3</v>
      </c>
      <c r="B321" s="244">
        <v>3</v>
      </c>
      <c r="C321" s="241">
        <v>1</v>
      </c>
      <c r="D321" s="242">
        <v>3</v>
      </c>
      <c r="E321" s="242">
        <v>1</v>
      </c>
      <c r="F321" s="243"/>
      <c r="G321" s="221" t="s">
        <v>180</v>
      </c>
      <c r="H321" s="199">
        <v>287</v>
      </c>
      <c r="I321" s="209">
        <f>I322+I323</f>
        <v>0</v>
      </c>
      <c r="J321" s="209">
        <f>J322+J323</f>
        <v>0</v>
      </c>
      <c r="K321" s="209">
        <f>K322+K323</f>
        <v>0</v>
      </c>
      <c r="L321" s="209">
        <f>L322+L323</f>
        <v>0</v>
      </c>
      <c r="M321"/>
      <c r="N321" s="111"/>
      <c r="O321" s="111"/>
      <c r="P321" s="111"/>
      <c r="Q321" s="111"/>
      <c r="R321" s="111"/>
    </row>
    <row r="322" spans="1:18" ht="27" hidden="1" customHeight="1">
      <c r="A322" s="219">
        <v>3</v>
      </c>
      <c r="B322" s="221">
        <v>3</v>
      </c>
      <c r="C322" s="219">
        <v>1</v>
      </c>
      <c r="D322" s="220">
        <v>3</v>
      </c>
      <c r="E322" s="220">
        <v>1</v>
      </c>
      <c r="F322" s="222">
        <v>1</v>
      </c>
      <c r="G322" s="221" t="s">
        <v>181</v>
      </c>
      <c r="H322" s="199">
        <v>288</v>
      </c>
      <c r="I322" s="273">
        <v>0</v>
      </c>
      <c r="J322" s="273">
        <v>0</v>
      </c>
      <c r="K322" s="273">
        <v>0</v>
      </c>
      <c r="L322" s="272">
        <v>0</v>
      </c>
      <c r="M322"/>
      <c r="N322" s="111"/>
      <c r="O322" s="111"/>
      <c r="P322" s="111"/>
      <c r="Q322" s="111"/>
      <c r="R322" s="111"/>
    </row>
    <row r="323" spans="1:18" ht="26.25" hidden="1" customHeight="1">
      <c r="A323" s="219">
        <v>3</v>
      </c>
      <c r="B323" s="221">
        <v>3</v>
      </c>
      <c r="C323" s="219">
        <v>1</v>
      </c>
      <c r="D323" s="220">
        <v>3</v>
      </c>
      <c r="E323" s="220">
        <v>1</v>
      </c>
      <c r="F323" s="222">
        <v>2</v>
      </c>
      <c r="G323" s="221" t="s">
        <v>182</v>
      </c>
      <c r="H323" s="199">
        <v>289</v>
      </c>
      <c r="I323" s="227">
        <v>0</v>
      </c>
      <c r="J323" s="227">
        <v>0</v>
      </c>
      <c r="K323" s="227">
        <v>0</v>
      </c>
      <c r="L323" s="227">
        <v>0</v>
      </c>
      <c r="M323"/>
      <c r="N323" s="111"/>
      <c r="O323" s="111"/>
      <c r="P323" s="111"/>
      <c r="Q323" s="111"/>
      <c r="R323" s="111"/>
    </row>
    <row r="324" spans="1:18" hidden="1">
      <c r="A324" s="219">
        <v>3</v>
      </c>
      <c r="B324" s="221">
        <v>3</v>
      </c>
      <c r="C324" s="219">
        <v>1</v>
      </c>
      <c r="D324" s="220">
        <v>4</v>
      </c>
      <c r="E324" s="220"/>
      <c r="F324" s="222"/>
      <c r="G324" s="221" t="s">
        <v>183</v>
      </c>
      <c r="H324" s="199">
        <v>290</v>
      </c>
      <c r="I324" s="208">
        <f>I325</f>
        <v>0</v>
      </c>
      <c r="J324" s="284">
        <f>J325</f>
        <v>0</v>
      </c>
      <c r="K324" s="209">
        <f>K325</f>
        <v>0</v>
      </c>
      <c r="L324" s="209">
        <f>L325</f>
        <v>0</v>
      </c>
      <c r="M324" s="111"/>
      <c r="N324" s="111"/>
      <c r="O324" s="111"/>
      <c r="P324" s="111"/>
      <c r="Q324" s="111"/>
      <c r="R324" s="111"/>
    </row>
    <row r="325" spans="1:18" ht="31.5" hidden="1" customHeight="1">
      <c r="A325" s="223">
        <v>3</v>
      </c>
      <c r="B325" s="219">
        <v>3</v>
      </c>
      <c r="C325" s="220">
        <v>1</v>
      </c>
      <c r="D325" s="220">
        <v>4</v>
      </c>
      <c r="E325" s="220">
        <v>1</v>
      </c>
      <c r="F325" s="222"/>
      <c r="G325" s="221" t="s">
        <v>183</v>
      </c>
      <c r="H325" s="199">
        <v>291</v>
      </c>
      <c r="I325" s="208">
        <f>SUM(I326:I327)</f>
        <v>0</v>
      </c>
      <c r="J325" s="208">
        <f>SUM(J326:J327)</f>
        <v>0</v>
      </c>
      <c r="K325" s="208">
        <f>SUM(K326:K327)</f>
        <v>0</v>
      </c>
      <c r="L325" s="208">
        <f>SUM(L326:L327)</f>
        <v>0</v>
      </c>
      <c r="M325"/>
      <c r="N325" s="111"/>
      <c r="O325" s="111"/>
      <c r="P325" s="111"/>
      <c r="Q325" s="111"/>
      <c r="R325" s="111"/>
    </row>
    <row r="326" spans="1:18" hidden="1">
      <c r="A326" s="223">
        <v>3</v>
      </c>
      <c r="B326" s="219">
        <v>3</v>
      </c>
      <c r="C326" s="220">
        <v>1</v>
      </c>
      <c r="D326" s="220">
        <v>4</v>
      </c>
      <c r="E326" s="220">
        <v>1</v>
      </c>
      <c r="F326" s="222">
        <v>1</v>
      </c>
      <c r="G326" s="221" t="s">
        <v>184</v>
      </c>
      <c r="H326" s="199">
        <v>292</v>
      </c>
      <c r="I326" s="226">
        <v>0</v>
      </c>
      <c r="J326" s="227">
        <v>0</v>
      </c>
      <c r="K326" s="227">
        <v>0</v>
      </c>
      <c r="L326" s="226">
        <v>0</v>
      </c>
      <c r="M326" s="111"/>
      <c r="N326" s="111"/>
      <c r="O326" s="111"/>
      <c r="P326" s="111"/>
      <c r="Q326" s="111"/>
      <c r="R326" s="111"/>
    </row>
    <row r="327" spans="1:18" ht="30.75" hidden="1" customHeight="1">
      <c r="A327" s="219">
        <v>3</v>
      </c>
      <c r="B327" s="220">
        <v>3</v>
      </c>
      <c r="C327" s="220">
        <v>1</v>
      </c>
      <c r="D327" s="220">
        <v>4</v>
      </c>
      <c r="E327" s="220">
        <v>1</v>
      </c>
      <c r="F327" s="222">
        <v>2</v>
      </c>
      <c r="G327" s="221" t="s">
        <v>185</v>
      </c>
      <c r="H327" s="199">
        <v>293</v>
      </c>
      <c r="I327" s="227">
        <v>0</v>
      </c>
      <c r="J327" s="273">
        <v>0</v>
      </c>
      <c r="K327" s="273">
        <v>0</v>
      </c>
      <c r="L327" s="272">
        <v>0</v>
      </c>
      <c r="M327"/>
      <c r="N327" s="111"/>
      <c r="O327" s="111"/>
      <c r="P327" s="111"/>
      <c r="Q327" s="111"/>
      <c r="R327" s="111"/>
    </row>
    <row r="328" spans="1:18" ht="26.25" hidden="1" customHeight="1">
      <c r="A328" s="219">
        <v>3</v>
      </c>
      <c r="B328" s="220">
        <v>3</v>
      </c>
      <c r="C328" s="220">
        <v>1</v>
      </c>
      <c r="D328" s="220">
        <v>5</v>
      </c>
      <c r="E328" s="220"/>
      <c r="F328" s="222"/>
      <c r="G328" s="221" t="s">
        <v>186</v>
      </c>
      <c r="H328" s="199">
        <v>294</v>
      </c>
      <c r="I328" s="231">
        <f t="shared" ref="I328:L329" si="28">I329</f>
        <v>0</v>
      </c>
      <c r="J328" s="284">
        <f t="shared" si="28"/>
        <v>0</v>
      </c>
      <c r="K328" s="209">
        <f t="shared" si="28"/>
        <v>0</v>
      </c>
      <c r="L328" s="209">
        <f t="shared" si="28"/>
        <v>0</v>
      </c>
      <c r="M328"/>
      <c r="N328" s="111"/>
      <c r="O328" s="111"/>
      <c r="P328" s="111"/>
      <c r="Q328" s="111"/>
      <c r="R328" s="111"/>
    </row>
    <row r="329" spans="1:18" ht="30" hidden="1" customHeight="1">
      <c r="A329" s="214">
        <v>3</v>
      </c>
      <c r="B329" s="242">
        <v>3</v>
      </c>
      <c r="C329" s="242">
        <v>1</v>
      </c>
      <c r="D329" s="242">
        <v>5</v>
      </c>
      <c r="E329" s="242">
        <v>1</v>
      </c>
      <c r="F329" s="243"/>
      <c r="G329" s="221" t="s">
        <v>186</v>
      </c>
      <c r="H329" s="199">
        <v>295</v>
      </c>
      <c r="I329" s="209">
        <f t="shared" si="28"/>
        <v>0</v>
      </c>
      <c r="J329" s="285">
        <f t="shared" si="28"/>
        <v>0</v>
      </c>
      <c r="K329" s="231">
        <f t="shared" si="28"/>
        <v>0</v>
      </c>
      <c r="L329" s="231">
        <f t="shared" si="28"/>
        <v>0</v>
      </c>
      <c r="M329"/>
      <c r="N329" s="111"/>
      <c r="O329" s="111"/>
      <c r="P329" s="111"/>
      <c r="Q329" s="111"/>
      <c r="R329" s="111"/>
    </row>
    <row r="330" spans="1:18" ht="30" hidden="1" customHeight="1">
      <c r="A330" s="219">
        <v>3</v>
      </c>
      <c r="B330" s="220">
        <v>3</v>
      </c>
      <c r="C330" s="220">
        <v>1</v>
      </c>
      <c r="D330" s="220">
        <v>5</v>
      </c>
      <c r="E330" s="220">
        <v>1</v>
      </c>
      <c r="F330" s="222">
        <v>1</v>
      </c>
      <c r="G330" s="221" t="s">
        <v>187</v>
      </c>
      <c r="H330" s="199">
        <v>296</v>
      </c>
      <c r="I330" s="227">
        <v>0</v>
      </c>
      <c r="J330" s="273">
        <v>0</v>
      </c>
      <c r="K330" s="273">
        <v>0</v>
      </c>
      <c r="L330" s="272">
        <v>0</v>
      </c>
      <c r="M330"/>
      <c r="N330" s="111"/>
      <c r="O330" s="111"/>
      <c r="P330" s="111"/>
      <c r="Q330" s="111"/>
      <c r="R330" s="111"/>
    </row>
    <row r="331" spans="1:18" ht="30" hidden="1" customHeight="1">
      <c r="A331" s="219">
        <v>3</v>
      </c>
      <c r="B331" s="220">
        <v>3</v>
      </c>
      <c r="C331" s="220">
        <v>1</v>
      </c>
      <c r="D331" s="220">
        <v>6</v>
      </c>
      <c r="E331" s="220"/>
      <c r="F331" s="222"/>
      <c r="G331" s="221" t="s">
        <v>157</v>
      </c>
      <c r="H331" s="199">
        <v>297</v>
      </c>
      <c r="I331" s="209">
        <f t="shared" ref="I331:L332" si="29">I332</f>
        <v>0</v>
      </c>
      <c r="J331" s="284">
        <f t="shared" si="29"/>
        <v>0</v>
      </c>
      <c r="K331" s="209">
        <f t="shared" si="29"/>
        <v>0</v>
      </c>
      <c r="L331" s="209">
        <f t="shared" si="29"/>
        <v>0</v>
      </c>
      <c r="M331"/>
      <c r="N331" s="111"/>
      <c r="O331" s="111"/>
      <c r="P331" s="111"/>
      <c r="Q331" s="111"/>
      <c r="R331" s="111"/>
    </row>
    <row r="332" spans="1:18" ht="30" hidden="1" customHeight="1">
      <c r="A332" s="219">
        <v>3</v>
      </c>
      <c r="B332" s="220">
        <v>3</v>
      </c>
      <c r="C332" s="220">
        <v>1</v>
      </c>
      <c r="D332" s="220">
        <v>6</v>
      </c>
      <c r="E332" s="220">
        <v>1</v>
      </c>
      <c r="F332" s="222"/>
      <c r="G332" s="221" t="s">
        <v>157</v>
      </c>
      <c r="H332" s="199">
        <v>298</v>
      </c>
      <c r="I332" s="208">
        <f t="shared" si="29"/>
        <v>0</v>
      </c>
      <c r="J332" s="284">
        <f t="shared" si="29"/>
        <v>0</v>
      </c>
      <c r="K332" s="209">
        <f t="shared" si="29"/>
        <v>0</v>
      </c>
      <c r="L332" s="209">
        <f t="shared" si="29"/>
        <v>0</v>
      </c>
      <c r="M332"/>
      <c r="N332" s="111"/>
      <c r="O332" s="111"/>
      <c r="P332" s="111"/>
      <c r="Q332" s="111"/>
      <c r="R332" s="111"/>
    </row>
    <row r="333" spans="1:18" ht="25.5" hidden="1" customHeight="1">
      <c r="A333" s="219">
        <v>3</v>
      </c>
      <c r="B333" s="220">
        <v>3</v>
      </c>
      <c r="C333" s="220">
        <v>1</v>
      </c>
      <c r="D333" s="220">
        <v>6</v>
      </c>
      <c r="E333" s="220">
        <v>1</v>
      </c>
      <c r="F333" s="222">
        <v>1</v>
      </c>
      <c r="G333" s="221" t="s">
        <v>157</v>
      </c>
      <c r="H333" s="199">
        <v>299</v>
      </c>
      <c r="I333" s="273">
        <v>0</v>
      </c>
      <c r="J333" s="273">
        <v>0</v>
      </c>
      <c r="K333" s="273">
        <v>0</v>
      </c>
      <c r="L333" s="272">
        <v>0</v>
      </c>
      <c r="M333"/>
      <c r="N333" s="111"/>
      <c r="O333" s="111"/>
      <c r="P333" s="111"/>
      <c r="Q333" s="111"/>
      <c r="R333" s="111"/>
    </row>
    <row r="334" spans="1:18" ht="22.5" hidden="1" customHeight="1">
      <c r="A334" s="219">
        <v>3</v>
      </c>
      <c r="B334" s="220">
        <v>3</v>
      </c>
      <c r="C334" s="220">
        <v>1</v>
      </c>
      <c r="D334" s="220">
        <v>7</v>
      </c>
      <c r="E334" s="220"/>
      <c r="F334" s="222"/>
      <c r="G334" s="221" t="s">
        <v>188</v>
      </c>
      <c r="H334" s="199">
        <v>300</v>
      </c>
      <c r="I334" s="208">
        <f>I335</f>
        <v>0</v>
      </c>
      <c r="J334" s="284">
        <f>J335</f>
        <v>0</v>
      </c>
      <c r="K334" s="209">
        <f>K335</f>
        <v>0</v>
      </c>
      <c r="L334" s="209">
        <f>L335</f>
        <v>0</v>
      </c>
      <c r="M334"/>
      <c r="N334" s="111"/>
      <c r="O334" s="111"/>
      <c r="P334" s="111"/>
      <c r="Q334" s="111"/>
      <c r="R334" s="111"/>
    </row>
    <row r="335" spans="1:18" ht="25.5" hidden="1" customHeight="1">
      <c r="A335" s="219">
        <v>3</v>
      </c>
      <c r="B335" s="220">
        <v>3</v>
      </c>
      <c r="C335" s="220">
        <v>1</v>
      </c>
      <c r="D335" s="220">
        <v>7</v>
      </c>
      <c r="E335" s="220">
        <v>1</v>
      </c>
      <c r="F335" s="222"/>
      <c r="G335" s="221" t="s">
        <v>188</v>
      </c>
      <c r="H335" s="199">
        <v>301</v>
      </c>
      <c r="I335" s="208">
        <f>I336+I337</f>
        <v>0</v>
      </c>
      <c r="J335" s="208">
        <f>J336+J337</f>
        <v>0</v>
      </c>
      <c r="K335" s="208">
        <f>K336+K337</f>
        <v>0</v>
      </c>
      <c r="L335" s="208">
        <f>L336+L337</f>
        <v>0</v>
      </c>
      <c r="M335"/>
      <c r="N335" s="111"/>
      <c r="O335" s="111"/>
      <c r="P335" s="111"/>
      <c r="Q335" s="111"/>
      <c r="R335" s="111"/>
    </row>
    <row r="336" spans="1:18" ht="27" hidden="1" customHeight="1">
      <c r="A336" s="219">
        <v>3</v>
      </c>
      <c r="B336" s="220">
        <v>3</v>
      </c>
      <c r="C336" s="220">
        <v>1</v>
      </c>
      <c r="D336" s="220">
        <v>7</v>
      </c>
      <c r="E336" s="220">
        <v>1</v>
      </c>
      <c r="F336" s="222">
        <v>1</v>
      </c>
      <c r="G336" s="221" t="s">
        <v>189</v>
      </c>
      <c r="H336" s="199">
        <v>302</v>
      </c>
      <c r="I336" s="273">
        <v>0</v>
      </c>
      <c r="J336" s="273">
        <v>0</v>
      </c>
      <c r="K336" s="273">
        <v>0</v>
      </c>
      <c r="L336" s="272">
        <v>0</v>
      </c>
      <c r="M336"/>
      <c r="N336" s="111"/>
      <c r="O336" s="111"/>
      <c r="P336" s="111"/>
      <c r="Q336" s="111"/>
      <c r="R336" s="111"/>
    </row>
    <row r="337" spans="1:18" ht="27.75" hidden="1" customHeight="1">
      <c r="A337" s="219">
        <v>3</v>
      </c>
      <c r="B337" s="220">
        <v>3</v>
      </c>
      <c r="C337" s="220">
        <v>1</v>
      </c>
      <c r="D337" s="220">
        <v>7</v>
      </c>
      <c r="E337" s="220">
        <v>1</v>
      </c>
      <c r="F337" s="222">
        <v>2</v>
      </c>
      <c r="G337" s="221" t="s">
        <v>190</v>
      </c>
      <c r="H337" s="199">
        <v>303</v>
      </c>
      <c r="I337" s="227">
        <v>0</v>
      </c>
      <c r="J337" s="227">
        <v>0</v>
      </c>
      <c r="K337" s="227">
        <v>0</v>
      </c>
      <c r="L337" s="227">
        <v>0</v>
      </c>
      <c r="M337"/>
      <c r="N337" s="111"/>
      <c r="O337" s="111"/>
      <c r="P337" s="111"/>
      <c r="Q337" s="111"/>
      <c r="R337" s="111"/>
    </row>
    <row r="338" spans="1:18" ht="38.25" hidden="1" customHeight="1">
      <c r="A338" s="219">
        <v>3</v>
      </c>
      <c r="B338" s="220">
        <v>3</v>
      </c>
      <c r="C338" s="220">
        <v>2</v>
      </c>
      <c r="D338" s="220"/>
      <c r="E338" s="220"/>
      <c r="F338" s="222"/>
      <c r="G338" s="221" t="s">
        <v>191</v>
      </c>
      <c r="H338" s="199">
        <v>304</v>
      </c>
      <c r="I338" s="208">
        <f>SUM(I339+I348+I352+I356+I360+I363+I366)</f>
        <v>0</v>
      </c>
      <c r="J338" s="284">
        <f>SUM(J339+J348+J352+J356+J360+J363+J366)</f>
        <v>0</v>
      </c>
      <c r="K338" s="209">
        <f>SUM(K339+K348+K352+K356+K360+K363+K366)</f>
        <v>0</v>
      </c>
      <c r="L338" s="209">
        <f>SUM(L339+L348+L352+L356+L360+L363+L366)</f>
        <v>0</v>
      </c>
      <c r="M338"/>
      <c r="N338" s="111"/>
      <c r="O338" s="111"/>
      <c r="P338" s="111"/>
      <c r="Q338" s="111"/>
      <c r="R338" s="111"/>
    </row>
    <row r="339" spans="1:18" ht="30" hidden="1" customHeight="1">
      <c r="A339" s="219">
        <v>3</v>
      </c>
      <c r="B339" s="220">
        <v>3</v>
      </c>
      <c r="C339" s="220">
        <v>2</v>
      </c>
      <c r="D339" s="220">
        <v>1</v>
      </c>
      <c r="E339" s="220"/>
      <c r="F339" s="222"/>
      <c r="G339" s="221" t="s">
        <v>139</v>
      </c>
      <c r="H339" s="199">
        <v>305</v>
      </c>
      <c r="I339" s="208">
        <f>I340</f>
        <v>0</v>
      </c>
      <c r="J339" s="284">
        <f>J340</f>
        <v>0</v>
      </c>
      <c r="K339" s="209">
        <f>K340</f>
        <v>0</v>
      </c>
      <c r="L339" s="209">
        <f>L340</f>
        <v>0</v>
      </c>
      <c r="M339"/>
      <c r="N339" s="111"/>
      <c r="O339" s="111"/>
      <c r="P339" s="111"/>
      <c r="Q339" s="111"/>
      <c r="R339" s="111"/>
    </row>
    <row r="340" spans="1:18" hidden="1">
      <c r="A340" s="223">
        <v>3</v>
      </c>
      <c r="B340" s="219">
        <v>3</v>
      </c>
      <c r="C340" s="220">
        <v>2</v>
      </c>
      <c r="D340" s="221">
        <v>1</v>
      </c>
      <c r="E340" s="219">
        <v>1</v>
      </c>
      <c r="F340" s="222"/>
      <c r="G340" s="221" t="s">
        <v>139</v>
      </c>
      <c r="H340" s="199">
        <v>306</v>
      </c>
      <c r="I340" s="208">
        <f t="shared" ref="I340:P340" si="30">SUM(I341:I341)</f>
        <v>0</v>
      </c>
      <c r="J340" s="208">
        <f t="shared" si="30"/>
        <v>0</v>
      </c>
      <c r="K340" s="208">
        <f t="shared" si="30"/>
        <v>0</v>
      </c>
      <c r="L340" s="208">
        <f t="shared" si="30"/>
        <v>0</v>
      </c>
      <c r="M340" s="286">
        <f t="shared" si="30"/>
        <v>0</v>
      </c>
      <c r="N340" s="286">
        <f t="shared" si="30"/>
        <v>0</v>
      </c>
      <c r="O340" s="286">
        <f t="shared" si="30"/>
        <v>0</v>
      </c>
      <c r="P340" s="286">
        <f t="shared" si="30"/>
        <v>0</v>
      </c>
      <c r="Q340" s="111"/>
      <c r="R340" s="111"/>
    </row>
    <row r="341" spans="1:18" ht="27.75" hidden="1" customHeight="1">
      <c r="A341" s="223">
        <v>3</v>
      </c>
      <c r="B341" s="219">
        <v>3</v>
      </c>
      <c r="C341" s="220">
        <v>2</v>
      </c>
      <c r="D341" s="221">
        <v>1</v>
      </c>
      <c r="E341" s="219">
        <v>1</v>
      </c>
      <c r="F341" s="222">
        <v>1</v>
      </c>
      <c r="G341" s="221" t="s">
        <v>140</v>
      </c>
      <c r="H341" s="199">
        <v>307</v>
      </c>
      <c r="I341" s="273">
        <v>0</v>
      </c>
      <c r="J341" s="273">
        <v>0</v>
      </c>
      <c r="K341" s="273">
        <v>0</v>
      </c>
      <c r="L341" s="272">
        <v>0</v>
      </c>
      <c r="M341"/>
      <c r="N341" s="111"/>
      <c r="O341" s="111"/>
      <c r="P341" s="111"/>
      <c r="Q341" s="111"/>
      <c r="R341" s="111"/>
    </row>
    <row r="342" spans="1:18" hidden="1">
      <c r="A342" s="223">
        <v>3</v>
      </c>
      <c r="B342" s="219">
        <v>3</v>
      </c>
      <c r="C342" s="220">
        <v>2</v>
      </c>
      <c r="D342" s="221">
        <v>1</v>
      </c>
      <c r="E342" s="219">
        <v>2</v>
      </c>
      <c r="F342" s="222"/>
      <c r="G342" s="244" t="s">
        <v>163</v>
      </c>
      <c r="H342" s="199">
        <v>308</v>
      </c>
      <c r="I342" s="208">
        <f>SUM(I343:I344)</f>
        <v>0</v>
      </c>
      <c r="J342" s="208">
        <f>SUM(J343:J344)</f>
        <v>0</v>
      </c>
      <c r="K342" s="208">
        <f>SUM(K343:K344)</f>
        <v>0</v>
      </c>
      <c r="L342" s="208">
        <f>SUM(L343:L344)</f>
        <v>0</v>
      </c>
      <c r="M342" s="111"/>
      <c r="N342" s="111"/>
      <c r="O342" s="111"/>
      <c r="P342" s="111"/>
      <c r="Q342" s="111"/>
      <c r="R342" s="111"/>
    </row>
    <row r="343" spans="1:18" hidden="1">
      <c r="A343" s="223">
        <v>3</v>
      </c>
      <c r="B343" s="219">
        <v>3</v>
      </c>
      <c r="C343" s="220">
        <v>2</v>
      </c>
      <c r="D343" s="221">
        <v>1</v>
      </c>
      <c r="E343" s="219">
        <v>2</v>
      </c>
      <c r="F343" s="222">
        <v>1</v>
      </c>
      <c r="G343" s="244" t="s">
        <v>142</v>
      </c>
      <c r="H343" s="199">
        <v>309</v>
      </c>
      <c r="I343" s="273">
        <v>0</v>
      </c>
      <c r="J343" s="273">
        <v>0</v>
      </c>
      <c r="K343" s="273">
        <v>0</v>
      </c>
      <c r="L343" s="272">
        <v>0</v>
      </c>
      <c r="M343" s="111"/>
      <c r="N343" s="111"/>
      <c r="O343" s="111"/>
      <c r="P343" s="111"/>
      <c r="Q343" s="111"/>
      <c r="R343" s="111"/>
    </row>
    <row r="344" spans="1:18" hidden="1">
      <c r="A344" s="223">
        <v>3</v>
      </c>
      <c r="B344" s="219">
        <v>3</v>
      </c>
      <c r="C344" s="220">
        <v>2</v>
      </c>
      <c r="D344" s="221">
        <v>1</v>
      </c>
      <c r="E344" s="219">
        <v>2</v>
      </c>
      <c r="F344" s="222">
        <v>2</v>
      </c>
      <c r="G344" s="244" t="s">
        <v>143</v>
      </c>
      <c r="H344" s="199">
        <v>310</v>
      </c>
      <c r="I344" s="227">
        <v>0</v>
      </c>
      <c r="J344" s="227">
        <v>0</v>
      </c>
      <c r="K344" s="227">
        <v>0</v>
      </c>
      <c r="L344" s="227">
        <v>0</v>
      </c>
      <c r="M344" s="111"/>
      <c r="N344" s="111"/>
      <c r="O344" s="111"/>
      <c r="P344" s="111"/>
      <c r="Q344" s="111"/>
      <c r="R344" s="111"/>
    </row>
    <row r="345" spans="1:18" hidden="1">
      <c r="A345" s="223">
        <v>3</v>
      </c>
      <c r="B345" s="219">
        <v>3</v>
      </c>
      <c r="C345" s="220">
        <v>2</v>
      </c>
      <c r="D345" s="221">
        <v>1</v>
      </c>
      <c r="E345" s="219">
        <v>3</v>
      </c>
      <c r="F345" s="222"/>
      <c r="G345" s="244" t="s">
        <v>144</v>
      </c>
      <c r="H345" s="199">
        <v>311</v>
      </c>
      <c r="I345" s="208">
        <f>SUM(I346:I347)</f>
        <v>0</v>
      </c>
      <c r="J345" s="208">
        <f>SUM(J346:J347)</f>
        <v>0</v>
      </c>
      <c r="K345" s="208">
        <f>SUM(K346:K347)</f>
        <v>0</v>
      </c>
      <c r="L345" s="208">
        <f>SUM(L346:L347)</f>
        <v>0</v>
      </c>
      <c r="M345" s="111"/>
      <c r="N345" s="111"/>
      <c r="O345" s="111"/>
      <c r="P345" s="111"/>
      <c r="Q345" s="111"/>
      <c r="R345" s="111"/>
    </row>
    <row r="346" spans="1:18" hidden="1">
      <c r="A346" s="223">
        <v>3</v>
      </c>
      <c r="B346" s="219">
        <v>3</v>
      </c>
      <c r="C346" s="220">
        <v>2</v>
      </c>
      <c r="D346" s="221">
        <v>1</v>
      </c>
      <c r="E346" s="219">
        <v>3</v>
      </c>
      <c r="F346" s="222">
        <v>1</v>
      </c>
      <c r="G346" s="244" t="s">
        <v>145</v>
      </c>
      <c r="H346" s="199">
        <v>312</v>
      </c>
      <c r="I346" s="227">
        <v>0</v>
      </c>
      <c r="J346" s="227">
        <v>0</v>
      </c>
      <c r="K346" s="227">
        <v>0</v>
      </c>
      <c r="L346" s="227">
        <v>0</v>
      </c>
      <c r="M346" s="111"/>
      <c r="N346" s="111"/>
      <c r="O346" s="111"/>
      <c r="P346" s="111"/>
      <c r="Q346" s="111"/>
      <c r="R346" s="111"/>
    </row>
    <row r="347" spans="1:18" hidden="1">
      <c r="A347" s="223">
        <v>3</v>
      </c>
      <c r="B347" s="219">
        <v>3</v>
      </c>
      <c r="C347" s="220">
        <v>2</v>
      </c>
      <c r="D347" s="221">
        <v>1</v>
      </c>
      <c r="E347" s="219">
        <v>3</v>
      </c>
      <c r="F347" s="222">
        <v>2</v>
      </c>
      <c r="G347" s="244" t="s">
        <v>164</v>
      </c>
      <c r="H347" s="199">
        <v>313</v>
      </c>
      <c r="I347" s="245">
        <v>0</v>
      </c>
      <c r="J347" s="287">
        <v>0</v>
      </c>
      <c r="K347" s="245">
        <v>0</v>
      </c>
      <c r="L347" s="245">
        <v>0</v>
      </c>
      <c r="M347" s="111"/>
      <c r="N347" s="111"/>
      <c r="O347" s="111"/>
      <c r="P347" s="111"/>
      <c r="Q347" s="111"/>
      <c r="R347" s="111"/>
    </row>
    <row r="348" spans="1:18" hidden="1">
      <c r="A348" s="232">
        <v>3</v>
      </c>
      <c r="B348" s="232">
        <v>3</v>
      </c>
      <c r="C348" s="241">
        <v>2</v>
      </c>
      <c r="D348" s="244">
        <v>2</v>
      </c>
      <c r="E348" s="241"/>
      <c r="F348" s="243"/>
      <c r="G348" s="244" t="s">
        <v>177</v>
      </c>
      <c r="H348" s="199">
        <v>314</v>
      </c>
      <c r="I348" s="237">
        <f>I349</f>
        <v>0</v>
      </c>
      <c r="J348" s="288">
        <f>J349</f>
        <v>0</v>
      </c>
      <c r="K348" s="238">
        <f>K349</f>
        <v>0</v>
      </c>
      <c r="L348" s="238">
        <f>L349</f>
        <v>0</v>
      </c>
      <c r="M348" s="111"/>
      <c r="N348" s="111"/>
      <c r="O348" s="111"/>
      <c r="P348" s="111"/>
      <c r="Q348" s="111"/>
      <c r="R348" s="111"/>
    </row>
    <row r="349" spans="1:18" hidden="1">
      <c r="A349" s="223">
        <v>3</v>
      </c>
      <c r="B349" s="223">
        <v>3</v>
      </c>
      <c r="C349" s="219">
        <v>2</v>
      </c>
      <c r="D349" s="221">
        <v>2</v>
      </c>
      <c r="E349" s="219">
        <v>1</v>
      </c>
      <c r="F349" s="222"/>
      <c r="G349" s="244" t="s">
        <v>177</v>
      </c>
      <c r="H349" s="199">
        <v>315</v>
      </c>
      <c r="I349" s="208">
        <f>SUM(I350:I351)</f>
        <v>0</v>
      </c>
      <c r="J349" s="250">
        <f>SUM(J350:J351)</f>
        <v>0</v>
      </c>
      <c r="K349" s="209">
        <f>SUM(K350:K351)</f>
        <v>0</v>
      </c>
      <c r="L349" s="209">
        <f>SUM(L350:L351)</f>
        <v>0</v>
      </c>
      <c r="M349" s="111"/>
      <c r="N349" s="111"/>
      <c r="O349" s="111"/>
      <c r="P349" s="111"/>
      <c r="Q349" s="111"/>
      <c r="R349" s="111"/>
    </row>
    <row r="350" spans="1:18" hidden="1">
      <c r="A350" s="223">
        <v>3</v>
      </c>
      <c r="B350" s="223">
        <v>3</v>
      </c>
      <c r="C350" s="219">
        <v>2</v>
      </c>
      <c r="D350" s="221">
        <v>2</v>
      </c>
      <c r="E350" s="223">
        <v>1</v>
      </c>
      <c r="F350" s="255">
        <v>1</v>
      </c>
      <c r="G350" s="221" t="s">
        <v>178</v>
      </c>
      <c r="H350" s="199">
        <v>316</v>
      </c>
      <c r="I350" s="227">
        <v>0</v>
      </c>
      <c r="J350" s="227">
        <v>0</v>
      </c>
      <c r="K350" s="227">
        <v>0</v>
      </c>
      <c r="L350" s="227">
        <v>0</v>
      </c>
      <c r="M350" s="111"/>
      <c r="N350" s="111"/>
      <c r="O350" s="111"/>
      <c r="P350" s="111"/>
      <c r="Q350" s="111"/>
      <c r="R350" s="111"/>
    </row>
    <row r="351" spans="1:18" hidden="1">
      <c r="A351" s="232">
        <v>3</v>
      </c>
      <c r="B351" s="232">
        <v>3</v>
      </c>
      <c r="C351" s="233">
        <v>2</v>
      </c>
      <c r="D351" s="234">
        <v>2</v>
      </c>
      <c r="E351" s="235">
        <v>1</v>
      </c>
      <c r="F351" s="263">
        <v>2</v>
      </c>
      <c r="G351" s="235" t="s">
        <v>179</v>
      </c>
      <c r="H351" s="199">
        <v>317</v>
      </c>
      <c r="I351" s="227">
        <v>0</v>
      </c>
      <c r="J351" s="227">
        <v>0</v>
      </c>
      <c r="K351" s="227">
        <v>0</v>
      </c>
      <c r="L351" s="227">
        <v>0</v>
      </c>
      <c r="M351" s="111"/>
      <c r="N351" s="111"/>
      <c r="O351" s="111"/>
      <c r="P351" s="111"/>
      <c r="Q351" s="111"/>
      <c r="R351" s="111"/>
    </row>
    <row r="352" spans="1:18" ht="23.25" hidden="1" customHeight="1">
      <c r="A352" s="223">
        <v>3</v>
      </c>
      <c r="B352" s="223">
        <v>3</v>
      </c>
      <c r="C352" s="219">
        <v>2</v>
      </c>
      <c r="D352" s="220">
        <v>3</v>
      </c>
      <c r="E352" s="221"/>
      <c r="F352" s="255"/>
      <c r="G352" s="221" t="s">
        <v>180</v>
      </c>
      <c r="H352" s="199">
        <v>318</v>
      </c>
      <c r="I352" s="208">
        <f>I353</f>
        <v>0</v>
      </c>
      <c r="J352" s="250">
        <f>J353</f>
        <v>0</v>
      </c>
      <c r="K352" s="209">
        <f>K353</f>
        <v>0</v>
      </c>
      <c r="L352" s="209">
        <f>L353</f>
        <v>0</v>
      </c>
      <c r="M352"/>
      <c r="N352" s="111"/>
      <c r="O352" s="111"/>
      <c r="P352" s="111"/>
      <c r="Q352" s="111"/>
      <c r="R352" s="111"/>
    </row>
    <row r="353" spans="1:18" ht="27.75" hidden="1" customHeight="1">
      <c r="A353" s="223">
        <v>3</v>
      </c>
      <c r="B353" s="223">
        <v>3</v>
      </c>
      <c r="C353" s="219">
        <v>2</v>
      </c>
      <c r="D353" s="220">
        <v>3</v>
      </c>
      <c r="E353" s="221">
        <v>1</v>
      </c>
      <c r="F353" s="255"/>
      <c r="G353" s="221" t="s">
        <v>180</v>
      </c>
      <c r="H353" s="199">
        <v>319</v>
      </c>
      <c r="I353" s="208">
        <f>I354+I355</f>
        <v>0</v>
      </c>
      <c r="J353" s="208">
        <f>J354+J355</f>
        <v>0</v>
      </c>
      <c r="K353" s="208">
        <f>K354+K355</f>
        <v>0</v>
      </c>
      <c r="L353" s="208">
        <f>L354+L355</f>
        <v>0</v>
      </c>
      <c r="M353"/>
      <c r="N353" s="111"/>
      <c r="O353" s="111"/>
      <c r="P353" s="111"/>
      <c r="Q353" s="111"/>
      <c r="R353" s="111"/>
    </row>
    <row r="354" spans="1:18" ht="28.5" hidden="1" customHeight="1">
      <c r="A354" s="223">
        <v>3</v>
      </c>
      <c r="B354" s="223">
        <v>3</v>
      </c>
      <c r="C354" s="219">
        <v>2</v>
      </c>
      <c r="D354" s="220">
        <v>3</v>
      </c>
      <c r="E354" s="221">
        <v>1</v>
      </c>
      <c r="F354" s="255">
        <v>1</v>
      </c>
      <c r="G354" s="221" t="s">
        <v>181</v>
      </c>
      <c r="H354" s="199">
        <v>320</v>
      </c>
      <c r="I354" s="273">
        <v>0</v>
      </c>
      <c r="J354" s="273">
        <v>0</v>
      </c>
      <c r="K354" s="273">
        <v>0</v>
      </c>
      <c r="L354" s="272">
        <v>0</v>
      </c>
      <c r="M354"/>
      <c r="N354" s="111"/>
      <c r="O354" s="111"/>
      <c r="P354" s="111"/>
      <c r="Q354" s="111"/>
      <c r="R354" s="111"/>
    </row>
    <row r="355" spans="1:18" ht="27.75" hidden="1" customHeight="1">
      <c r="A355" s="223">
        <v>3</v>
      </c>
      <c r="B355" s="223">
        <v>3</v>
      </c>
      <c r="C355" s="219">
        <v>2</v>
      </c>
      <c r="D355" s="220">
        <v>3</v>
      </c>
      <c r="E355" s="221">
        <v>1</v>
      </c>
      <c r="F355" s="255">
        <v>2</v>
      </c>
      <c r="G355" s="221" t="s">
        <v>182</v>
      </c>
      <c r="H355" s="199">
        <v>321</v>
      </c>
      <c r="I355" s="227">
        <v>0</v>
      </c>
      <c r="J355" s="227">
        <v>0</v>
      </c>
      <c r="K355" s="227">
        <v>0</v>
      </c>
      <c r="L355" s="227">
        <v>0</v>
      </c>
      <c r="M355"/>
      <c r="N355" s="111"/>
      <c r="O355" s="111"/>
      <c r="P355" s="111"/>
      <c r="Q355" s="111"/>
      <c r="R355" s="111"/>
    </row>
    <row r="356" spans="1:18" hidden="1">
      <c r="A356" s="223">
        <v>3</v>
      </c>
      <c r="B356" s="223">
        <v>3</v>
      </c>
      <c r="C356" s="219">
        <v>2</v>
      </c>
      <c r="D356" s="220">
        <v>4</v>
      </c>
      <c r="E356" s="220"/>
      <c r="F356" s="222"/>
      <c r="G356" s="221" t="s">
        <v>183</v>
      </c>
      <c r="H356" s="199">
        <v>322</v>
      </c>
      <c r="I356" s="208">
        <f>I357</f>
        <v>0</v>
      </c>
      <c r="J356" s="250">
        <f>J357</f>
        <v>0</v>
      </c>
      <c r="K356" s="209">
        <f>K357</f>
        <v>0</v>
      </c>
      <c r="L356" s="209">
        <f>L357</f>
        <v>0</v>
      </c>
      <c r="M356" s="111"/>
      <c r="N356" s="111"/>
      <c r="O356" s="111"/>
      <c r="P356" s="111"/>
      <c r="Q356" s="111"/>
      <c r="R356" s="111"/>
    </row>
    <row r="357" spans="1:18" hidden="1">
      <c r="A357" s="240">
        <v>3</v>
      </c>
      <c r="B357" s="240">
        <v>3</v>
      </c>
      <c r="C357" s="214">
        <v>2</v>
      </c>
      <c r="D357" s="212">
        <v>4</v>
      </c>
      <c r="E357" s="212">
        <v>1</v>
      </c>
      <c r="F357" s="215"/>
      <c r="G357" s="221" t="s">
        <v>183</v>
      </c>
      <c r="H357" s="199">
        <v>323</v>
      </c>
      <c r="I357" s="230">
        <f>SUM(I358:I359)</f>
        <v>0</v>
      </c>
      <c r="J357" s="252">
        <f>SUM(J358:J359)</f>
        <v>0</v>
      </c>
      <c r="K357" s="231">
        <f>SUM(K358:K359)</f>
        <v>0</v>
      </c>
      <c r="L357" s="231">
        <f>SUM(L358:L359)</f>
        <v>0</v>
      </c>
      <c r="M357" s="111"/>
      <c r="N357" s="111"/>
      <c r="O357" s="111"/>
      <c r="P357" s="111"/>
      <c r="Q357" s="111"/>
      <c r="R357" s="111"/>
    </row>
    <row r="358" spans="1:18" ht="30.75" hidden="1" customHeight="1">
      <c r="A358" s="223">
        <v>3</v>
      </c>
      <c r="B358" s="223">
        <v>3</v>
      </c>
      <c r="C358" s="219">
        <v>2</v>
      </c>
      <c r="D358" s="220">
        <v>4</v>
      </c>
      <c r="E358" s="220">
        <v>1</v>
      </c>
      <c r="F358" s="222">
        <v>1</v>
      </c>
      <c r="G358" s="221" t="s">
        <v>184</v>
      </c>
      <c r="H358" s="199">
        <v>324</v>
      </c>
      <c r="I358" s="227">
        <v>0</v>
      </c>
      <c r="J358" s="227">
        <v>0</v>
      </c>
      <c r="K358" s="227">
        <v>0</v>
      </c>
      <c r="L358" s="227">
        <v>0</v>
      </c>
      <c r="M358"/>
      <c r="N358" s="111"/>
      <c r="O358" s="111"/>
      <c r="P358" s="111"/>
      <c r="Q358" s="111"/>
      <c r="R358" s="111"/>
    </row>
    <row r="359" spans="1:18" hidden="1">
      <c r="A359" s="223">
        <v>3</v>
      </c>
      <c r="B359" s="223">
        <v>3</v>
      </c>
      <c r="C359" s="219">
        <v>2</v>
      </c>
      <c r="D359" s="220">
        <v>4</v>
      </c>
      <c r="E359" s="220">
        <v>1</v>
      </c>
      <c r="F359" s="222">
        <v>2</v>
      </c>
      <c r="G359" s="221" t="s">
        <v>192</v>
      </c>
      <c r="H359" s="199">
        <v>325</v>
      </c>
      <c r="I359" s="227">
        <v>0</v>
      </c>
      <c r="J359" s="227">
        <v>0</v>
      </c>
      <c r="K359" s="227">
        <v>0</v>
      </c>
      <c r="L359" s="227">
        <v>0</v>
      </c>
      <c r="M359" s="111"/>
      <c r="N359" s="111"/>
      <c r="O359" s="111"/>
      <c r="P359" s="111"/>
      <c r="Q359" s="111"/>
      <c r="R359" s="111"/>
    </row>
    <row r="360" spans="1:18" hidden="1">
      <c r="A360" s="223">
        <v>3</v>
      </c>
      <c r="B360" s="223">
        <v>3</v>
      </c>
      <c r="C360" s="219">
        <v>2</v>
      </c>
      <c r="D360" s="220">
        <v>5</v>
      </c>
      <c r="E360" s="220"/>
      <c r="F360" s="222"/>
      <c r="G360" s="221" t="s">
        <v>186</v>
      </c>
      <c r="H360" s="199">
        <v>326</v>
      </c>
      <c r="I360" s="208">
        <f t="shared" ref="I360:L361" si="31">I361</f>
        <v>0</v>
      </c>
      <c r="J360" s="250">
        <f t="shared" si="31"/>
        <v>0</v>
      </c>
      <c r="K360" s="209">
        <f t="shared" si="31"/>
        <v>0</v>
      </c>
      <c r="L360" s="209">
        <f t="shared" si="31"/>
        <v>0</v>
      </c>
      <c r="M360" s="111"/>
      <c r="N360" s="111"/>
      <c r="O360" s="111"/>
      <c r="P360" s="111"/>
      <c r="Q360" s="111"/>
      <c r="R360" s="111"/>
    </row>
    <row r="361" spans="1:18" hidden="1">
      <c r="A361" s="240">
        <v>3</v>
      </c>
      <c r="B361" s="240">
        <v>3</v>
      </c>
      <c r="C361" s="214">
        <v>2</v>
      </c>
      <c r="D361" s="212">
        <v>5</v>
      </c>
      <c r="E361" s="212">
        <v>1</v>
      </c>
      <c r="F361" s="215"/>
      <c r="G361" s="221" t="s">
        <v>186</v>
      </c>
      <c r="H361" s="199">
        <v>327</v>
      </c>
      <c r="I361" s="230">
        <f t="shared" si="31"/>
        <v>0</v>
      </c>
      <c r="J361" s="252">
        <f t="shared" si="31"/>
        <v>0</v>
      </c>
      <c r="K361" s="231">
        <f t="shared" si="31"/>
        <v>0</v>
      </c>
      <c r="L361" s="231">
        <f t="shared" si="31"/>
        <v>0</v>
      </c>
      <c r="M361" s="111"/>
      <c r="N361" s="111"/>
      <c r="O361" s="111"/>
      <c r="P361" s="111"/>
      <c r="Q361" s="111"/>
      <c r="R361" s="111"/>
    </row>
    <row r="362" spans="1:18" hidden="1">
      <c r="A362" s="223">
        <v>3</v>
      </c>
      <c r="B362" s="223">
        <v>3</v>
      </c>
      <c r="C362" s="219">
        <v>2</v>
      </c>
      <c r="D362" s="220">
        <v>5</v>
      </c>
      <c r="E362" s="220">
        <v>1</v>
      </c>
      <c r="F362" s="222">
        <v>1</v>
      </c>
      <c r="G362" s="221" t="s">
        <v>186</v>
      </c>
      <c r="H362" s="199">
        <v>328</v>
      </c>
      <c r="I362" s="273">
        <v>0</v>
      </c>
      <c r="J362" s="273">
        <v>0</v>
      </c>
      <c r="K362" s="273">
        <v>0</v>
      </c>
      <c r="L362" s="272">
        <v>0</v>
      </c>
      <c r="M362" s="111"/>
      <c r="N362" s="111"/>
      <c r="O362" s="111"/>
      <c r="P362" s="111"/>
      <c r="Q362" s="111"/>
      <c r="R362" s="111"/>
    </row>
    <row r="363" spans="1:18" ht="30.75" hidden="1" customHeight="1">
      <c r="A363" s="223">
        <v>3</v>
      </c>
      <c r="B363" s="223">
        <v>3</v>
      </c>
      <c r="C363" s="219">
        <v>2</v>
      </c>
      <c r="D363" s="220">
        <v>6</v>
      </c>
      <c r="E363" s="220"/>
      <c r="F363" s="222"/>
      <c r="G363" s="221" t="s">
        <v>157</v>
      </c>
      <c r="H363" s="199">
        <v>329</v>
      </c>
      <c r="I363" s="208">
        <f t="shared" ref="I363:L364" si="32">I364</f>
        <v>0</v>
      </c>
      <c r="J363" s="250">
        <f t="shared" si="32"/>
        <v>0</v>
      </c>
      <c r="K363" s="209">
        <f t="shared" si="32"/>
        <v>0</v>
      </c>
      <c r="L363" s="209">
        <f t="shared" si="32"/>
        <v>0</v>
      </c>
      <c r="M363"/>
      <c r="N363" s="111"/>
      <c r="O363" s="111"/>
      <c r="P363" s="111"/>
      <c r="Q363" s="111"/>
      <c r="R363" s="111"/>
    </row>
    <row r="364" spans="1:18" ht="25.5" hidden="1" customHeight="1">
      <c r="A364" s="223">
        <v>3</v>
      </c>
      <c r="B364" s="223">
        <v>3</v>
      </c>
      <c r="C364" s="219">
        <v>2</v>
      </c>
      <c r="D364" s="220">
        <v>6</v>
      </c>
      <c r="E364" s="220">
        <v>1</v>
      </c>
      <c r="F364" s="222"/>
      <c r="G364" s="221" t="s">
        <v>157</v>
      </c>
      <c r="H364" s="199">
        <v>330</v>
      </c>
      <c r="I364" s="208">
        <f t="shared" si="32"/>
        <v>0</v>
      </c>
      <c r="J364" s="250">
        <f t="shared" si="32"/>
        <v>0</v>
      </c>
      <c r="K364" s="209">
        <f t="shared" si="32"/>
        <v>0</v>
      </c>
      <c r="L364" s="209">
        <f t="shared" si="32"/>
        <v>0</v>
      </c>
      <c r="M364"/>
      <c r="N364" s="111"/>
      <c r="O364" s="111"/>
      <c r="P364" s="111"/>
      <c r="Q364" s="111"/>
      <c r="R364" s="111"/>
    </row>
    <row r="365" spans="1:18" ht="24" hidden="1" customHeight="1">
      <c r="A365" s="232">
        <v>3</v>
      </c>
      <c r="B365" s="232">
        <v>3</v>
      </c>
      <c r="C365" s="233">
        <v>2</v>
      </c>
      <c r="D365" s="234">
        <v>6</v>
      </c>
      <c r="E365" s="234">
        <v>1</v>
      </c>
      <c r="F365" s="236">
        <v>1</v>
      </c>
      <c r="G365" s="235" t="s">
        <v>157</v>
      </c>
      <c r="H365" s="199">
        <v>331</v>
      </c>
      <c r="I365" s="273">
        <v>0</v>
      </c>
      <c r="J365" s="273">
        <v>0</v>
      </c>
      <c r="K365" s="273">
        <v>0</v>
      </c>
      <c r="L365" s="272">
        <v>0</v>
      </c>
      <c r="M365"/>
      <c r="N365" s="111"/>
      <c r="O365" s="111"/>
      <c r="P365" s="111"/>
      <c r="Q365" s="111"/>
      <c r="R365" s="111"/>
    </row>
    <row r="366" spans="1:18" ht="28.5" hidden="1" customHeight="1">
      <c r="A366" s="223">
        <v>3</v>
      </c>
      <c r="B366" s="223">
        <v>3</v>
      </c>
      <c r="C366" s="219">
        <v>2</v>
      </c>
      <c r="D366" s="220">
        <v>7</v>
      </c>
      <c r="E366" s="220"/>
      <c r="F366" s="222"/>
      <c r="G366" s="221" t="s">
        <v>188</v>
      </c>
      <c r="H366" s="199">
        <v>332</v>
      </c>
      <c r="I366" s="208">
        <f>I367</f>
        <v>0</v>
      </c>
      <c r="J366" s="250">
        <f>J367</f>
        <v>0</v>
      </c>
      <c r="K366" s="209">
        <f>K367</f>
        <v>0</v>
      </c>
      <c r="L366" s="209">
        <f>L367</f>
        <v>0</v>
      </c>
      <c r="M366"/>
      <c r="N366" s="111"/>
      <c r="O366" s="111"/>
      <c r="P366" s="111"/>
      <c r="Q366" s="111"/>
      <c r="R366" s="111"/>
    </row>
    <row r="367" spans="1:18" ht="28.5" hidden="1" customHeight="1">
      <c r="A367" s="232">
        <v>3</v>
      </c>
      <c r="B367" s="232">
        <v>3</v>
      </c>
      <c r="C367" s="233">
        <v>2</v>
      </c>
      <c r="D367" s="234">
        <v>7</v>
      </c>
      <c r="E367" s="234">
        <v>1</v>
      </c>
      <c r="F367" s="236"/>
      <c r="G367" s="221" t="s">
        <v>188</v>
      </c>
      <c r="H367" s="199">
        <v>333</v>
      </c>
      <c r="I367" s="208">
        <f>SUM(I368:I369)</f>
        <v>0</v>
      </c>
      <c r="J367" s="208">
        <f>SUM(J368:J369)</f>
        <v>0</v>
      </c>
      <c r="K367" s="208">
        <f>SUM(K368:K369)</f>
        <v>0</v>
      </c>
      <c r="L367" s="208">
        <f>SUM(L368:L369)</f>
        <v>0</v>
      </c>
      <c r="M367"/>
      <c r="N367" s="111"/>
      <c r="O367" s="111"/>
      <c r="P367" s="111"/>
      <c r="Q367" s="111"/>
      <c r="R367" s="111"/>
    </row>
    <row r="368" spans="1:18" ht="27" hidden="1" customHeight="1">
      <c r="A368" s="223">
        <v>3</v>
      </c>
      <c r="B368" s="223">
        <v>3</v>
      </c>
      <c r="C368" s="219">
        <v>2</v>
      </c>
      <c r="D368" s="220">
        <v>7</v>
      </c>
      <c r="E368" s="220">
        <v>1</v>
      </c>
      <c r="F368" s="222">
        <v>1</v>
      </c>
      <c r="G368" s="221" t="s">
        <v>189</v>
      </c>
      <c r="H368" s="199">
        <v>334</v>
      </c>
      <c r="I368" s="273">
        <v>0</v>
      </c>
      <c r="J368" s="273">
        <v>0</v>
      </c>
      <c r="K368" s="273">
        <v>0</v>
      </c>
      <c r="L368" s="272">
        <v>0</v>
      </c>
      <c r="M368"/>
      <c r="N368" s="111"/>
      <c r="O368" s="111"/>
      <c r="P368" s="111"/>
      <c r="Q368" s="111"/>
      <c r="R368" s="111"/>
    </row>
    <row r="369" spans="1:18" ht="30" hidden="1" customHeight="1">
      <c r="A369" s="223">
        <v>3</v>
      </c>
      <c r="B369" s="223">
        <v>3</v>
      </c>
      <c r="C369" s="219">
        <v>2</v>
      </c>
      <c r="D369" s="220">
        <v>7</v>
      </c>
      <c r="E369" s="220">
        <v>1</v>
      </c>
      <c r="F369" s="222">
        <v>2</v>
      </c>
      <c r="G369" s="221" t="s">
        <v>190</v>
      </c>
      <c r="H369" s="199">
        <v>335</v>
      </c>
      <c r="I369" s="227">
        <v>0</v>
      </c>
      <c r="J369" s="227">
        <v>0</v>
      </c>
      <c r="K369" s="227">
        <v>0</v>
      </c>
      <c r="L369" s="227">
        <v>0</v>
      </c>
      <c r="M369"/>
      <c r="N369" s="111"/>
      <c r="O369" s="111"/>
      <c r="P369" s="111"/>
      <c r="Q369" s="111"/>
      <c r="R369" s="111"/>
    </row>
    <row r="370" spans="1:18" ht="39.75" customHeight="1">
      <c r="A370" s="186"/>
      <c r="B370" s="186"/>
      <c r="C370" s="187"/>
      <c r="D370" s="289"/>
      <c r="E370" s="290"/>
      <c r="F370" s="291"/>
      <c r="G370" s="292" t="s">
        <v>193</v>
      </c>
      <c r="H370" s="199">
        <v>336</v>
      </c>
      <c r="I370" s="260">
        <f>SUM(I35+I186)</f>
        <v>959900</v>
      </c>
      <c r="J370" s="260">
        <f>SUM(J35+J186)</f>
        <v>959900</v>
      </c>
      <c r="K370" s="260">
        <f>SUM(K35+K186)</f>
        <v>959813.11</v>
      </c>
      <c r="L370" s="260">
        <f>SUM(L35+L186)</f>
        <v>959813.11</v>
      </c>
      <c r="M370"/>
      <c r="N370" s="111"/>
      <c r="O370" s="111"/>
      <c r="P370" s="111"/>
      <c r="Q370" s="111"/>
      <c r="R370" s="111"/>
    </row>
    <row r="371" spans="1:18" ht="18.75" customHeight="1">
      <c r="A371" s="111"/>
      <c r="B371" s="111"/>
      <c r="C371" s="111"/>
      <c r="D371" s="111"/>
      <c r="E371" s="111"/>
      <c r="F371" s="412"/>
      <c r="G371" s="210"/>
      <c r="H371" s="199"/>
      <c r="I371" s="413"/>
      <c r="J371" s="414"/>
      <c r="K371" s="414"/>
      <c r="L371" s="414"/>
      <c r="M371" s="111"/>
      <c r="N371" s="111"/>
      <c r="O371" s="111"/>
      <c r="P371" s="111"/>
      <c r="Q371" s="111"/>
      <c r="R371" s="111"/>
    </row>
    <row r="372" spans="1:18" ht="23.25" customHeight="1">
      <c r="A372" s="716" t="s">
        <v>410</v>
      </c>
      <c r="B372" s="716"/>
      <c r="C372" s="716"/>
      <c r="D372" s="716"/>
      <c r="E372" s="716"/>
      <c r="F372" s="716"/>
      <c r="G372" s="716"/>
      <c r="H372" s="293"/>
      <c r="I372" s="415"/>
      <c r="J372" s="670" t="s">
        <v>511</v>
      </c>
      <c r="K372" s="717"/>
      <c r="L372" s="717"/>
      <c r="M372" s="111"/>
      <c r="N372" s="111"/>
      <c r="O372" s="111"/>
      <c r="P372" s="111"/>
      <c r="Q372" s="111"/>
      <c r="R372" s="111"/>
    </row>
    <row r="373" spans="1:18" ht="18.75" customHeight="1">
      <c r="A373" s="416"/>
      <c r="B373" s="416"/>
      <c r="C373" s="416"/>
      <c r="D373" s="718" t="s">
        <v>411</v>
      </c>
      <c r="E373" s="718"/>
      <c r="F373" s="718"/>
      <c r="G373" s="718"/>
      <c r="H373" s="111"/>
      <c r="I373" s="417" t="s">
        <v>194</v>
      </c>
      <c r="J373" s="111"/>
      <c r="K373" s="712" t="s">
        <v>195</v>
      </c>
      <c r="L373" s="712"/>
      <c r="M373" s="111"/>
      <c r="N373" s="111"/>
      <c r="O373" s="111"/>
      <c r="P373" s="111"/>
      <c r="Q373" s="111"/>
      <c r="R373" s="111"/>
    </row>
    <row r="374" spans="1:18" ht="12.75" customHeight="1">
      <c r="I374" s="34"/>
      <c r="K374" s="34"/>
      <c r="L374" s="34"/>
    </row>
    <row r="375" spans="1:18" ht="15.75" customHeight="1">
      <c r="A375" s="665" t="s">
        <v>196</v>
      </c>
      <c r="B375" s="665"/>
      <c r="C375" s="665"/>
      <c r="D375" s="665"/>
      <c r="E375" s="665"/>
      <c r="F375" s="665"/>
      <c r="G375" s="665"/>
      <c r="I375" s="34"/>
      <c r="J375" s="666" t="s">
        <v>197</v>
      </c>
      <c r="K375" s="666"/>
      <c r="L375" s="666"/>
    </row>
    <row r="376" spans="1:18" ht="33.75" customHeight="1">
      <c r="D376" s="667" t="s">
        <v>234</v>
      </c>
      <c r="E376" s="668"/>
      <c r="F376" s="668"/>
      <c r="G376" s="668"/>
      <c r="H376" s="15"/>
      <c r="I376" s="35" t="s">
        <v>194</v>
      </c>
      <c r="K376" s="669" t="s">
        <v>195</v>
      </c>
      <c r="L376" s="669"/>
    </row>
    <row r="377" spans="1:18" ht="7.5" customHeight="1"/>
    <row r="378" spans="1:18" ht="8.25" customHeight="1">
      <c r="H378" s="2" t="s">
        <v>240</v>
      </c>
    </row>
  </sheetData>
  <mergeCells count="32">
    <mergeCell ref="G20:K20"/>
    <mergeCell ref="A27:I27"/>
    <mergeCell ref="K373:L373"/>
    <mergeCell ref="A34:F34"/>
    <mergeCell ref="A372:G372"/>
    <mergeCell ref="J372:L372"/>
    <mergeCell ref="D373:G373"/>
    <mergeCell ref="G15:K15"/>
    <mergeCell ref="G19:K19"/>
    <mergeCell ref="A14:L14"/>
    <mergeCell ref="G16:K16"/>
    <mergeCell ref="B17:L17"/>
    <mergeCell ref="A8:L8"/>
    <mergeCell ref="A11:L11"/>
    <mergeCell ref="G13:K13"/>
    <mergeCell ref="A10:L10"/>
    <mergeCell ref="J1:L1"/>
    <mergeCell ref="J2:L2"/>
    <mergeCell ref="A375:G375"/>
    <mergeCell ref="J375:L375"/>
    <mergeCell ref="D376:G376"/>
    <mergeCell ref="K376:L376"/>
    <mergeCell ref="E22:K22"/>
    <mergeCell ref="A23:L23"/>
    <mergeCell ref="A28:I28"/>
    <mergeCell ref="G30:H30"/>
    <mergeCell ref="A32:F33"/>
    <mergeCell ref="G32:G33"/>
    <mergeCell ref="H32:H33"/>
    <mergeCell ref="I32:J32"/>
    <mergeCell ref="K32:K33"/>
    <mergeCell ref="L32:L33"/>
  </mergeCells>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DFFF3-C310-422A-A146-95D44CED97B3}">
  <sheetPr>
    <pageSetUpPr fitToPage="1"/>
  </sheetPr>
  <dimension ref="A1:R378"/>
  <sheetViews>
    <sheetView showWhiteSpace="0" topLeftCell="A200" zoomScale="130" zoomScaleNormal="130" workbookViewId="0">
      <selection activeCell="R372" sqref="R372"/>
    </sheetView>
  </sheetViews>
  <sheetFormatPr defaultColWidth="9.140625" defaultRowHeight="15"/>
  <cols>
    <col min="1" max="4" width="2" style="2" customWidth="1"/>
    <col min="5" max="5" width="2.140625" style="2" customWidth="1"/>
    <col min="6" max="6" width="3.5703125" style="42" customWidth="1"/>
    <col min="7" max="7" width="34.28515625" style="2" customWidth="1"/>
    <col min="8" max="8" width="4.7109375" style="2" customWidth="1"/>
    <col min="9" max="12" width="12.85546875" style="2" customWidth="1"/>
    <col min="13" max="13" width="0.140625" style="2" hidden="1" customWidth="1"/>
    <col min="14" max="14" width="6.140625" style="2" hidden="1" customWidth="1"/>
    <col min="15" max="15" width="8.85546875" style="2" hidden="1" customWidth="1"/>
    <col min="16" max="16" width="9.140625" style="2"/>
    <col min="17" max="17" width="6.140625" style="2" customWidth="1"/>
    <col min="18" max="18" width="9.140625" style="2"/>
  </cols>
  <sheetData>
    <row r="1" spans="1:18" ht="24.75" customHeight="1">
      <c r="F1" s="45"/>
      <c r="G1" s="17"/>
      <c r="H1" s="18"/>
      <c r="I1" s="38"/>
      <c r="J1" s="671" t="s">
        <v>238</v>
      </c>
      <c r="K1" s="671"/>
      <c r="L1" s="671"/>
      <c r="M1" s="19"/>
      <c r="N1" s="46"/>
      <c r="O1" s="46"/>
      <c r="P1" s="46"/>
      <c r="Q1" s="46"/>
    </row>
    <row r="2" spans="1:18" ht="13.5" customHeight="1">
      <c r="F2" s="45"/>
      <c r="H2" s="18"/>
      <c r="I2" s="39"/>
      <c r="J2" s="672" t="s">
        <v>225</v>
      </c>
      <c r="K2" s="672"/>
      <c r="L2" s="672"/>
      <c r="M2" s="19"/>
      <c r="N2" s="46"/>
      <c r="O2" s="46"/>
      <c r="P2" s="46"/>
      <c r="Q2" s="20"/>
    </row>
    <row r="3" spans="1:18" ht="5.25" customHeight="1">
      <c r="F3" s="45"/>
      <c r="H3" s="3"/>
      <c r="I3" s="46"/>
      <c r="J3" s="46"/>
      <c r="K3" s="4"/>
      <c r="L3" s="4"/>
      <c r="M3" s="19"/>
      <c r="N3" s="46"/>
      <c r="O3" s="46"/>
      <c r="P3" s="46"/>
      <c r="Q3" s="5"/>
    </row>
    <row r="4" spans="1:18" ht="6" customHeight="1">
      <c r="F4" s="45"/>
      <c r="G4" s="21" t="s">
        <v>0</v>
      </c>
      <c r="H4" s="18"/>
      <c r="I4"/>
      <c r="J4" s="4"/>
      <c r="K4" s="4"/>
      <c r="L4" s="4"/>
      <c r="M4" s="19"/>
      <c r="N4" s="22"/>
      <c r="O4" s="22"/>
      <c r="P4" s="46"/>
      <c r="Q4" s="5"/>
    </row>
    <row r="5" spans="1:18" ht="5.25" customHeight="1">
      <c r="F5" s="45"/>
      <c r="H5" s="6"/>
      <c r="I5"/>
      <c r="J5" s="4"/>
      <c r="K5" s="4"/>
      <c r="L5" s="4"/>
      <c r="M5" s="19"/>
      <c r="N5" s="46"/>
      <c r="O5" s="46"/>
      <c r="P5" s="46"/>
      <c r="Q5" s="5"/>
    </row>
    <row r="6" spans="1:18" ht="3.75" customHeight="1">
      <c r="F6" s="45"/>
      <c r="H6" s="6"/>
      <c r="I6"/>
      <c r="J6" s="7"/>
      <c r="K6" s="4"/>
      <c r="L6" s="4"/>
      <c r="M6" s="19"/>
      <c r="N6" s="46"/>
      <c r="O6" s="46"/>
      <c r="P6" s="46"/>
    </row>
    <row r="7" spans="1:18" ht="6.75" customHeight="1">
      <c r="F7" s="45"/>
      <c r="H7" s="6"/>
      <c r="I7"/>
      <c r="K7" s="46"/>
      <c r="L7" s="46"/>
      <c r="M7" s="19"/>
      <c r="N7" s="46"/>
      <c r="O7" s="46"/>
      <c r="P7" s="46"/>
      <c r="Q7" s="8"/>
    </row>
    <row r="8" spans="1:18" ht="31.5" customHeight="1">
      <c r="A8" s="685" t="s">
        <v>391</v>
      </c>
      <c r="B8" s="685"/>
      <c r="C8" s="685"/>
      <c r="D8" s="685"/>
      <c r="E8" s="685"/>
      <c r="F8" s="685"/>
      <c r="G8" s="685"/>
      <c r="H8" s="685"/>
      <c r="I8" s="685"/>
      <c r="J8" s="685"/>
      <c r="K8" s="685"/>
      <c r="L8" s="685"/>
      <c r="M8" s="9"/>
      <c r="N8" s="9"/>
      <c r="O8" s="9"/>
      <c r="P8" s="9"/>
      <c r="Q8" s="9"/>
    </row>
    <row r="9" spans="1:18" ht="12" customHeight="1">
      <c r="F9" s="45"/>
      <c r="G9" s="9"/>
      <c r="H9" s="8"/>
      <c r="I9" s="8"/>
      <c r="J9" s="23"/>
      <c r="K9" s="23"/>
      <c r="L9" s="10"/>
      <c r="M9" s="19"/>
    </row>
    <row r="10" spans="1:18" ht="18" customHeight="1">
      <c r="A10" s="688" t="s">
        <v>1</v>
      </c>
      <c r="B10" s="688"/>
      <c r="C10" s="688"/>
      <c r="D10" s="688"/>
      <c r="E10" s="688"/>
      <c r="F10" s="688"/>
      <c r="G10" s="688"/>
      <c r="H10" s="688"/>
      <c r="I10" s="688"/>
      <c r="J10" s="688"/>
      <c r="K10" s="688"/>
      <c r="L10" s="688"/>
      <c r="M10" s="19"/>
    </row>
    <row r="11" spans="1:18" ht="18.75" customHeight="1">
      <c r="A11" s="686" t="s">
        <v>2</v>
      </c>
      <c r="B11" s="687"/>
      <c r="C11" s="687"/>
      <c r="D11" s="687"/>
      <c r="E11" s="687"/>
      <c r="F11" s="687"/>
      <c r="G11" s="687"/>
      <c r="H11" s="687"/>
      <c r="I11" s="687"/>
      <c r="J11" s="687"/>
      <c r="K11" s="687"/>
      <c r="L11" s="687"/>
      <c r="M11" s="19"/>
    </row>
    <row r="12" spans="1:18" ht="7.5" customHeight="1">
      <c r="A12" s="47"/>
      <c r="B12" s="48"/>
      <c r="C12" s="48"/>
      <c r="D12" s="48"/>
      <c r="E12" s="48"/>
      <c r="F12" s="48"/>
      <c r="G12" s="48"/>
      <c r="H12" s="48"/>
      <c r="I12" s="48"/>
      <c r="J12" s="48"/>
      <c r="K12" s="48"/>
      <c r="L12" s="48"/>
      <c r="M12" s="19"/>
    </row>
    <row r="13" spans="1:18" ht="14.25" customHeight="1">
      <c r="A13" s="410"/>
      <c r="B13" s="178"/>
      <c r="C13" s="178"/>
      <c r="D13" s="178"/>
      <c r="E13" s="178"/>
      <c r="F13" s="178"/>
      <c r="G13" s="707" t="s">
        <v>404</v>
      </c>
      <c r="H13" s="707"/>
      <c r="I13" s="707"/>
      <c r="J13" s="707"/>
      <c r="K13" s="707"/>
      <c r="L13" s="178"/>
      <c r="M13" s="411"/>
      <c r="N13" s="111"/>
      <c r="O13" s="111"/>
      <c r="P13" s="111"/>
      <c r="Q13" s="111"/>
      <c r="R13" s="111"/>
    </row>
    <row r="14" spans="1:18" ht="16.5" customHeight="1">
      <c r="A14" s="709" t="s">
        <v>405</v>
      </c>
      <c r="B14" s="709"/>
      <c r="C14" s="709"/>
      <c r="D14" s="709"/>
      <c r="E14" s="709"/>
      <c r="F14" s="709"/>
      <c r="G14" s="709"/>
      <c r="H14" s="709"/>
      <c r="I14" s="709"/>
      <c r="J14" s="709"/>
      <c r="K14" s="709"/>
      <c r="L14" s="709"/>
      <c r="M14" s="411"/>
      <c r="N14" s="111"/>
      <c r="O14" s="111"/>
      <c r="P14" s="111" t="s">
        <v>10</v>
      </c>
      <c r="Q14" s="111"/>
      <c r="R14" s="111"/>
    </row>
    <row r="15" spans="1:18" ht="15.75" customHeight="1">
      <c r="A15" s="111"/>
      <c r="B15" s="111"/>
      <c r="C15" s="111"/>
      <c r="D15" s="111"/>
      <c r="E15" s="111"/>
      <c r="F15" s="412"/>
      <c r="G15" s="708" t="s">
        <v>392</v>
      </c>
      <c r="H15" s="708"/>
      <c r="I15" s="708"/>
      <c r="J15" s="708"/>
      <c r="K15" s="708"/>
      <c r="L15" s="111"/>
      <c r="M15" s="411"/>
      <c r="N15" s="111"/>
      <c r="O15" s="111"/>
      <c r="P15" s="111"/>
      <c r="Q15" s="111"/>
      <c r="R15" s="111"/>
    </row>
    <row r="16" spans="1:18" ht="12" customHeight="1">
      <c r="A16" s="111"/>
      <c r="B16" s="111"/>
      <c r="C16" s="111"/>
      <c r="D16" s="111"/>
      <c r="E16" s="111"/>
      <c r="F16" s="412"/>
      <c r="G16" s="710" t="s">
        <v>406</v>
      </c>
      <c r="H16" s="710"/>
      <c r="I16" s="710"/>
      <c r="J16" s="710"/>
      <c r="K16" s="710"/>
      <c r="L16" s="111"/>
      <c r="M16" s="111"/>
      <c r="N16" s="111"/>
      <c r="O16" s="111"/>
      <c r="P16" s="111"/>
      <c r="Q16" s="111"/>
      <c r="R16" s="111"/>
    </row>
    <row r="17" spans="1:18" ht="12" customHeight="1">
      <c r="A17" s="111"/>
      <c r="B17" s="709" t="s">
        <v>3</v>
      </c>
      <c r="C17" s="709"/>
      <c r="D17" s="709"/>
      <c r="E17" s="709"/>
      <c r="F17" s="709"/>
      <c r="G17" s="709"/>
      <c r="H17" s="709"/>
      <c r="I17" s="709"/>
      <c r="J17" s="709"/>
      <c r="K17" s="709"/>
      <c r="L17" s="709"/>
      <c r="M17" s="111"/>
      <c r="N17" s="111"/>
      <c r="O17" s="111"/>
      <c r="P17" s="111"/>
      <c r="Q17" s="111"/>
      <c r="R17" s="111"/>
    </row>
    <row r="18" spans="1:18" ht="12" customHeight="1">
      <c r="A18" s="111"/>
      <c r="B18" s="111"/>
      <c r="C18" s="111"/>
      <c r="D18" s="111"/>
      <c r="E18" s="111"/>
      <c r="F18" s="412"/>
      <c r="G18" s="111"/>
      <c r="H18" s="111"/>
      <c r="I18" s="111"/>
      <c r="J18" s="111"/>
      <c r="K18" s="111"/>
      <c r="L18" s="111"/>
      <c r="M18" s="111"/>
      <c r="N18" s="111"/>
      <c r="O18" s="111"/>
      <c r="P18" s="111"/>
      <c r="Q18" s="111"/>
      <c r="R18" s="111"/>
    </row>
    <row r="19" spans="1:18" ht="12.75" customHeight="1">
      <c r="A19" s="111"/>
      <c r="B19" s="111"/>
      <c r="C19" s="111"/>
      <c r="D19" s="111"/>
      <c r="E19" s="111"/>
      <c r="F19" s="412"/>
      <c r="G19" s="708" t="s">
        <v>407</v>
      </c>
      <c r="H19" s="708"/>
      <c r="I19" s="708"/>
      <c r="J19" s="708"/>
      <c r="K19" s="708"/>
      <c r="L19" s="111"/>
      <c r="M19" s="111"/>
      <c r="N19" s="111"/>
      <c r="O19" s="111"/>
      <c r="P19" s="111"/>
      <c r="Q19" s="111"/>
      <c r="R19" s="111"/>
    </row>
    <row r="20" spans="1:18" ht="11.25" customHeight="1">
      <c r="A20" s="111"/>
      <c r="B20" s="111"/>
      <c r="C20" s="111"/>
      <c r="D20" s="111"/>
      <c r="E20" s="111"/>
      <c r="F20" s="412"/>
      <c r="G20" s="711" t="s">
        <v>4</v>
      </c>
      <c r="H20" s="711"/>
      <c r="I20" s="711"/>
      <c r="J20" s="711"/>
      <c r="K20" s="711"/>
      <c r="L20" s="111"/>
      <c r="M20" s="111"/>
      <c r="N20" s="111"/>
      <c r="O20" s="111"/>
      <c r="P20" s="111"/>
      <c r="Q20" s="111"/>
      <c r="R20" s="111"/>
    </row>
    <row r="21" spans="1:18" ht="11.25" customHeight="1">
      <c r="A21" s="111"/>
      <c r="B21" s="111"/>
      <c r="C21" s="111"/>
      <c r="D21" s="111"/>
      <c r="E21" s="111"/>
      <c r="F21" s="412"/>
      <c r="G21" s="178"/>
      <c r="H21" s="178"/>
      <c r="I21" s="178"/>
      <c r="J21" s="178"/>
      <c r="K21" s="178"/>
      <c r="L21" s="111"/>
      <c r="M21" s="111"/>
      <c r="N21" s="111"/>
      <c r="O21" s="111"/>
      <c r="P21" s="111"/>
      <c r="Q21" s="111"/>
      <c r="R21" s="111"/>
    </row>
    <row r="22" spans="1:18">
      <c r="A22" s="111"/>
      <c r="B22" s="111"/>
      <c r="C22" s="111"/>
      <c r="D22" s="111"/>
      <c r="E22" s="689" t="s">
        <v>412</v>
      </c>
      <c r="F22" s="689"/>
      <c r="G22" s="689"/>
      <c r="H22" s="689"/>
      <c r="I22" s="689"/>
      <c r="J22" s="689"/>
      <c r="K22" s="689"/>
      <c r="L22" s="111"/>
      <c r="M22" s="111"/>
      <c r="N22" s="111"/>
      <c r="O22" s="111"/>
      <c r="P22" s="111"/>
      <c r="Q22" s="111"/>
      <c r="R22" s="111"/>
    </row>
    <row r="23" spans="1:18" ht="12" customHeight="1">
      <c r="A23" s="690" t="s">
        <v>5</v>
      </c>
      <c r="B23" s="690"/>
      <c r="C23" s="690"/>
      <c r="D23" s="690"/>
      <c r="E23" s="690"/>
      <c r="F23" s="690"/>
      <c r="G23" s="690"/>
      <c r="H23" s="690"/>
      <c r="I23" s="690"/>
      <c r="J23" s="690"/>
      <c r="K23" s="690"/>
      <c r="L23" s="690"/>
      <c r="M23" s="171"/>
      <c r="N23" s="111"/>
      <c r="O23" s="111"/>
      <c r="P23" s="111"/>
      <c r="Q23" s="111"/>
      <c r="R23" s="111"/>
    </row>
    <row r="24" spans="1:18" ht="12" customHeight="1">
      <c r="A24" s="111"/>
      <c r="B24" s="111"/>
      <c r="C24" s="111"/>
      <c r="D24" s="111"/>
      <c r="E24" s="111"/>
      <c r="F24" s="111"/>
      <c r="G24" s="111"/>
      <c r="H24" s="111"/>
      <c r="I24" s="111"/>
      <c r="J24" s="172"/>
      <c r="K24" s="173"/>
      <c r="L24" s="174" t="s">
        <v>6</v>
      </c>
      <c r="M24" s="171"/>
      <c r="N24" s="111"/>
      <c r="O24" s="111"/>
      <c r="P24" s="111"/>
      <c r="Q24" s="111"/>
      <c r="R24" s="111"/>
    </row>
    <row r="25" spans="1:18" ht="11.25" customHeight="1">
      <c r="A25" s="111"/>
      <c r="B25" s="111"/>
      <c r="C25" s="111"/>
      <c r="D25" s="111"/>
      <c r="E25" s="111"/>
      <c r="F25" s="111"/>
      <c r="G25" s="111"/>
      <c r="H25" s="111"/>
      <c r="I25" s="111"/>
      <c r="J25" s="175" t="s">
        <v>226</v>
      </c>
      <c r="K25" s="176"/>
      <c r="L25" s="177"/>
      <c r="M25" s="171"/>
      <c r="N25" s="111"/>
      <c r="O25" s="111"/>
      <c r="P25" s="111"/>
      <c r="Q25" s="111"/>
      <c r="R25" s="111"/>
    </row>
    <row r="26" spans="1:18" ht="12" customHeight="1">
      <c r="A26" s="111"/>
      <c r="B26" s="111"/>
      <c r="C26" s="111"/>
      <c r="D26" s="111"/>
      <c r="E26" s="178"/>
      <c r="F26" s="179"/>
      <c r="G26" s="111"/>
      <c r="H26" s="111"/>
      <c r="I26" s="180"/>
      <c r="J26" s="180"/>
      <c r="K26" s="181" t="s">
        <v>7</v>
      </c>
      <c r="L26" s="177"/>
      <c r="M26" s="171"/>
      <c r="N26" s="111"/>
      <c r="O26" s="111"/>
      <c r="P26" s="111"/>
      <c r="Q26" s="111"/>
      <c r="R26" s="111"/>
    </row>
    <row r="27" spans="1:18" ht="43.5" customHeight="1">
      <c r="A27" s="691" t="s">
        <v>201</v>
      </c>
      <c r="B27" s="691"/>
      <c r="C27" s="691"/>
      <c r="D27" s="691"/>
      <c r="E27" s="691"/>
      <c r="F27" s="691"/>
      <c r="G27" s="691"/>
      <c r="H27" s="691"/>
      <c r="I27" s="691"/>
      <c r="J27" s="111"/>
      <c r="K27" s="181" t="s">
        <v>8</v>
      </c>
      <c r="L27" s="182" t="s">
        <v>9</v>
      </c>
      <c r="M27" s="171"/>
      <c r="N27" s="111"/>
      <c r="O27" s="111"/>
      <c r="P27" s="111"/>
      <c r="Q27" s="111"/>
      <c r="R27" s="111"/>
    </row>
    <row r="28" spans="1:18" ht="12" customHeight="1">
      <c r="A28" s="691" t="s">
        <v>413</v>
      </c>
      <c r="B28" s="691"/>
      <c r="C28" s="691"/>
      <c r="D28" s="691"/>
      <c r="E28" s="691"/>
      <c r="F28" s="691"/>
      <c r="G28" s="691"/>
      <c r="H28" s="691"/>
      <c r="I28" s="691"/>
      <c r="J28" s="183" t="s">
        <v>11</v>
      </c>
      <c r="K28" s="184" t="s">
        <v>23</v>
      </c>
      <c r="L28" s="177"/>
      <c r="M28" s="171"/>
      <c r="N28" s="111"/>
      <c r="O28" s="111"/>
      <c r="P28" s="111"/>
      <c r="Q28" s="111"/>
      <c r="R28" s="111"/>
    </row>
    <row r="29" spans="1:18" ht="12.75" customHeight="1">
      <c r="A29" s="111"/>
      <c r="B29" s="111"/>
      <c r="C29" s="111"/>
      <c r="D29" s="111"/>
      <c r="E29" s="111"/>
      <c r="F29" s="111"/>
      <c r="G29" s="185" t="s">
        <v>12</v>
      </c>
      <c r="H29" s="186" t="s">
        <v>198</v>
      </c>
      <c r="I29" s="187"/>
      <c r="J29" s="188"/>
      <c r="K29" s="177"/>
      <c r="L29" s="177"/>
      <c r="M29" s="171"/>
      <c r="N29" s="111"/>
      <c r="O29" s="111"/>
      <c r="P29" s="111"/>
      <c r="Q29" s="111"/>
      <c r="R29" s="111"/>
    </row>
    <row r="30" spans="1:18" ht="13.5" customHeight="1">
      <c r="A30" s="111"/>
      <c r="B30" s="111"/>
      <c r="C30" s="111"/>
      <c r="D30" s="111"/>
      <c r="E30" s="111"/>
      <c r="F30" s="111"/>
      <c r="G30" s="692" t="s">
        <v>13</v>
      </c>
      <c r="H30" s="692"/>
      <c r="I30" s="189" t="s">
        <v>414</v>
      </c>
      <c r="J30" s="190" t="s">
        <v>415</v>
      </c>
      <c r="K30" s="191" t="s">
        <v>416</v>
      </c>
      <c r="L30" s="191" t="s">
        <v>416</v>
      </c>
      <c r="M30" s="171"/>
      <c r="N30" s="111"/>
      <c r="O30" s="111"/>
      <c r="P30" s="111"/>
      <c r="Q30" s="111"/>
      <c r="R30" s="111"/>
    </row>
    <row r="31" spans="1:18" ht="14.25" customHeight="1">
      <c r="A31" s="192" t="s">
        <v>199</v>
      </c>
      <c r="B31" s="192"/>
      <c r="C31" s="192"/>
      <c r="D31" s="192"/>
      <c r="E31" s="192"/>
      <c r="F31" s="193"/>
      <c r="G31" s="194"/>
      <c r="H31" s="111"/>
      <c r="I31" s="194"/>
      <c r="J31" s="194"/>
      <c r="K31" s="194"/>
      <c r="L31" s="195" t="s">
        <v>14</v>
      </c>
      <c r="M31" s="196"/>
      <c r="N31" s="111"/>
      <c r="O31" s="111"/>
      <c r="P31" s="111"/>
      <c r="Q31" s="111"/>
      <c r="R31" s="111"/>
    </row>
    <row r="32" spans="1:18" ht="24" customHeight="1">
      <c r="A32" s="693" t="s">
        <v>15</v>
      </c>
      <c r="B32" s="694"/>
      <c r="C32" s="694"/>
      <c r="D32" s="694"/>
      <c r="E32" s="694"/>
      <c r="F32" s="694"/>
      <c r="G32" s="697" t="s">
        <v>16</v>
      </c>
      <c r="H32" s="699" t="s">
        <v>17</v>
      </c>
      <c r="I32" s="701" t="s">
        <v>18</v>
      </c>
      <c r="J32" s="702"/>
      <c r="K32" s="703" t="s">
        <v>19</v>
      </c>
      <c r="L32" s="705" t="s">
        <v>20</v>
      </c>
      <c r="M32" s="196"/>
      <c r="N32" s="111"/>
      <c r="O32" s="111"/>
      <c r="P32" s="111"/>
      <c r="Q32" s="111"/>
      <c r="R32" s="111"/>
    </row>
    <row r="33" spans="1:18" ht="46.5" customHeight="1">
      <c r="A33" s="695"/>
      <c r="B33" s="696"/>
      <c r="C33" s="696"/>
      <c r="D33" s="696"/>
      <c r="E33" s="696"/>
      <c r="F33" s="696"/>
      <c r="G33" s="698"/>
      <c r="H33" s="700"/>
      <c r="I33" s="197" t="s">
        <v>21</v>
      </c>
      <c r="J33" s="198" t="s">
        <v>22</v>
      </c>
      <c r="K33" s="704"/>
      <c r="L33" s="706"/>
      <c r="M33" s="111"/>
      <c r="N33" s="111"/>
      <c r="O33" s="111"/>
      <c r="P33" s="111"/>
      <c r="Q33" s="111"/>
      <c r="R33" s="111"/>
    </row>
    <row r="34" spans="1:18" ht="11.25" customHeight="1">
      <c r="A34" s="713" t="s">
        <v>23</v>
      </c>
      <c r="B34" s="714"/>
      <c r="C34" s="714"/>
      <c r="D34" s="714"/>
      <c r="E34" s="714"/>
      <c r="F34" s="715"/>
      <c r="G34" s="199">
        <v>2</v>
      </c>
      <c r="H34" s="200">
        <v>3</v>
      </c>
      <c r="I34" s="201" t="s">
        <v>24</v>
      </c>
      <c r="J34" s="202" t="s">
        <v>25</v>
      </c>
      <c r="K34" s="203">
        <v>6</v>
      </c>
      <c r="L34" s="203">
        <v>7</v>
      </c>
      <c r="M34" s="111"/>
      <c r="N34" s="111"/>
      <c r="O34" s="111"/>
      <c r="P34" s="111"/>
      <c r="Q34" s="111"/>
      <c r="R34" s="111"/>
    </row>
    <row r="35" spans="1:18" s="210" customFormat="1" ht="14.25" customHeight="1">
      <c r="A35" s="204">
        <v>2</v>
      </c>
      <c r="B35" s="204"/>
      <c r="C35" s="205"/>
      <c r="D35" s="206"/>
      <c r="E35" s="204"/>
      <c r="F35" s="207"/>
      <c r="G35" s="206" t="s">
        <v>26</v>
      </c>
      <c r="H35" s="199">
        <v>1</v>
      </c>
      <c r="I35" s="208">
        <f>SUM(I36+I47+I67+I88+I95+I115+I141+I160+I170)</f>
        <v>41181</v>
      </c>
      <c r="J35" s="208">
        <f>SUM(J36+J47+J67+J88+J95+J115+J141+J160+J170)</f>
        <v>41181</v>
      </c>
      <c r="K35" s="209">
        <f>SUM(K36+K47+K67+K88+K95+K115+K141+K160+K170)</f>
        <v>41180.49</v>
      </c>
      <c r="L35" s="208">
        <f>SUM(L36+L47+L67+L88+L95+L115+L141+L160+L170)</f>
        <v>41180.49</v>
      </c>
    </row>
    <row r="36" spans="1:18" ht="16.5" hidden="1" customHeight="1">
      <c r="A36" s="204">
        <v>2</v>
      </c>
      <c r="B36" s="211">
        <v>1</v>
      </c>
      <c r="C36" s="212"/>
      <c r="D36" s="213"/>
      <c r="E36" s="214"/>
      <c r="F36" s="215"/>
      <c r="G36" s="216" t="s">
        <v>27</v>
      </c>
      <c r="H36" s="199">
        <v>2</v>
      </c>
      <c r="I36" s="208">
        <f>SUM(I37+I43)</f>
        <v>0</v>
      </c>
      <c r="J36" s="208">
        <f>SUM(J37+J43)</f>
        <v>0</v>
      </c>
      <c r="K36" s="217">
        <f>SUM(K37+K43)</f>
        <v>0</v>
      </c>
      <c r="L36" s="218">
        <f>SUM(L37+L43)</f>
        <v>0</v>
      </c>
      <c r="M36"/>
      <c r="N36" s="111"/>
      <c r="O36" s="111"/>
      <c r="P36" s="111"/>
      <c r="Q36" s="111"/>
      <c r="R36" s="111"/>
    </row>
    <row r="37" spans="1:18" ht="14.25" hidden="1" customHeight="1">
      <c r="A37" s="219">
        <v>2</v>
      </c>
      <c r="B37" s="219">
        <v>1</v>
      </c>
      <c r="C37" s="220">
        <v>1</v>
      </c>
      <c r="D37" s="221"/>
      <c r="E37" s="219"/>
      <c r="F37" s="222"/>
      <c r="G37" s="221" t="s">
        <v>28</v>
      </c>
      <c r="H37" s="199">
        <v>3</v>
      </c>
      <c r="I37" s="208">
        <f>SUM(I38)</f>
        <v>0</v>
      </c>
      <c r="J37" s="208">
        <f>SUM(J38)</f>
        <v>0</v>
      </c>
      <c r="K37" s="209">
        <f>SUM(K38)</f>
        <v>0</v>
      </c>
      <c r="L37" s="208">
        <f>SUM(L38)</f>
        <v>0</v>
      </c>
      <c r="M37"/>
      <c r="N37" s="111"/>
      <c r="O37" s="111"/>
      <c r="P37" s="111"/>
      <c r="Q37" s="111"/>
      <c r="R37" s="111"/>
    </row>
    <row r="38" spans="1:18" ht="13.5" hidden="1" customHeight="1">
      <c r="A38" s="223">
        <v>2</v>
      </c>
      <c r="B38" s="219">
        <v>1</v>
      </c>
      <c r="C38" s="220">
        <v>1</v>
      </c>
      <c r="D38" s="221">
        <v>1</v>
      </c>
      <c r="E38" s="219"/>
      <c r="F38" s="222"/>
      <c r="G38" s="221" t="s">
        <v>28</v>
      </c>
      <c r="H38" s="199">
        <v>4</v>
      </c>
      <c r="I38" s="208">
        <f>SUM(I39+I41)</f>
        <v>0</v>
      </c>
      <c r="J38" s="208">
        <f>SUM(J39+J41)</f>
        <v>0</v>
      </c>
      <c r="K38" s="208">
        <f>SUM(K39+K41)</f>
        <v>0</v>
      </c>
      <c r="L38" s="208">
        <f>SUM(L39+L41)</f>
        <v>0</v>
      </c>
      <c r="M38"/>
      <c r="N38" s="111"/>
      <c r="O38" s="111"/>
      <c r="P38" s="111"/>
      <c r="Q38" s="224"/>
      <c r="R38" s="111"/>
    </row>
    <row r="39" spans="1:18" ht="14.25" hidden="1" customHeight="1">
      <c r="A39" s="223">
        <v>2</v>
      </c>
      <c r="B39" s="219">
        <v>1</v>
      </c>
      <c r="C39" s="220">
        <v>1</v>
      </c>
      <c r="D39" s="221">
        <v>1</v>
      </c>
      <c r="E39" s="219">
        <v>1</v>
      </c>
      <c r="F39" s="222"/>
      <c r="G39" s="221" t="s">
        <v>29</v>
      </c>
      <c r="H39" s="199">
        <v>5</v>
      </c>
      <c r="I39" s="209">
        <f>SUM(I40)</f>
        <v>0</v>
      </c>
      <c r="J39" s="209">
        <f>SUM(J40)</f>
        <v>0</v>
      </c>
      <c r="K39" s="209">
        <f>SUM(K40)</f>
        <v>0</v>
      </c>
      <c r="L39" s="209">
        <f>SUM(L40)</f>
        <v>0</v>
      </c>
      <c r="M39"/>
      <c r="N39" s="111"/>
      <c r="O39" s="111"/>
      <c r="P39" s="111"/>
      <c r="Q39" s="224"/>
      <c r="R39" s="111"/>
    </row>
    <row r="40" spans="1:18" ht="14.25" hidden="1" customHeight="1">
      <c r="A40" s="223">
        <v>2</v>
      </c>
      <c r="B40" s="219">
        <v>1</v>
      </c>
      <c r="C40" s="220">
        <v>1</v>
      </c>
      <c r="D40" s="221">
        <v>1</v>
      </c>
      <c r="E40" s="219">
        <v>1</v>
      </c>
      <c r="F40" s="222">
        <v>1</v>
      </c>
      <c r="G40" s="221" t="s">
        <v>29</v>
      </c>
      <c r="H40" s="199">
        <v>6</v>
      </c>
      <c r="I40" s="225">
        <v>0</v>
      </c>
      <c r="J40" s="226">
        <v>0</v>
      </c>
      <c r="K40" s="226">
        <v>0</v>
      </c>
      <c r="L40" s="226">
        <v>0</v>
      </c>
      <c r="M40"/>
      <c r="N40" s="111"/>
      <c r="O40" s="111"/>
      <c r="P40" s="111"/>
      <c r="Q40" s="224"/>
      <c r="R40" s="111"/>
    </row>
    <row r="41" spans="1:18" ht="12.75" hidden="1" customHeight="1">
      <c r="A41" s="223">
        <v>2</v>
      </c>
      <c r="B41" s="219">
        <v>1</v>
      </c>
      <c r="C41" s="220">
        <v>1</v>
      </c>
      <c r="D41" s="221">
        <v>1</v>
      </c>
      <c r="E41" s="219">
        <v>2</v>
      </c>
      <c r="F41" s="222"/>
      <c r="G41" s="221" t="s">
        <v>30</v>
      </c>
      <c r="H41" s="199">
        <v>7</v>
      </c>
      <c r="I41" s="209">
        <f>I42</f>
        <v>0</v>
      </c>
      <c r="J41" s="209">
        <f>J42</f>
        <v>0</v>
      </c>
      <c r="K41" s="209">
        <f>K42</f>
        <v>0</v>
      </c>
      <c r="L41" s="209">
        <f>L42</f>
        <v>0</v>
      </c>
      <c r="M41"/>
      <c r="N41" s="111"/>
      <c r="O41" s="111"/>
      <c r="P41" s="111"/>
      <c r="Q41" s="224"/>
      <c r="R41" s="111"/>
    </row>
    <row r="42" spans="1:18" ht="12.75" hidden="1" customHeight="1">
      <c r="A42" s="223">
        <v>2</v>
      </c>
      <c r="B42" s="219">
        <v>1</v>
      </c>
      <c r="C42" s="220">
        <v>1</v>
      </c>
      <c r="D42" s="221">
        <v>1</v>
      </c>
      <c r="E42" s="219">
        <v>2</v>
      </c>
      <c r="F42" s="222">
        <v>1</v>
      </c>
      <c r="G42" s="221" t="s">
        <v>30</v>
      </c>
      <c r="H42" s="199">
        <v>8</v>
      </c>
      <c r="I42" s="226">
        <v>0</v>
      </c>
      <c r="J42" s="227">
        <v>0</v>
      </c>
      <c r="K42" s="226">
        <v>0</v>
      </c>
      <c r="L42" s="227">
        <v>0</v>
      </c>
      <c r="M42"/>
      <c r="N42" s="111"/>
      <c r="O42" s="111"/>
      <c r="P42" s="111"/>
      <c r="Q42" s="224"/>
      <c r="R42" s="111"/>
    </row>
    <row r="43" spans="1:18" ht="13.5" hidden="1" customHeight="1">
      <c r="A43" s="223">
        <v>2</v>
      </c>
      <c r="B43" s="219">
        <v>1</v>
      </c>
      <c r="C43" s="220">
        <v>2</v>
      </c>
      <c r="D43" s="221"/>
      <c r="E43" s="219"/>
      <c r="F43" s="222"/>
      <c r="G43" s="221" t="s">
        <v>31</v>
      </c>
      <c r="H43" s="199">
        <v>9</v>
      </c>
      <c r="I43" s="209">
        <f t="shared" ref="I43:L45" si="0">I44</f>
        <v>0</v>
      </c>
      <c r="J43" s="208">
        <f t="shared" si="0"/>
        <v>0</v>
      </c>
      <c r="K43" s="209">
        <f t="shared" si="0"/>
        <v>0</v>
      </c>
      <c r="L43" s="208">
        <f t="shared" si="0"/>
        <v>0</v>
      </c>
      <c r="M43"/>
      <c r="N43" s="111"/>
      <c r="O43" s="111"/>
      <c r="P43" s="111"/>
      <c r="Q43" s="224"/>
      <c r="R43" s="111"/>
    </row>
    <row r="44" spans="1:18" hidden="1">
      <c r="A44" s="223">
        <v>2</v>
      </c>
      <c r="B44" s="219">
        <v>1</v>
      </c>
      <c r="C44" s="220">
        <v>2</v>
      </c>
      <c r="D44" s="221">
        <v>1</v>
      </c>
      <c r="E44" s="219"/>
      <c r="F44" s="222"/>
      <c r="G44" s="221" t="s">
        <v>31</v>
      </c>
      <c r="H44" s="199">
        <v>10</v>
      </c>
      <c r="I44" s="209">
        <f t="shared" si="0"/>
        <v>0</v>
      </c>
      <c r="J44" s="208">
        <f t="shared" si="0"/>
        <v>0</v>
      </c>
      <c r="K44" s="208">
        <f t="shared" si="0"/>
        <v>0</v>
      </c>
      <c r="L44" s="208">
        <f t="shared" si="0"/>
        <v>0</v>
      </c>
      <c r="M44" s="111"/>
      <c r="N44" s="111"/>
      <c r="O44" s="111"/>
      <c r="P44" s="111"/>
      <c r="Q44" s="111"/>
      <c r="R44" s="111"/>
    </row>
    <row r="45" spans="1:18" ht="13.5" hidden="1" customHeight="1">
      <c r="A45" s="223">
        <v>2</v>
      </c>
      <c r="B45" s="219">
        <v>1</v>
      </c>
      <c r="C45" s="220">
        <v>2</v>
      </c>
      <c r="D45" s="221">
        <v>1</v>
      </c>
      <c r="E45" s="219">
        <v>1</v>
      </c>
      <c r="F45" s="222"/>
      <c r="G45" s="221" t="s">
        <v>31</v>
      </c>
      <c r="H45" s="199">
        <v>11</v>
      </c>
      <c r="I45" s="208">
        <f t="shared" si="0"/>
        <v>0</v>
      </c>
      <c r="J45" s="208">
        <f t="shared" si="0"/>
        <v>0</v>
      </c>
      <c r="K45" s="208">
        <f t="shared" si="0"/>
        <v>0</v>
      </c>
      <c r="L45" s="208">
        <f t="shared" si="0"/>
        <v>0</v>
      </c>
      <c r="M45"/>
      <c r="N45" s="111"/>
      <c r="O45" s="111"/>
      <c r="P45" s="111"/>
      <c r="Q45" s="224"/>
      <c r="R45" s="111"/>
    </row>
    <row r="46" spans="1:18" ht="14.25" hidden="1" customHeight="1">
      <c r="A46" s="223">
        <v>2</v>
      </c>
      <c r="B46" s="219">
        <v>1</v>
      </c>
      <c r="C46" s="220">
        <v>2</v>
      </c>
      <c r="D46" s="221">
        <v>1</v>
      </c>
      <c r="E46" s="219">
        <v>1</v>
      </c>
      <c r="F46" s="222">
        <v>1</v>
      </c>
      <c r="G46" s="221" t="s">
        <v>31</v>
      </c>
      <c r="H46" s="199">
        <v>12</v>
      </c>
      <c r="I46" s="227">
        <v>0</v>
      </c>
      <c r="J46" s="226">
        <v>0</v>
      </c>
      <c r="K46" s="226">
        <v>0</v>
      </c>
      <c r="L46" s="226">
        <v>0</v>
      </c>
      <c r="M46"/>
      <c r="N46" s="111"/>
      <c r="O46" s="111"/>
      <c r="P46" s="111"/>
      <c r="Q46" s="224"/>
      <c r="R46" s="111"/>
    </row>
    <row r="47" spans="1:18" ht="26.25" customHeight="1">
      <c r="A47" s="228">
        <v>2</v>
      </c>
      <c r="B47" s="229">
        <v>2</v>
      </c>
      <c r="C47" s="212"/>
      <c r="D47" s="213"/>
      <c r="E47" s="214"/>
      <c r="F47" s="215"/>
      <c r="G47" s="216" t="s">
        <v>32</v>
      </c>
      <c r="H47" s="199">
        <v>13</v>
      </c>
      <c r="I47" s="230">
        <f t="shared" ref="I47:L49" si="1">I48</f>
        <v>41181</v>
      </c>
      <c r="J47" s="231">
        <f t="shared" si="1"/>
        <v>41181</v>
      </c>
      <c r="K47" s="230">
        <f t="shared" si="1"/>
        <v>41180.49</v>
      </c>
      <c r="L47" s="230">
        <f t="shared" si="1"/>
        <v>41180.49</v>
      </c>
      <c r="M47"/>
      <c r="N47" s="111"/>
      <c r="O47" s="111"/>
      <c r="P47" s="111"/>
      <c r="Q47" s="111"/>
      <c r="R47" s="111"/>
    </row>
    <row r="48" spans="1:18" ht="27" customHeight="1">
      <c r="A48" s="223">
        <v>2</v>
      </c>
      <c r="B48" s="219">
        <v>2</v>
      </c>
      <c r="C48" s="220">
        <v>1</v>
      </c>
      <c r="D48" s="221"/>
      <c r="E48" s="219"/>
      <c r="F48" s="222"/>
      <c r="G48" s="213" t="s">
        <v>32</v>
      </c>
      <c r="H48" s="199">
        <v>14</v>
      </c>
      <c r="I48" s="208">
        <f t="shared" si="1"/>
        <v>41181</v>
      </c>
      <c r="J48" s="209">
        <f t="shared" si="1"/>
        <v>41181</v>
      </c>
      <c r="K48" s="208">
        <f t="shared" si="1"/>
        <v>41180.49</v>
      </c>
      <c r="L48" s="209">
        <f t="shared" si="1"/>
        <v>41180.49</v>
      </c>
      <c r="M48"/>
      <c r="N48" s="111"/>
      <c r="O48" s="111"/>
      <c r="P48" s="111"/>
      <c r="Q48" s="111"/>
      <c r="R48" s="224"/>
    </row>
    <row r="49" spans="1:18" ht="15.75" customHeight="1">
      <c r="A49" s="223">
        <v>2</v>
      </c>
      <c r="B49" s="219">
        <v>2</v>
      </c>
      <c r="C49" s="220">
        <v>1</v>
      </c>
      <c r="D49" s="221">
        <v>1</v>
      </c>
      <c r="E49" s="219"/>
      <c r="F49" s="222"/>
      <c r="G49" s="213" t="s">
        <v>32</v>
      </c>
      <c r="H49" s="199">
        <v>15</v>
      </c>
      <c r="I49" s="208">
        <f t="shared" si="1"/>
        <v>41181</v>
      </c>
      <c r="J49" s="209">
        <f t="shared" si="1"/>
        <v>41181</v>
      </c>
      <c r="K49" s="218">
        <f t="shared" si="1"/>
        <v>41180.49</v>
      </c>
      <c r="L49" s="218">
        <f t="shared" si="1"/>
        <v>41180.49</v>
      </c>
      <c r="M49"/>
      <c r="N49" s="111"/>
      <c r="O49" s="111"/>
      <c r="P49" s="111"/>
      <c r="Q49" s="224"/>
      <c r="R49" s="111"/>
    </row>
    <row r="50" spans="1:18" ht="24.75" customHeight="1">
      <c r="A50" s="232">
        <v>2</v>
      </c>
      <c r="B50" s="233">
        <v>2</v>
      </c>
      <c r="C50" s="234">
        <v>1</v>
      </c>
      <c r="D50" s="235">
        <v>1</v>
      </c>
      <c r="E50" s="233">
        <v>1</v>
      </c>
      <c r="F50" s="236"/>
      <c r="G50" s="213" t="s">
        <v>32</v>
      </c>
      <c r="H50" s="199">
        <v>16</v>
      </c>
      <c r="I50" s="237">
        <f>SUM(I51:I66)</f>
        <v>41181</v>
      </c>
      <c r="J50" s="237">
        <f>SUM(J51:J66)</f>
        <v>41181</v>
      </c>
      <c r="K50" s="238">
        <f>SUM(K51:K66)</f>
        <v>41180.49</v>
      </c>
      <c r="L50" s="238">
        <f>SUM(L51:L66)</f>
        <v>41180.49</v>
      </c>
      <c r="M50"/>
      <c r="N50" s="111"/>
      <c r="O50" s="111"/>
      <c r="P50" s="111"/>
      <c r="Q50" s="224"/>
      <c r="R50" s="111"/>
    </row>
    <row r="51" spans="1:18" ht="15.75" hidden="1" customHeight="1">
      <c r="A51" s="223">
        <v>2</v>
      </c>
      <c r="B51" s="219">
        <v>2</v>
      </c>
      <c r="C51" s="220">
        <v>1</v>
      </c>
      <c r="D51" s="221">
        <v>1</v>
      </c>
      <c r="E51" s="219">
        <v>1</v>
      </c>
      <c r="F51" s="239">
        <v>1</v>
      </c>
      <c r="G51" s="221" t="s">
        <v>33</v>
      </c>
      <c r="H51" s="199">
        <v>17</v>
      </c>
      <c r="I51" s="226">
        <v>0</v>
      </c>
      <c r="J51" s="226">
        <v>0</v>
      </c>
      <c r="K51" s="226">
        <v>0</v>
      </c>
      <c r="L51" s="226">
        <v>0</v>
      </c>
      <c r="M51"/>
      <c r="N51" s="111"/>
      <c r="O51" s="111"/>
      <c r="P51" s="111"/>
      <c r="Q51" s="224"/>
      <c r="R51" s="111"/>
    </row>
    <row r="52" spans="1:18" ht="26.25" hidden="1" customHeight="1">
      <c r="A52" s="223">
        <v>2</v>
      </c>
      <c r="B52" s="219">
        <v>2</v>
      </c>
      <c r="C52" s="220">
        <v>1</v>
      </c>
      <c r="D52" s="221">
        <v>1</v>
      </c>
      <c r="E52" s="219">
        <v>1</v>
      </c>
      <c r="F52" s="222">
        <v>2</v>
      </c>
      <c r="G52" s="221" t="s">
        <v>34</v>
      </c>
      <c r="H52" s="199">
        <v>18</v>
      </c>
      <c r="I52" s="226">
        <v>0</v>
      </c>
      <c r="J52" s="226">
        <v>0</v>
      </c>
      <c r="K52" s="226">
        <v>0</v>
      </c>
      <c r="L52" s="226">
        <v>0</v>
      </c>
      <c r="M52"/>
      <c r="N52" s="111"/>
      <c r="O52" s="111"/>
      <c r="P52" s="111"/>
      <c r="Q52" s="224"/>
      <c r="R52" s="111"/>
    </row>
    <row r="53" spans="1:18" ht="26.25" hidden="1" customHeight="1">
      <c r="A53" s="223">
        <v>2</v>
      </c>
      <c r="B53" s="219">
        <v>2</v>
      </c>
      <c r="C53" s="220">
        <v>1</v>
      </c>
      <c r="D53" s="221">
        <v>1</v>
      </c>
      <c r="E53" s="219">
        <v>1</v>
      </c>
      <c r="F53" s="222">
        <v>5</v>
      </c>
      <c r="G53" s="221" t="s">
        <v>35</v>
      </c>
      <c r="H53" s="199">
        <v>19</v>
      </c>
      <c r="I53" s="226">
        <v>0</v>
      </c>
      <c r="J53" s="226">
        <v>0</v>
      </c>
      <c r="K53" s="226">
        <v>0</v>
      </c>
      <c r="L53" s="226">
        <v>0</v>
      </c>
      <c r="M53"/>
      <c r="N53" s="111"/>
      <c r="O53" s="111"/>
      <c r="P53" s="111"/>
      <c r="Q53" s="224"/>
      <c r="R53" s="111"/>
    </row>
    <row r="54" spans="1:18" ht="27" customHeight="1">
      <c r="A54" s="223">
        <v>2</v>
      </c>
      <c r="B54" s="219">
        <v>2</v>
      </c>
      <c r="C54" s="220">
        <v>1</v>
      </c>
      <c r="D54" s="221">
        <v>1</v>
      </c>
      <c r="E54" s="219">
        <v>1</v>
      </c>
      <c r="F54" s="222">
        <v>6</v>
      </c>
      <c r="G54" s="221" t="s">
        <v>36</v>
      </c>
      <c r="H54" s="199">
        <v>20</v>
      </c>
      <c r="I54" s="226">
        <v>8540</v>
      </c>
      <c r="J54" s="226">
        <v>8540</v>
      </c>
      <c r="K54" s="226">
        <v>8539.99</v>
      </c>
      <c r="L54" s="226">
        <v>8539.99</v>
      </c>
      <c r="M54"/>
      <c r="N54" s="111"/>
      <c r="O54" s="111"/>
      <c r="P54" s="111"/>
      <c r="Q54" s="224"/>
      <c r="R54" s="111"/>
    </row>
    <row r="55" spans="1:18" ht="26.25" hidden="1" customHeight="1">
      <c r="A55" s="240">
        <v>2</v>
      </c>
      <c r="B55" s="214">
        <v>2</v>
      </c>
      <c r="C55" s="212">
        <v>1</v>
      </c>
      <c r="D55" s="213">
        <v>1</v>
      </c>
      <c r="E55" s="214">
        <v>1</v>
      </c>
      <c r="F55" s="215">
        <v>7</v>
      </c>
      <c r="G55" s="213" t="s">
        <v>37</v>
      </c>
      <c r="H55" s="199">
        <v>21</v>
      </c>
      <c r="I55" s="226">
        <v>0</v>
      </c>
      <c r="J55" s="226">
        <v>0</v>
      </c>
      <c r="K55" s="226">
        <v>0</v>
      </c>
      <c r="L55" s="226">
        <v>0</v>
      </c>
      <c r="M55"/>
      <c r="N55" s="111"/>
      <c r="O55" s="111"/>
      <c r="P55" s="111"/>
      <c r="Q55" s="224"/>
      <c r="R55" s="111"/>
    </row>
    <row r="56" spans="1:18" ht="12" hidden="1" customHeight="1">
      <c r="A56" s="223">
        <v>2</v>
      </c>
      <c r="B56" s="219">
        <v>2</v>
      </c>
      <c r="C56" s="220">
        <v>1</v>
      </c>
      <c r="D56" s="221">
        <v>1</v>
      </c>
      <c r="E56" s="219">
        <v>1</v>
      </c>
      <c r="F56" s="222">
        <v>11</v>
      </c>
      <c r="G56" s="221" t="s">
        <v>38</v>
      </c>
      <c r="H56" s="199">
        <v>22</v>
      </c>
      <c r="I56" s="227">
        <v>0</v>
      </c>
      <c r="J56" s="226">
        <v>0</v>
      </c>
      <c r="K56" s="226">
        <v>0</v>
      </c>
      <c r="L56" s="226">
        <v>0</v>
      </c>
      <c r="M56"/>
      <c r="N56" s="111"/>
      <c r="O56" s="111"/>
      <c r="P56" s="111"/>
      <c r="Q56" s="224"/>
      <c r="R56" s="111"/>
    </row>
    <row r="57" spans="1:18" ht="15.75" hidden="1" customHeight="1">
      <c r="A57" s="232">
        <v>2</v>
      </c>
      <c r="B57" s="241">
        <v>2</v>
      </c>
      <c r="C57" s="242">
        <v>1</v>
      </c>
      <c r="D57" s="242">
        <v>1</v>
      </c>
      <c r="E57" s="242">
        <v>1</v>
      </c>
      <c r="F57" s="243">
        <v>12</v>
      </c>
      <c r="G57" s="244" t="s">
        <v>39</v>
      </c>
      <c r="H57" s="199">
        <v>23</v>
      </c>
      <c r="I57" s="245">
        <v>0</v>
      </c>
      <c r="J57" s="226">
        <v>0</v>
      </c>
      <c r="K57" s="226">
        <v>0</v>
      </c>
      <c r="L57" s="226">
        <v>0</v>
      </c>
      <c r="M57"/>
      <c r="N57" s="111"/>
      <c r="O57" s="111"/>
      <c r="P57" s="111"/>
      <c r="Q57" s="224"/>
      <c r="R57" s="111"/>
    </row>
    <row r="58" spans="1:18" ht="25.5" hidden="1" customHeight="1">
      <c r="A58" s="223">
        <v>2</v>
      </c>
      <c r="B58" s="219">
        <v>2</v>
      </c>
      <c r="C58" s="220">
        <v>1</v>
      </c>
      <c r="D58" s="220">
        <v>1</v>
      </c>
      <c r="E58" s="220">
        <v>1</v>
      </c>
      <c r="F58" s="222">
        <v>14</v>
      </c>
      <c r="G58" s="246" t="s">
        <v>40</v>
      </c>
      <c r="H58" s="199">
        <v>24</v>
      </c>
      <c r="I58" s="227">
        <v>0</v>
      </c>
      <c r="J58" s="227">
        <v>0</v>
      </c>
      <c r="K58" s="227">
        <v>0</v>
      </c>
      <c r="L58" s="227">
        <v>0</v>
      </c>
      <c r="M58"/>
      <c r="N58" s="111"/>
      <c r="O58" s="111"/>
      <c r="P58" s="111"/>
      <c r="Q58" s="224"/>
      <c r="R58" s="111"/>
    </row>
    <row r="59" spans="1:18" ht="27.75" customHeight="1">
      <c r="A59" s="223">
        <v>2</v>
      </c>
      <c r="B59" s="219">
        <v>2</v>
      </c>
      <c r="C59" s="220">
        <v>1</v>
      </c>
      <c r="D59" s="220">
        <v>1</v>
      </c>
      <c r="E59" s="220">
        <v>1</v>
      </c>
      <c r="F59" s="222">
        <v>15</v>
      </c>
      <c r="G59" s="221" t="s">
        <v>41</v>
      </c>
      <c r="H59" s="199">
        <v>25</v>
      </c>
      <c r="I59" s="227">
        <v>20769</v>
      </c>
      <c r="J59" s="226">
        <v>20769</v>
      </c>
      <c r="K59" s="226">
        <v>20769</v>
      </c>
      <c r="L59" s="226">
        <v>20769</v>
      </c>
      <c r="M59"/>
      <c r="N59" s="111"/>
      <c r="O59" s="111"/>
      <c r="P59" s="111"/>
      <c r="Q59" s="224"/>
      <c r="R59" s="111"/>
    </row>
    <row r="60" spans="1:18" ht="15.75" hidden="1" customHeight="1">
      <c r="A60" s="223">
        <v>2</v>
      </c>
      <c r="B60" s="219">
        <v>2</v>
      </c>
      <c r="C60" s="220">
        <v>1</v>
      </c>
      <c r="D60" s="220">
        <v>1</v>
      </c>
      <c r="E60" s="220">
        <v>1</v>
      </c>
      <c r="F60" s="222">
        <v>16</v>
      </c>
      <c r="G60" s="221" t="s">
        <v>42</v>
      </c>
      <c r="H60" s="199">
        <v>26</v>
      </c>
      <c r="I60" s="227">
        <v>0</v>
      </c>
      <c r="J60" s="226">
        <v>0</v>
      </c>
      <c r="K60" s="226">
        <v>0</v>
      </c>
      <c r="L60" s="226">
        <v>0</v>
      </c>
      <c r="M60"/>
      <c r="N60" s="111"/>
      <c r="O60" s="111"/>
      <c r="P60" s="111"/>
      <c r="Q60" s="224"/>
      <c r="R60" s="111"/>
    </row>
    <row r="61" spans="1:18" ht="27.75" hidden="1" customHeight="1">
      <c r="A61" s="223">
        <v>2</v>
      </c>
      <c r="B61" s="219">
        <v>2</v>
      </c>
      <c r="C61" s="220">
        <v>1</v>
      </c>
      <c r="D61" s="220">
        <v>1</v>
      </c>
      <c r="E61" s="220">
        <v>1</v>
      </c>
      <c r="F61" s="222">
        <v>17</v>
      </c>
      <c r="G61" s="221" t="s">
        <v>43</v>
      </c>
      <c r="H61" s="199">
        <v>27</v>
      </c>
      <c r="I61" s="227">
        <v>0</v>
      </c>
      <c r="J61" s="227">
        <v>0</v>
      </c>
      <c r="K61" s="227">
        <v>0</v>
      </c>
      <c r="L61" s="227">
        <v>0</v>
      </c>
      <c r="M61"/>
      <c r="N61" s="111"/>
      <c r="O61" s="111"/>
      <c r="P61" s="111"/>
      <c r="Q61" s="224"/>
      <c r="R61" s="111"/>
    </row>
    <row r="62" spans="1:18" ht="14.25" hidden="1" customHeight="1">
      <c r="A62" s="223">
        <v>2</v>
      </c>
      <c r="B62" s="219">
        <v>2</v>
      </c>
      <c r="C62" s="220">
        <v>1</v>
      </c>
      <c r="D62" s="220">
        <v>1</v>
      </c>
      <c r="E62" s="220">
        <v>1</v>
      </c>
      <c r="F62" s="222">
        <v>20</v>
      </c>
      <c r="G62" s="221" t="s">
        <v>44</v>
      </c>
      <c r="H62" s="199">
        <v>28</v>
      </c>
      <c r="I62" s="227">
        <v>0</v>
      </c>
      <c r="J62" s="226">
        <v>0</v>
      </c>
      <c r="K62" s="226">
        <v>0</v>
      </c>
      <c r="L62" s="226">
        <v>0</v>
      </c>
      <c r="M62"/>
      <c r="N62" s="111"/>
      <c r="O62" s="111"/>
      <c r="P62" s="111"/>
      <c r="Q62" s="224"/>
      <c r="R62" s="111"/>
    </row>
    <row r="63" spans="1:18" ht="27.75" customHeight="1">
      <c r="A63" s="223">
        <v>2</v>
      </c>
      <c r="B63" s="219">
        <v>2</v>
      </c>
      <c r="C63" s="220">
        <v>1</v>
      </c>
      <c r="D63" s="220">
        <v>1</v>
      </c>
      <c r="E63" s="220">
        <v>1</v>
      </c>
      <c r="F63" s="222">
        <v>21</v>
      </c>
      <c r="G63" s="221" t="s">
        <v>45</v>
      </c>
      <c r="H63" s="199">
        <v>29</v>
      </c>
      <c r="I63" s="227">
        <v>182</v>
      </c>
      <c r="J63" s="226">
        <v>182</v>
      </c>
      <c r="K63" s="226">
        <v>181.5</v>
      </c>
      <c r="L63" s="226">
        <v>181.5</v>
      </c>
      <c r="M63"/>
      <c r="N63" s="111"/>
      <c r="O63" s="111"/>
      <c r="P63" s="111"/>
      <c r="Q63" s="224"/>
      <c r="R63" s="111"/>
    </row>
    <row r="64" spans="1:18" ht="12" hidden="1" customHeight="1">
      <c r="A64" s="223">
        <v>2</v>
      </c>
      <c r="B64" s="219">
        <v>2</v>
      </c>
      <c r="C64" s="220">
        <v>1</v>
      </c>
      <c r="D64" s="220">
        <v>1</v>
      </c>
      <c r="E64" s="220">
        <v>1</v>
      </c>
      <c r="F64" s="222">
        <v>22</v>
      </c>
      <c r="G64" s="221" t="s">
        <v>46</v>
      </c>
      <c r="H64" s="199">
        <v>30</v>
      </c>
      <c r="I64" s="227">
        <v>0</v>
      </c>
      <c r="J64" s="226">
        <v>0</v>
      </c>
      <c r="K64" s="226">
        <v>0</v>
      </c>
      <c r="L64" s="226">
        <v>0</v>
      </c>
      <c r="M64"/>
      <c r="N64" s="111"/>
      <c r="O64" s="111"/>
      <c r="P64" s="111"/>
      <c r="Q64" s="224"/>
      <c r="R64" s="111"/>
    </row>
    <row r="65" spans="1:18" ht="12" hidden="1" customHeight="1">
      <c r="A65" s="223">
        <v>2</v>
      </c>
      <c r="B65" s="219">
        <v>2</v>
      </c>
      <c r="C65" s="220">
        <v>1</v>
      </c>
      <c r="D65" s="220">
        <v>1</v>
      </c>
      <c r="E65" s="220">
        <v>1</v>
      </c>
      <c r="F65" s="222">
        <v>23</v>
      </c>
      <c r="G65" s="221" t="s">
        <v>227</v>
      </c>
      <c r="H65" s="199">
        <v>31</v>
      </c>
      <c r="I65" s="227">
        <v>0</v>
      </c>
      <c r="J65" s="226">
        <v>0</v>
      </c>
      <c r="K65" s="226">
        <v>0</v>
      </c>
      <c r="L65" s="226">
        <v>0</v>
      </c>
      <c r="M65"/>
      <c r="N65" s="111"/>
      <c r="O65" s="111"/>
      <c r="P65" s="111"/>
      <c r="Q65" s="224"/>
      <c r="R65" s="111"/>
    </row>
    <row r="66" spans="1:18" ht="15" customHeight="1">
      <c r="A66" s="223">
        <v>2</v>
      </c>
      <c r="B66" s="219">
        <v>2</v>
      </c>
      <c r="C66" s="220">
        <v>1</v>
      </c>
      <c r="D66" s="220">
        <v>1</v>
      </c>
      <c r="E66" s="220">
        <v>1</v>
      </c>
      <c r="F66" s="222">
        <v>30</v>
      </c>
      <c r="G66" s="221" t="s">
        <v>47</v>
      </c>
      <c r="H66" s="199">
        <v>32</v>
      </c>
      <c r="I66" s="227">
        <v>11690</v>
      </c>
      <c r="J66" s="226">
        <v>11690</v>
      </c>
      <c r="K66" s="226">
        <v>11690</v>
      </c>
      <c r="L66" s="226">
        <v>11690</v>
      </c>
      <c r="M66"/>
      <c r="N66" s="111"/>
      <c r="O66" s="111"/>
      <c r="P66" s="111"/>
      <c r="Q66" s="224"/>
      <c r="R66" s="111"/>
    </row>
    <row r="67" spans="1:18" ht="14.25" hidden="1" customHeight="1">
      <c r="A67" s="247">
        <v>2</v>
      </c>
      <c r="B67" s="248">
        <v>3</v>
      </c>
      <c r="C67" s="211"/>
      <c r="D67" s="212"/>
      <c r="E67" s="212"/>
      <c r="F67" s="215"/>
      <c r="G67" s="249" t="s">
        <v>48</v>
      </c>
      <c r="H67" s="199">
        <v>33</v>
      </c>
      <c r="I67" s="230">
        <f>I68</f>
        <v>0</v>
      </c>
      <c r="J67" s="230">
        <f>J68</f>
        <v>0</v>
      </c>
      <c r="K67" s="230">
        <f>K68</f>
        <v>0</v>
      </c>
      <c r="L67" s="230">
        <f>L68</f>
        <v>0</v>
      </c>
      <c r="M67"/>
      <c r="N67" s="111"/>
      <c r="O67" s="111"/>
      <c r="P67" s="111"/>
      <c r="Q67" s="111"/>
      <c r="R67" s="111"/>
    </row>
    <row r="68" spans="1:18" ht="13.5" hidden="1" customHeight="1">
      <c r="A68" s="223">
        <v>2</v>
      </c>
      <c r="B68" s="219">
        <v>3</v>
      </c>
      <c r="C68" s="220">
        <v>1</v>
      </c>
      <c r="D68" s="220"/>
      <c r="E68" s="220"/>
      <c r="F68" s="222"/>
      <c r="G68" s="221" t="s">
        <v>49</v>
      </c>
      <c r="H68" s="199">
        <v>34</v>
      </c>
      <c r="I68" s="208">
        <f>SUM(I69+I74+I79)</f>
        <v>0</v>
      </c>
      <c r="J68" s="250">
        <f>SUM(J69+J74+J79)</f>
        <v>0</v>
      </c>
      <c r="K68" s="209">
        <f>SUM(K69+K74+K79)</f>
        <v>0</v>
      </c>
      <c r="L68" s="208">
        <f>SUM(L69+L74+L79)</f>
        <v>0</v>
      </c>
      <c r="M68"/>
      <c r="N68" s="111"/>
      <c r="O68" s="111"/>
      <c r="P68" s="111"/>
      <c r="Q68" s="111"/>
      <c r="R68" s="224"/>
    </row>
    <row r="69" spans="1:18" ht="15" hidden="1" customHeight="1">
      <c r="A69" s="223">
        <v>2</v>
      </c>
      <c r="B69" s="219">
        <v>3</v>
      </c>
      <c r="C69" s="220">
        <v>1</v>
      </c>
      <c r="D69" s="220">
        <v>1</v>
      </c>
      <c r="E69" s="220"/>
      <c r="F69" s="222"/>
      <c r="G69" s="221" t="s">
        <v>50</v>
      </c>
      <c r="H69" s="199">
        <v>35</v>
      </c>
      <c r="I69" s="208">
        <f>I70</f>
        <v>0</v>
      </c>
      <c r="J69" s="250">
        <f>J70</f>
        <v>0</v>
      </c>
      <c r="K69" s="209">
        <f>K70</f>
        <v>0</v>
      </c>
      <c r="L69" s="208">
        <f>L70</f>
        <v>0</v>
      </c>
      <c r="M69"/>
      <c r="N69" s="111"/>
      <c r="O69" s="111"/>
      <c r="P69" s="111"/>
      <c r="Q69" s="224"/>
      <c r="R69" s="111"/>
    </row>
    <row r="70" spans="1:18" ht="13.5" hidden="1" customHeight="1">
      <c r="A70" s="223">
        <v>2</v>
      </c>
      <c r="B70" s="219">
        <v>3</v>
      </c>
      <c r="C70" s="220">
        <v>1</v>
      </c>
      <c r="D70" s="220">
        <v>1</v>
      </c>
      <c r="E70" s="220">
        <v>1</v>
      </c>
      <c r="F70" s="222"/>
      <c r="G70" s="221" t="s">
        <v>50</v>
      </c>
      <c r="H70" s="199">
        <v>36</v>
      </c>
      <c r="I70" s="208">
        <f>SUM(I71:I73)</f>
        <v>0</v>
      </c>
      <c r="J70" s="250">
        <f>SUM(J71:J73)</f>
        <v>0</v>
      </c>
      <c r="K70" s="209">
        <f>SUM(K71:K73)</f>
        <v>0</v>
      </c>
      <c r="L70" s="208">
        <f>SUM(L71:L73)</f>
        <v>0</v>
      </c>
      <c r="M70"/>
      <c r="N70" s="111"/>
      <c r="O70" s="111"/>
      <c r="P70" s="111"/>
      <c r="Q70" s="224"/>
      <c r="R70" s="111"/>
    </row>
    <row r="71" spans="1:18" s="251" customFormat="1" ht="25.5" hidden="1" customHeight="1">
      <c r="A71" s="223">
        <v>2</v>
      </c>
      <c r="B71" s="219">
        <v>3</v>
      </c>
      <c r="C71" s="220">
        <v>1</v>
      </c>
      <c r="D71" s="220">
        <v>1</v>
      </c>
      <c r="E71" s="220">
        <v>1</v>
      </c>
      <c r="F71" s="222">
        <v>1</v>
      </c>
      <c r="G71" s="221" t="s">
        <v>51</v>
      </c>
      <c r="H71" s="199">
        <v>37</v>
      </c>
      <c r="I71" s="227">
        <v>0</v>
      </c>
      <c r="J71" s="227">
        <v>0</v>
      </c>
      <c r="K71" s="227">
        <v>0</v>
      </c>
      <c r="L71" s="227">
        <v>0</v>
      </c>
      <c r="Q71" s="224"/>
      <c r="R71" s="111"/>
    </row>
    <row r="72" spans="1:18" ht="19.5" hidden="1" customHeight="1">
      <c r="A72" s="223">
        <v>2</v>
      </c>
      <c r="B72" s="214">
        <v>3</v>
      </c>
      <c r="C72" s="212">
        <v>1</v>
      </c>
      <c r="D72" s="212">
        <v>1</v>
      </c>
      <c r="E72" s="212">
        <v>1</v>
      </c>
      <c r="F72" s="215">
        <v>2</v>
      </c>
      <c r="G72" s="213" t="s">
        <v>52</v>
      </c>
      <c r="H72" s="199">
        <v>38</v>
      </c>
      <c r="I72" s="225">
        <v>0</v>
      </c>
      <c r="J72" s="225">
        <v>0</v>
      </c>
      <c r="K72" s="225">
        <v>0</v>
      </c>
      <c r="L72" s="225">
        <v>0</v>
      </c>
      <c r="M72"/>
      <c r="N72" s="111"/>
      <c r="O72" s="111"/>
      <c r="P72" s="111"/>
      <c r="Q72" s="224"/>
      <c r="R72" s="111"/>
    </row>
    <row r="73" spans="1:18" ht="16.5" hidden="1" customHeight="1">
      <c r="A73" s="219">
        <v>2</v>
      </c>
      <c r="B73" s="220">
        <v>3</v>
      </c>
      <c r="C73" s="220">
        <v>1</v>
      </c>
      <c r="D73" s="220">
        <v>1</v>
      </c>
      <c r="E73" s="220">
        <v>1</v>
      </c>
      <c r="F73" s="222">
        <v>3</v>
      </c>
      <c r="G73" s="221" t="s">
        <v>53</v>
      </c>
      <c r="H73" s="199">
        <v>39</v>
      </c>
      <c r="I73" s="227">
        <v>0</v>
      </c>
      <c r="J73" s="227">
        <v>0</v>
      </c>
      <c r="K73" s="227">
        <v>0</v>
      </c>
      <c r="L73" s="227">
        <v>0</v>
      </c>
      <c r="M73"/>
      <c r="N73" s="111"/>
      <c r="O73" s="111"/>
      <c r="P73" s="111"/>
      <c r="Q73" s="224"/>
      <c r="R73" s="111"/>
    </row>
    <row r="74" spans="1:18" ht="29.25" hidden="1" customHeight="1">
      <c r="A74" s="214">
        <v>2</v>
      </c>
      <c r="B74" s="212">
        <v>3</v>
      </c>
      <c r="C74" s="212">
        <v>1</v>
      </c>
      <c r="D74" s="212">
        <v>2</v>
      </c>
      <c r="E74" s="212"/>
      <c r="F74" s="215"/>
      <c r="G74" s="213" t="s">
        <v>54</v>
      </c>
      <c r="H74" s="199">
        <v>40</v>
      </c>
      <c r="I74" s="230">
        <f>I75</f>
        <v>0</v>
      </c>
      <c r="J74" s="252">
        <f>J75</f>
        <v>0</v>
      </c>
      <c r="K74" s="231">
        <f>K75</f>
        <v>0</v>
      </c>
      <c r="L74" s="231">
        <f>L75</f>
        <v>0</v>
      </c>
      <c r="M74"/>
      <c r="N74" s="111"/>
      <c r="O74" s="111"/>
      <c r="P74" s="111"/>
      <c r="Q74" s="224"/>
      <c r="R74" s="111"/>
    </row>
    <row r="75" spans="1:18" ht="27" hidden="1" customHeight="1">
      <c r="A75" s="233">
        <v>2</v>
      </c>
      <c r="B75" s="234">
        <v>3</v>
      </c>
      <c r="C75" s="234">
        <v>1</v>
      </c>
      <c r="D75" s="234">
        <v>2</v>
      </c>
      <c r="E75" s="234">
        <v>1</v>
      </c>
      <c r="F75" s="236"/>
      <c r="G75" s="213" t="s">
        <v>54</v>
      </c>
      <c r="H75" s="199">
        <v>41</v>
      </c>
      <c r="I75" s="218">
        <f>SUM(I76:I78)</f>
        <v>0</v>
      </c>
      <c r="J75" s="253">
        <f>SUM(J76:J78)</f>
        <v>0</v>
      </c>
      <c r="K75" s="217">
        <f>SUM(K76:K78)</f>
        <v>0</v>
      </c>
      <c r="L75" s="209">
        <f>SUM(L76:L78)</f>
        <v>0</v>
      </c>
      <c r="M75"/>
      <c r="N75" s="111"/>
      <c r="O75" s="111"/>
      <c r="P75" s="111"/>
      <c r="Q75" s="224"/>
      <c r="R75" s="111"/>
    </row>
    <row r="76" spans="1:18" s="251" customFormat="1" ht="27" hidden="1" customHeight="1">
      <c r="A76" s="219">
        <v>2</v>
      </c>
      <c r="B76" s="220">
        <v>3</v>
      </c>
      <c r="C76" s="220">
        <v>1</v>
      </c>
      <c r="D76" s="220">
        <v>2</v>
      </c>
      <c r="E76" s="220">
        <v>1</v>
      </c>
      <c r="F76" s="222">
        <v>1</v>
      </c>
      <c r="G76" s="223" t="s">
        <v>51</v>
      </c>
      <c r="H76" s="199">
        <v>42</v>
      </c>
      <c r="I76" s="227">
        <v>0</v>
      </c>
      <c r="J76" s="227">
        <v>0</v>
      </c>
      <c r="K76" s="227">
        <v>0</v>
      </c>
      <c r="L76" s="227">
        <v>0</v>
      </c>
      <c r="Q76" s="224"/>
      <c r="R76" s="111"/>
    </row>
    <row r="77" spans="1:18" ht="16.5" hidden="1" customHeight="1">
      <c r="A77" s="219">
        <v>2</v>
      </c>
      <c r="B77" s="220">
        <v>3</v>
      </c>
      <c r="C77" s="220">
        <v>1</v>
      </c>
      <c r="D77" s="220">
        <v>2</v>
      </c>
      <c r="E77" s="220">
        <v>1</v>
      </c>
      <c r="F77" s="222">
        <v>2</v>
      </c>
      <c r="G77" s="223" t="s">
        <v>52</v>
      </c>
      <c r="H77" s="199">
        <v>43</v>
      </c>
      <c r="I77" s="227">
        <v>0</v>
      </c>
      <c r="J77" s="227">
        <v>0</v>
      </c>
      <c r="K77" s="227">
        <v>0</v>
      </c>
      <c r="L77" s="227">
        <v>0</v>
      </c>
      <c r="M77"/>
      <c r="N77" s="111"/>
      <c r="O77" s="111"/>
      <c r="P77" s="111"/>
      <c r="Q77" s="224"/>
      <c r="R77" s="111"/>
    </row>
    <row r="78" spans="1:18" ht="15" hidden="1" customHeight="1">
      <c r="A78" s="219">
        <v>2</v>
      </c>
      <c r="B78" s="220">
        <v>3</v>
      </c>
      <c r="C78" s="220">
        <v>1</v>
      </c>
      <c r="D78" s="220">
        <v>2</v>
      </c>
      <c r="E78" s="220">
        <v>1</v>
      </c>
      <c r="F78" s="222">
        <v>3</v>
      </c>
      <c r="G78" s="223" t="s">
        <v>53</v>
      </c>
      <c r="H78" s="199">
        <v>44</v>
      </c>
      <c r="I78" s="227">
        <v>0</v>
      </c>
      <c r="J78" s="227">
        <v>0</v>
      </c>
      <c r="K78" s="227">
        <v>0</v>
      </c>
      <c r="L78" s="227">
        <v>0</v>
      </c>
      <c r="M78"/>
      <c r="N78" s="111"/>
      <c r="O78" s="111"/>
      <c r="P78" s="111"/>
      <c r="Q78" s="224"/>
      <c r="R78" s="111"/>
    </row>
    <row r="79" spans="1:18" ht="27.75" hidden="1" customHeight="1">
      <c r="A79" s="219">
        <v>2</v>
      </c>
      <c r="B79" s="220">
        <v>3</v>
      </c>
      <c r="C79" s="220">
        <v>1</v>
      </c>
      <c r="D79" s="220">
        <v>3</v>
      </c>
      <c r="E79" s="220"/>
      <c r="F79" s="222"/>
      <c r="G79" s="223" t="s">
        <v>228</v>
      </c>
      <c r="H79" s="199">
        <v>45</v>
      </c>
      <c r="I79" s="208">
        <f>I80</f>
        <v>0</v>
      </c>
      <c r="J79" s="250">
        <f>J80</f>
        <v>0</v>
      </c>
      <c r="K79" s="209">
        <f>K80</f>
        <v>0</v>
      </c>
      <c r="L79" s="209">
        <f>L80</f>
        <v>0</v>
      </c>
      <c r="M79"/>
      <c r="N79" s="111"/>
      <c r="O79" s="111"/>
      <c r="P79" s="111"/>
      <c r="Q79" s="224"/>
      <c r="R79" s="111"/>
    </row>
    <row r="80" spans="1:18" ht="26.25" hidden="1" customHeight="1">
      <c r="A80" s="219">
        <v>2</v>
      </c>
      <c r="B80" s="220">
        <v>3</v>
      </c>
      <c r="C80" s="220">
        <v>1</v>
      </c>
      <c r="D80" s="220">
        <v>3</v>
      </c>
      <c r="E80" s="220">
        <v>1</v>
      </c>
      <c r="F80" s="222"/>
      <c r="G80" s="223" t="s">
        <v>229</v>
      </c>
      <c r="H80" s="199">
        <v>46</v>
      </c>
      <c r="I80" s="208">
        <f>SUM(I81:I83)</f>
        <v>0</v>
      </c>
      <c r="J80" s="250">
        <f>SUM(J81:J83)</f>
        <v>0</v>
      </c>
      <c r="K80" s="209">
        <f>SUM(K81:K83)</f>
        <v>0</v>
      </c>
      <c r="L80" s="209">
        <f>SUM(L81:L83)</f>
        <v>0</v>
      </c>
      <c r="M80"/>
      <c r="N80" s="111"/>
      <c r="O80" s="111"/>
      <c r="P80" s="111"/>
      <c r="Q80" s="224"/>
      <c r="R80" s="111"/>
    </row>
    <row r="81" spans="1:18" ht="15" hidden="1" customHeight="1">
      <c r="A81" s="214">
        <v>2</v>
      </c>
      <c r="B81" s="212">
        <v>3</v>
      </c>
      <c r="C81" s="212">
        <v>1</v>
      </c>
      <c r="D81" s="212">
        <v>3</v>
      </c>
      <c r="E81" s="212">
        <v>1</v>
      </c>
      <c r="F81" s="215">
        <v>1</v>
      </c>
      <c r="G81" s="240" t="s">
        <v>55</v>
      </c>
      <c r="H81" s="199">
        <v>47</v>
      </c>
      <c r="I81" s="225">
        <v>0</v>
      </c>
      <c r="J81" s="225">
        <v>0</v>
      </c>
      <c r="K81" s="225">
        <v>0</v>
      </c>
      <c r="L81" s="225">
        <v>0</v>
      </c>
      <c r="M81"/>
      <c r="N81" s="111"/>
      <c r="O81" s="111"/>
      <c r="P81" s="111"/>
      <c r="Q81" s="224"/>
      <c r="R81" s="111"/>
    </row>
    <row r="82" spans="1:18" ht="16.5" hidden="1" customHeight="1">
      <c r="A82" s="219">
        <v>2</v>
      </c>
      <c r="B82" s="220">
        <v>3</v>
      </c>
      <c r="C82" s="220">
        <v>1</v>
      </c>
      <c r="D82" s="220">
        <v>3</v>
      </c>
      <c r="E82" s="220">
        <v>1</v>
      </c>
      <c r="F82" s="222">
        <v>2</v>
      </c>
      <c r="G82" s="223" t="s">
        <v>56</v>
      </c>
      <c r="H82" s="199">
        <v>48</v>
      </c>
      <c r="I82" s="227">
        <v>0</v>
      </c>
      <c r="J82" s="227">
        <v>0</v>
      </c>
      <c r="K82" s="227">
        <v>0</v>
      </c>
      <c r="L82" s="227">
        <v>0</v>
      </c>
      <c r="M82"/>
      <c r="N82" s="111"/>
      <c r="O82" s="111"/>
      <c r="P82" s="111"/>
      <c r="Q82" s="224"/>
      <c r="R82" s="111"/>
    </row>
    <row r="83" spans="1:18" ht="17.25" hidden="1" customHeight="1">
      <c r="A83" s="214">
        <v>2</v>
      </c>
      <c r="B83" s="212">
        <v>3</v>
      </c>
      <c r="C83" s="212">
        <v>1</v>
      </c>
      <c r="D83" s="212">
        <v>3</v>
      </c>
      <c r="E83" s="212">
        <v>1</v>
      </c>
      <c r="F83" s="215">
        <v>3</v>
      </c>
      <c r="G83" s="240" t="s">
        <v>57</v>
      </c>
      <c r="H83" s="199">
        <v>49</v>
      </c>
      <c r="I83" s="225">
        <v>0</v>
      </c>
      <c r="J83" s="225">
        <v>0</v>
      </c>
      <c r="K83" s="225">
        <v>0</v>
      </c>
      <c r="L83" s="225">
        <v>0</v>
      </c>
      <c r="M83"/>
      <c r="N83" s="111"/>
      <c r="O83" s="111"/>
      <c r="P83" s="111"/>
      <c r="Q83" s="224"/>
      <c r="R83" s="111"/>
    </row>
    <row r="84" spans="1:18" ht="12.75" hidden="1" customHeight="1">
      <c r="A84" s="214">
        <v>2</v>
      </c>
      <c r="B84" s="212">
        <v>3</v>
      </c>
      <c r="C84" s="212">
        <v>2</v>
      </c>
      <c r="D84" s="212"/>
      <c r="E84" s="212"/>
      <c r="F84" s="215"/>
      <c r="G84" s="240" t="s">
        <v>58</v>
      </c>
      <c r="H84" s="199">
        <v>50</v>
      </c>
      <c r="I84" s="208">
        <f t="shared" ref="I84:L85" si="2">I85</f>
        <v>0</v>
      </c>
      <c r="J84" s="208">
        <f t="shared" si="2"/>
        <v>0</v>
      </c>
      <c r="K84" s="208">
        <f t="shared" si="2"/>
        <v>0</v>
      </c>
      <c r="L84" s="208">
        <f t="shared" si="2"/>
        <v>0</v>
      </c>
      <c r="M84"/>
      <c r="N84" s="111"/>
      <c r="O84" s="111"/>
      <c r="P84" s="111"/>
      <c r="Q84" s="111"/>
      <c r="R84" s="111"/>
    </row>
    <row r="85" spans="1:18" ht="12" hidden="1" customHeight="1">
      <c r="A85" s="214">
        <v>2</v>
      </c>
      <c r="B85" s="212">
        <v>3</v>
      </c>
      <c r="C85" s="212">
        <v>2</v>
      </c>
      <c r="D85" s="212">
        <v>1</v>
      </c>
      <c r="E85" s="212"/>
      <c r="F85" s="215"/>
      <c r="G85" s="240" t="s">
        <v>58</v>
      </c>
      <c r="H85" s="199">
        <v>51</v>
      </c>
      <c r="I85" s="208">
        <f t="shared" si="2"/>
        <v>0</v>
      </c>
      <c r="J85" s="208">
        <f t="shared" si="2"/>
        <v>0</v>
      </c>
      <c r="K85" s="208">
        <f t="shared" si="2"/>
        <v>0</v>
      </c>
      <c r="L85" s="208">
        <f t="shared" si="2"/>
        <v>0</v>
      </c>
      <c r="M85"/>
      <c r="N85" s="111"/>
      <c r="O85" s="111"/>
      <c r="P85" s="111"/>
      <c r="Q85" s="111"/>
      <c r="R85" s="111"/>
    </row>
    <row r="86" spans="1:18" ht="15.75" hidden="1" customHeight="1">
      <c r="A86" s="214">
        <v>2</v>
      </c>
      <c r="B86" s="212">
        <v>3</v>
      </c>
      <c r="C86" s="212">
        <v>2</v>
      </c>
      <c r="D86" s="212">
        <v>1</v>
      </c>
      <c r="E86" s="212">
        <v>1</v>
      </c>
      <c r="F86" s="215"/>
      <c r="G86" s="240" t="s">
        <v>58</v>
      </c>
      <c r="H86" s="199">
        <v>52</v>
      </c>
      <c r="I86" s="208">
        <f>SUM(I87)</f>
        <v>0</v>
      </c>
      <c r="J86" s="208">
        <f>SUM(J87)</f>
        <v>0</v>
      </c>
      <c r="K86" s="208">
        <f>SUM(K87)</f>
        <v>0</v>
      </c>
      <c r="L86" s="208">
        <f>SUM(L87)</f>
        <v>0</v>
      </c>
      <c r="M86"/>
      <c r="N86" s="111"/>
      <c r="O86" s="111"/>
      <c r="P86" s="111"/>
      <c r="Q86" s="111"/>
      <c r="R86" s="111"/>
    </row>
    <row r="87" spans="1:18" ht="13.5" hidden="1" customHeight="1">
      <c r="A87" s="214">
        <v>2</v>
      </c>
      <c r="B87" s="212">
        <v>3</v>
      </c>
      <c r="C87" s="212">
        <v>2</v>
      </c>
      <c r="D87" s="212">
        <v>1</v>
      </c>
      <c r="E87" s="212">
        <v>1</v>
      </c>
      <c r="F87" s="215">
        <v>1</v>
      </c>
      <c r="G87" s="240" t="s">
        <v>58</v>
      </c>
      <c r="H87" s="199">
        <v>53</v>
      </c>
      <c r="I87" s="227">
        <v>0</v>
      </c>
      <c r="J87" s="227">
        <v>0</v>
      </c>
      <c r="K87" s="227">
        <v>0</v>
      </c>
      <c r="L87" s="227">
        <v>0</v>
      </c>
      <c r="M87"/>
      <c r="N87" s="111"/>
      <c r="O87" s="111"/>
      <c r="P87" s="111"/>
      <c r="Q87" s="111"/>
      <c r="R87" s="111"/>
    </row>
    <row r="88" spans="1:18" ht="16.5" hidden="1" customHeight="1">
      <c r="A88" s="204">
        <v>2</v>
      </c>
      <c r="B88" s="205">
        <v>4</v>
      </c>
      <c r="C88" s="205"/>
      <c r="D88" s="205"/>
      <c r="E88" s="205"/>
      <c r="F88" s="207"/>
      <c r="G88" s="254" t="s">
        <v>59</v>
      </c>
      <c r="H88" s="199">
        <v>54</v>
      </c>
      <c r="I88" s="208">
        <f t="shared" ref="I88:L90" si="3">I89</f>
        <v>0</v>
      </c>
      <c r="J88" s="250">
        <f t="shared" si="3"/>
        <v>0</v>
      </c>
      <c r="K88" s="209">
        <f t="shared" si="3"/>
        <v>0</v>
      </c>
      <c r="L88" s="209">
        <f t="shared" si="3"/>
        <v>0</v>
      </c>
      <c r="M88"/>
      <c r="N88" s="111"/>
      <c r="O88" s="111"/>
      <c r="P88" s="111"/>
      <c r="Q88" s="111"/>
      <c r="R88" s="111"/>
    </row>
    <row r="89" spans="1:18" ht="15.75" hidden="1" customHeight="1">
      <c r="A89" s="219">
        <v>2</v>
      </c>
      <c r="B89" s="220">
        <v>4</v>
      </c>
      <c r="C89" s="220">
        <v>1</v>
      </c>
      <c r="D89" s="220"/>
      <c r="E89" s="220"/>
      <c r="F89" s="222"/>
      <c r="G89" s="223" t="s">
        <v>60</v>
      </c>
      <c r="H89" s="199">
        <v>55</v>
      </c>
      <c r="I89" s="208">
        <f t="shared" si="3"/>
        <v>0</v>
      </c>
      <c r="J89" s="250">
        <f t="shared" si="3"/>
        <v>0</v>
      </c>
      <c r="K89" s="209">
        <f t="shared" si="3"/>
        <v>0</v>
      </c>
      <c r="L89" s="209">
        <f t="shared" si="3"/>
        <v>0</v>
      </c>
      <c r="M89"/>
      <c r="N89" s="111"/>
      <c r="O89" s="111"/>
      <c r="P89" s="111"/>
      <c r="Q89" s="111"/>
      <c r="R89" s="111"/>
    </row>
    <row r="90" spans="1:18" ht="17.25" hidden="1" customHeight="1">
      <c r="A90" s="219">
        <v>2</v>
      </c>
      <c r="B90" s="220">
        <v>4</v>
      </c>
      <c r="C90" s="220">
        <v>1</v>
      </c>
      <c r="D90" s="220">
        <v>1</v>
      </c>
      <c r="E90" s="220"/>
      <c r="F90" s="222"/>
      <c r="G90" s="223" t="s">
        <v>60</v>
      </c>
      <c r="H90" s="199">
        <v>56</v>
      </c>
      <c r="I90" s="208">
        <f t="shared" si="3"/>
        <v>0</v>
      </c>
      <c r="J90" s="250">
        <f t="shared" si="3"/>
        <v>0</v>
      </c>
      <c r="K90" s="209">
        <f t="shared" si="3"/>
        <v>0</v>
      </c>
      <c r="L90" s="209">
        <f t="shared" si="3"/>
        <v>0</v>
      </c>
      <c r="M90"/>
      <c r="N90" s="111"/>
      <c r="O90" s="111"/>
      <c r="P90" s="111"/>
      <c r="Q90" s="111"/>
      <c r="R90" s="111"/>
    </row>
    <row r="91" spans="1:18" ht="18" hidden="1" customHeight="1">
      <c r="A91" s="219">
        <v>2</v>
      </c>
      <c r="B91" s="220">
        <v>4</v>
      </c>
      <c r="C91" s="220">
        <v>1</v>
      </c>
      <c r="D91" s="220">
        <v>1</v>
      </c>
      <c r="E91" s="220">
        <v>1</v>
      </c>
      <c r="F91" s="222"/>
      <c r="G91" s="223" t="s">
        <v>60</v>
      </c>
      <c r="H91" s="199">
        <v>57</v>
      </c>
      <c r="I91" s="208">
        <f>SUM(I92:I94)</f>
        <v>0</v>
      </c>
      <c r="J91" s="250">
        <f>SUM(J92:J94)</f>
        <v>0</v>
      </c>
      <c r="K91" s="209">
        <f>SUM(K92:K94)</f>
        <v>0</v>
      </c>
      <c r="L91" s="209">
        <f>SUM(L92:L94)</f>
        <v>0</v>
      </c>
      <c r="M91"/>
      <c r="N91" s="111"/>
      <c r="O91" s="111"/>
      <c r="P91" s="111"/>
      <c r="Q91" s="111"/>
      <c r="R91" s="111"/>
    </row>
    <row r="92" spans="1:18" ht="14.25" hidden="1" customHeight="1">
      <c r="A92" s="219">
        <v>2</v>
      </c>
      <c r="B92" s="220">
        <v>4</v>
      </c>
      <c r="C92" s="220">
        <v>1</v>
      </c>
      <c r="D92" s="220">
        <v>1</v>
      </c>
      <c r="E92" s="220">
        <v>1</v>
      </c>
      <c r="F92" s="222">
        <v>1</v>
      </c>
      <c r="G92" s="223" t="s">
        <v>61</v>
      </c>
      <c r="H92" s="199">
        <v>58</v>
      </c>
      <c r="I92" s="227">
        <v>0</v>
      </c>
      <c r="J92" s="227">
        <v>0</v>
      </c>
      <c r="K92" s="227">
        <v>0</v>
      </c>
      <c r="L92" s="227">
        <v>0</v>
      </c>
      <c r="M92"/>
      <c r="N92" s="111"/>
      <c r="O92" s="111"/>
      <c r="P92" s="111"/>
      <c r="Q92" s="111"/>
      <c r="R92" s="111"/>
    </row>
    <row r="93" spans="1:18" ht="13.5" hidden="1" customHeight="1">
      <c r="A93" s="219">
        <v>2</v>
      </c>
      <c r="B93" s="219">
        <v>4</v>
      </c>
      <c r="C93" s="219">
        <v>1</v>
      </c>
      <c r="D93" s="220">
        <v>1</v>
      </c>
      <c r="E93" s="220">
        <v>1</v>
      </c>
      <c r="F93" s="255">
        <v>2</v>
      </c>
      <c r="G93" s="221" t="s">
        <v>62</v>
      </c>
      <c r="H93" s="199">
        <v>59</v>
      </c>
      <c r="I93" s="227">
        <v>0</v>
      </c>
      <c r="J93" s="227">
        <v>0</v>
      </c>
      <c r="K93" s="227">
        <v>0</v>
      </c>
      <c r="L93" s="227">
        <v>0</v>
      </c>
      <c r="M93"/>
      <c r="N93" s="111"/>
      <c r="O93" s="111"/>
      <c r="P93" s="111"/>
      <c r="Q93" s="111"/>
      <c r="R93" s="111"/>
    </row>
    <row r="94" spans="1:18" hidden="1">
      <c r="A94" s="219">
        <v>2</v>
      </c>
      <c r="B94" s="220">
        <v>4</v>
      </c>
      <c r="C94" s="219">
        <v>1</v>
      </c>
      <c r="D94" s="220">
        <v>1</v>
      </c>
      <c r="E94" s="220">
        <v>1</v>
      </c>
      <c r="F94" s="255">
        <v>3</v>
      </c>
      <c r="G94" s="221" t="s">
        <v>63</v>
      </c>
      <c r="H94" s="199">
        <v>60</v>
      </c>
      <c r="I94" s="227">
        <v>0</v>
      </c>
      <c r="J94" s="227">
        <v>0</v>
      </c>
      <c r="K94" s="227">
        <v>0</v>
      </c>
      <c r="L94" s="227">
        <v>0</v>
      </c>
      <c r="M94" s="111"/>
      <c r="N94" s="111"/>
      <c r="O94" s="111"/>
      <c r="P94" s="111"/>
      <c r="Q94" s="111"/>
      <c r="R94" s="111"/>
    </row>
    <row r="95" spans="1:18" hidden="1">
      <c r="A95" s="204">
        <v>2</v>
      </c>
      <c r="B95" s="205">
        <v>5</v>
      </c>
      <c r="C95" s="204"/>
      <c r="D95" s="205"/>
      <c r="E95" s="205"/>
      <c r="F95" s="256"/>
      <c r="G95" s="206" t="s">
        <v>64</v>
      </c>
      <c r="H95" s="199">
        <v>61</v>
      </c>
      <c r="I95" s="208">
        <f>SUM(I96+I101+I106)</f>
        <v>0</v>
      </c>
      <c r="J95" s="250">
        <f>SUM(J96+J101+J106)</f>
        <v>0</v>
      </c>
      <c r="K95" s="209">
        <f>SUM(K96+K101+K106)</f>
        <v>0</v>
      </c>
      <c r="L95" s="209">
        <f>SUM(L96+L101+L106)</f>
        <v>0</v>
      </c>
      <c r="M95" s="111"/>
      <c r="N95" s="111"/>
      <c r="O95" s="111"/>
      <c r="P95" s="111"/>
      <c r="Q95" s="111"/>
      <c r="R95" s="111"/>
    </row>
    <row r="96" spans="1:18" hidden="1">
      <c r="A96" s="214">
        <v>2</v>
      </c>
      <c r="B96" s="212">
        <v>5</v>
      </c>
      <c r="C96" s="214">
        <v>1</v>
      </c>
      <c r="D96" s="212"/>
      <c r="E96" s="212"/>
      <c r="F96" s="257"/>
      <c r="G96" s="213" t="s">
        <v>65</v>
      </c>
      <c r="H96" s="199">
        <v>62</v>
      </c>
      <c r="I96" s="230">
        <f t="shared" ref="I96:L97" si="4">I97</f>
        <v>0</v>
      </c>
      <c r="J96" s="252">
        <f t="shared" si="4"/>
        <v>0</v>
      </c>
      <c r="K96" s="231">
        <f t="shared" si="4"/>
        <v>0</v>
      </c>
      <c r="L96" s="231">
        <f t="shared" si="4"/>
        <v>0</v>
      </c>
      <c r="M96" s="111"/>
      <c r="N96" s="111"/>
      <c r="O96" s="111"/>
      <c r="P96" s="111"/>
      <c r="Q96" s="111"/>
      <c r="R96" s="111"/>
    </row>
    <row r="97" spans="1:18" hidden="1">
      <c r="A97" s="219">
        <v>2</v>
      </c>
      <c r="B97" s="220">
        <v>5</v>
      </c>
      <c r="C97" s="219">
        <v>1</v>
      </c>
      <c r="D97" s="220">
        <v>1</v>
      </c>
      <c r="E97" s="220"/>
      <c r="F97" s="255"/>
      <c r="G97" s="221" t="s">
        <v>65</v>
      </c>
      <c r="H97" s="199">
        <v>63</v>
      </c>
      <c r="I97" s="208">
        <f t="shared" si="4"/>
        <v>0</v>
      </c>
      <c r="J97" s="250">
        <f t="shared" si="4"/>
        <v>0</v>
      </c>
      <c r="K97" s="209">
        <f t="shared" si="4"/>
        <v>0</v>
      </c>
      <c r="L97" s="209">
        <f t="shared" si="4"/>
        <v>0</v>
      </c>
      <c r="M97" s="111"/>
      <c r="N97" s="111"/>
      <c r="O97" s="111"/>
      <c r="P97" s="111"/>
      <c r="Q97" s="111"/>
      <c r="R97" s="111"/>
    </row>
    <row r="98" spans="1:18" hidden="1">
      <c r="A98" s="219">
        <v>2</v>
      </c>
      <c r="B98" s="220">
        <v>5</v>
      </c>
      <c r="C98" s="219">
        <v>1</v>
      </c>
      <c r="D98" s="220">
        <v>1</v>
      </c>
      <c r="E98" s="220">
        <v>1</v>
      </c>
      <c r="F98" s="255"/>
      <c r="G98" s="221" t="s">
        <v>65</v>
      </c>
      <c r="H98" s="199">
        <v>64</v>
      </c>
      <c r="I98" s="208">
        <f>SUM(I99:I100)</f>
        <v>0</v>
      </c>
      <c r="J98" s="250">
        <f>SUM(J99:J100)</f>
        <v>0</v>
      </c>
      <c r="K98" s="209">
        <f>SUM(K99:K100)</f>
        <v>0</v>
      </c>
      <c r="L98" s="209">
        <f>SUM(L99:L100)</f>
        <v>0</v>
      </c>
      <c r="M98" s="111"/>
      <c r="N98" s="111"/>
      <c r="O98" s="111"/>
      <c r="P98" s="111"/>
      <c r="Q98" s="111"/>
      <c r="R98" s="111"/>
    </row>
    <row r="99" spans="1:18" ht="25.5" hidden="1" customHeight="1">
      <c r="A99" s="219">
        <v>2</v>
      </c>
      <c r="B99" s="220">
        <v>5</v>
      </c>
      <c r="C99" s="219">
        <v>1</v>
      </c>
      <c r="D99" s="220">
        <v>1</v>
      </c>
      <c r="E99" s="220">
        <v>1</v>
      </c>
      <c r="F99" s="255">
        <v>1</v>
      </c>
      <c r="G99" s="221" t="s">
        <v>66</v>
      </c>
      <c r="H99" s="199">
        <v>65</v>
      </c>
      <c r="I99" s="227">
        <v>0</v>
      </c>
      <c r="J99" s="227">
        <v>0</v>
      </c>
      <c r="K99" s="227">
        <v>0</v>
      </c>
      <c r="L99" s="227">
        <v>0</v>
      </c>
      <c r="M99"/>
      <c r="N99" s="111"/>
      <c r="O99" s="111"/>
      <c r="P99" s="111"/>
      <c r="Q99" s="111"/>
      <c r="R99" s="111"/>
    </row>
    <row r="100" spans="1:18" ht="15.75" hidden="1" customHeight="1">
      <c r="A100" s="219">
        <v>2</v>
      </c>
      <c r="B100" s="220">
        <v>5</v>
      </c>
      <c r="C100" s="219">
        <v>1</v>
      </c>
      <c r="D100" s="220">
        <v>1</v>
      </c>
      <c r="E100" s="220">
        <v>1</v>
      </c>
      <c r="F100" s="255">
        <v>2</v>
      </c>
      <c r="G100" s="221" t="s">
        <v>67</v>
      </c>
      <c r="H100" s="199">
        <v>66</v>
      </c>
      <c r="I100" s="227">
        <v>0</v>
      </c>
      <c r="J100" s="227">
        <v>0</v>
      </c>
      <c r="K100" s="227">
        <v>0</v>
      </c>
      <c r="L100" s="227">
        <v>0</v>
      </c>
      <c r="M100"/>
      <c r="N100" s="111"/>
      <c r="O100" s="111"/>
      <c r="P100" s="111"/>
      <c r="Q100" s="111"/>
      <c r="R100" s="111"/>
    </row>
    <row r="101" spans="1:18" ht="12" hidden="1" customHeight="1">
      <c r="A101" s="219">
        <v>2</v>
      </c>
      <c r="B101" s="220">
        <v>5</v>
      </c>
      <c r="C101" s="219">
        <v>2</v>
      </c>
      <c r="D101" s="220"/>
      <c r="E101" s="220"/>
      <c r="F101" s="255"/>
      <c r="G101" s="221" t="s">
        <v>68</v>
      </c>
      <c r="H101" s="199">
        <v>67</v>
      </c>
      <c r="I101" s="208">
        <f t="shared" ref="I101:L102" si="5">I102</f>
        <v>0</v>
      </c>
      <c r="J101" s="250">
        <f t="shared" si="5"/>
        <v>0</v>
      </c>
      <c r="K101" s="209">
        <f t="shared" si="5"/>
        <v>0</v>
      </c>
      <c r="L101" s="208">
        <f t="shared" si="5"/>
        <v>0</v>
      </c>
      <c r="M101"/>
      <c r="N101" s="111"/>
      <c r="O101" s="111"/>
      <c r="P101" s="111"/>
      <c r="Q101" s="111"/>
      <c r="R101" s="111"/>
    </row>
    <row r="102" spans="1:18" ht="15.75" hidden="1" customHeight="1">
      <c r="A102" s="223">
        <v>2</v>
      </c>
      <c r="B102" s="219">
        <v>5</v>
      </c>
      <c r="C102" s="220">
        <v>2</v>
      </c>
      <c r="D102" s="221">
        <v>1</v>
      </c>
      <c r="E102" s="219"/>
      <c r="F102" s="255"/>
      <c r="G102" s="221" t="s">
        <v>68</v>
      </c>
      <c r="H102" s="199">
        <v>68</v>
      </c>
      <c r="I102" s="208">
        <f t="shared" si="5"/>
        <v>0</v>
      </c>
      <c r="J102" s="250">
        <f t="shared" si="5"/>
        <v>0</v>
      </c>
      <c r="K102" s="209">
        <f t="shared" si="5"/>
        <v>0</v>
      </c>
      <c r="L102" s="208">
        <f t="shared" si="5"/>
        <v>0</v>
      </c>
      <c r="M102"/>
      <c r="N102" s="111"/>
      <c r="O102" s="111"/>
      <c r="P102" s="111"/>
      <c r="Q102" s="111"/>
      <c r="R102" s="111"/>
    </row>
    <row r="103" spans="1:18" ht="15" hidden="1" customHeight="1">
      <c r="A103" s="223">
        <v>2</v>
      </c>
      <c r="B103" s="219">
        <v>5</v>
      </c>
      <c r="C103" s="220">
        <v>2</v>
      </c>
      <c r="D103" s="221">
        <v>1</v>
      </c>
      <c r="E103" s="219">
        <v>1</v>
      </c>
      <c r="F103" s="255"/>
      <c r="G103" s="221" t="s">
        <v>68</v>
      </c>
      <c r="H103" s="199">
        <v>69</v>
      </c>
      <c r="I103" s="208">
        <f>SUM(I104:I105)</f>
        <v>0</v>
      </c>
      <c r="J103" s="250">
        <f>SUM(J104:J105)</f>
        <v>0</v>
      </c>
      <c r="K103" s="209">
        <f>SUM(K104:K105)</f>
        <v>0</v>
      </c>
      <c r="L103" s="208">
        <f>SUM(L104:L105)</f>
        <v>0</v>
      </c>
      <c r="M103"/>
      <c r="N103" s="111"/>
      <c r="O103" s="111"/>
      <c r="P103" s="111"/>
      <c r="Q103" s="111"/>
      <c r="R103" s="111"/>
    </row>
    <row r="104" spans="1:18" ht="25.5" hidden="1" customHeight="1">
      <c r="A104" s="223">
        <v>2</v>
      </c>
      <c r="B104" s="219">
        <v>5</v>
      </c>
      <c r="C104" s="220">
        <v>2</v>
      </c>
      <c r="D104" s="221">
        <v>1</v>
      </c>
      <c r="E104" s="219">
        <v>1</v>
      </c>
      <c r="F104" s="255">
        <v>1</v>
      </c>
      <c r="G104" s="221" t="s">
        <v>69</v>
      </c>
      <c r="H104" s="199">
        <v>70</v>
      </c>
      <c r="I104" s="227">
        <v>0</v>
      </c>
      <c r="J104" s="227">
        <v>0</v>
      </c>
      <c r="K104" s="227">
        <v>0</v>
      </c>
      <c r="L104" s="227">
        <v>0</v>
      </c>
      <c r="M104"/>
      <c r="N104" s="111"/>
      <c r="O104" s="111"/>
      <c r="P104" s="111"/>
      <c r="Q104" s="111"/>
      <c r="R104" s="111"/>
    </row>
    <row r="105" spans="1:18" ht="25.5" hidden="1" customHeight="1">
      <c r="A105" s="223">
        <v>2</v>
      </c>
      <c r="B105" s="219">
        <v>5</v>
      </c>
      <c r="C105" s="220">
        <v>2</v>
      </c>
      <c r="D105" s="221">
        <v>1</v>
      </c>
      <c r="E105" s="219">
        <v>1</v>
      </c>
      <c r="F105" s="255">
        <v>2</v>
      </c>
      <c r="G105" s="221" t="s">
        <v>70</v>
      </c>
      <c r="H105" s="199">
        <v>71</v>
      </c>
      <c r="I105" s="227">
        <v>0</v>
      </c>
      <c r="J105" s="227">
        <v>0</v>
      </c>
      <c r="K105" s="227">
        <v>0</v>
      </c>
      <c r="L105" s="227">
        <v>0</v>
      </c>
      <c r="M105"/>
      <c r="N105" s="111"/>
      <c r="O105" s="111"/>
      <c r="P105" s="111"/>
      <c r="Q105" s="111"/>
      <c r="R105" s="111"/>
    </row>
    <row r="106" spans="1:18" ht="28.5" hidden="1" customHeight="1">
      <c r="A106" s="223">
        <v>2</v>
      </c>
      <c r="B106" s="219">
        <v>5</v>
      </c>
      <c r="C106" s="220">
        <v>3</v>
      </c>
      <c r="D106" s="221"/>
      <c r="E106" s="219"/>
      <c r="F106" s="255"/>
      <c r="G106" s="221" t="s">
        <v>71</v>
      </c>
      <c r="H106" s="199">
        <v>72</v>
      </c>
      <c r="I106" s="208">
        <f>I107+I111</f>
        <v>0</v>
      </c>
      <c r="J106" s="208">
        <f>J107+J111</f>
        <v>0</v>
      </c>
      <c r="K106" s="208">
        <f>K107+K111</f>
        <v>0</v>
      </c>
      <c r="L106" s="208">
        <f>L107+L111</f>
        <v>0</v>
      </c>
      <c r="M106"/>
      <c r="N106" s="111"/>
      <c r="O106" s="111"/>
      <c r="P106" s="111"/>
      <c r="Q106" s="111"/>
      <c r="R106" s="111"/>
    </row>
    <row r="107" spans="1:18" ht="27" hidden="1" customHeight="1">
      <c r="A107" s="223">
        <v>2</v>
      </c>
      <c r="B107" s="219">
        <v>5</v>
      </c>
      <c r="C107" s="220">
        <v>3</v>
      </c>
      <c r="D107" s="221">
        <v>1</v>
      </c>
      <c r="E107" s="219"/>
      <c r="F107" s="255"/>
      <c r="G107" s="221" t="s">
        <v>72</v>
      </c>
      <c r="H107" s="199">
        <v>73</v>
      </c>
      <c r="I107" s="208">
        <f>I108</f>
        <v>0</v>
      </c>
      <c r="J107" s="250">
        <f>J108</f>
        <v>0</v>
      </c>
      <c r="K107" s="209">
        <f>K108</f>
        <v>0</v>
      </c>
      <c r="L107" s="208">
        <f>L108</f>
        <v>0</v>
      </c>
      <c r="M107"/>
      <c r="N107" s="111"/>
      <c r="O107" s="111"/>
      <c r="P107" s="111"/>
      <c r="Q107" s="111"/>
      <c r="R107" s="111"/>
    </row>
    <row r="108" spans="1:18" ht="30" hidden="1" customHeight="1">
      <c r="A108" s="232">
        <v>2</v>
      </c>
      <c r="B108" s="233">
        <v>5</v>
      </c>
      <c r="C108" s="234">
        <v>3</v>
      </c>
      <c r="D108" s="235">
        <v>1</v>
      </c>
      <c r="E108" s="233">
        <v>1</v>
      </c>
      <c r="F108" s="258"/>
      <c r="G108" s="235" t="s">
        <v>72</v>
      </c>
      <c r="H108" s="199">
        <v>74</v>
      </c>
      <c r="I108" s="218">
        <f>SUM(I109:I110)</f>
        <v>0</v>
      </c>
      <c r="J108" s="253">
        <f>SUM(J109:J110)</f>
        <v>0</v>
      </c>
      <c r="K108" s="217">
        <f>SUM(K109:K110)</f>
        <v>0</v>
      </c>
      <c r="L108" s="218">
        <f>SUM(L109:L110)</f>
        <v>0</v>
      </c>
      <c r="M108"/>
      <c r="N108" s="111"/>
      <c r="O108" s="111"/>
      <c r="P108" s="111"/>
      <c r="Q108" s="111"/>
      <c r="R108" s="111"/>
    </row>
    <row r="109" spans="1:18" ht="26.25" hidden="1" customHeight="1">
      <c r="A109" s="223">
        <v>2</v>
      </c>
      <c r="B109" s="219">
        <v>5</v>
      </c>
      <c r="C109" s="220">
        <v>3</v>
      </c>
      <c r="D109" s="221">
        <v>1</v>
      </c>
      <c r="E109" s="219">
        <v>1</v>
      </c>
      <c r="F109" s="255">
        <v>1</v>
      </c>
      <c r="G109" s="221" t="s">
        <v>72</v>
      </c>
      <c r="H109" s="199">
        <v>75</v>
      </c>
      <c r="I109" s="227">
        <v>0</v>
      </c>
      <c r="J109" s="227">
        <v>0</v>
      </c>
      <c r="K109" s="227">
        <v>0</v>
      </c>
      <c r="L109" s="227">
        <v>0</v>
      </c>
      <c r="M109"/>
      <c r="N109" s="111"/>
      <c r="O109" s="111"/>
      <c r="P109" s="111"/>
      <c r="Q109" s="111"/>
      <c r="R109" s="111"/>
    </row>
    <row r="110" spans="1:18" ht="26.25" hidden="1" customHeight="1">
      <c r="A110" s="232">
        <v>2</v>
      </c>
      <c r="B110" s="233">
        <v>5</v>
      </c>
      <c r="C110" s="234">
        <v>3</v>
      </c>
      <c r="D110" s="235">
        <v>1</v>
      </c>
      <c r="E110" s="233">
        <v>1</v>
      </c>
      <c r="F110" s="258">
        <v>2</v>
      </c>
      <c r="G110" s="235" t="s">
        <v>73</v>
      </c>
      <c r="H110" s="199">
        <v>76</v>
      </c>
      <c r="I110" s="227">
        <v>0</v>
      </c>
      <c r="J110" s="227">
        <v>0</v>
      </c>
      <c r="K110" s="227">
        <v>0</v>
      </c>
      <c r="L110" s="227">
        <v>0</v>
      </c>
      <c r="M110"/>
      <c r="N110" s="111"/>
      <c r="O110" s="111"/>
      <c r="P110" s="111"/>
      <c r="Q110" s="111"/>
      <c r="R110" s="111"/>
    </row>
    <row r="111" spans="1:18" ht="27.75" hidden="1" customHeight="1">
      <c r="A111" s="232">
        <v>2</v>
      </c>
      <c r="B111" s="233">
        <v>5</v>
      </c>
      <c r="C111" s="234">
        <v>3</v>
      </c>
      <c r="D111" s="235">
        <v>2</v>
      </c>
      <c r="E111" s="233"/>
      <c r="F111" s="258"/>
      <c r="G111" s="235" t="s">
        <v>74</v>
      </c>
      <c r="H111" s="199">
        <v>77</v>
      </c>
      <c r="I111" s="218">
        <f>I112</f>
        <v>0</v>
      </c>
      <c r="J111" s="218">
        <f>J112</f>
        <v>0</v>
      </c>
      <c r="K111" s="218">
        <f>K112</f>
        <v>0</v>
      </c>
      <c r="L111" s="218">
        <f>L112</f>
        <v>0</v>
      </c>
      <c r="M111"/>
      <c r="N111" s="111"/>
      <c r="O111" s="111"/>
      <c r="P111" s="111"/>
      <c r="Q111" s="111"/>
      <c r="R111" s="111"/>
    </row>
    <row r="112" spans="1:18" ht="25.5" hidden="1" customHeight="1">
      <c r="A112" s="232">
        <v>2</v>
      </c>
      <c r="B112" s="233">
        <v>5</v>
      </c>
      <c r="C112" s="234">
        <v>3</v>
      </c>
      <c r="D112" s="235">
        <v>2</v>
      </c>
      <c r="E112" s="233">
        <v>1</v>
      </c>
      <c r="F112" s="258"/>
      <c r="G112" s="235" t="s">
        <v>74</v>
      </c>
      <c r="H112" s="199">
        <v>78</v>
      </c>
      <c r="I112" s="218">
        <f>SUM(I113:I114)</f>
        <v>0</v>
      </c>
      <c r="J112" s="218">
        <f>SUM(J113:J114)</f>
        <v>0</v>
      </c>
      <c r="K112" s="218">
        <f>SUM(K113:K114)</f>
        <v>0</v>
      </c>
      <c r="L112" s="218">
        <f>SUM(L113:L114)</f>
        <v>0</v>
      </c>
      <c r="M112"/>
      <c r="N112" s="111"/>
      <c r="O112" s="111"/>
      <c r="P112" s="111"/>
      <c r="Q112" s="111"/>
      <c r="R112" s="111"/>
    </row>
    <row r="113" spans="1:18" ht="30" hidden="1" customHeight="1">
      <c r="A113" s="232">
        <v>2</v>
      </c>
      <c r="B113" s="233">
        <v>5</v>
      </c>
      <c r="C113" s="234">
        <v>3</v>
      </c>
      <c r="D113" s="235">
        <v>2</v>
      </c>
      <c r="E113" s="233">
        <v>1</v>
      </c>
      <c r="F113" s="258">
        <v>1</v>
      </c>
      <c r="G113" s="235" t="s">
        <v>74</v>
      </c>
      <c r="H113" s="199">
        <v>79</v>
      </c>
      <c r="I113" s="227">
        <v>0</v>
      </c>
      <c r="J113" s="227">
        <v>0</v>
      </c>
      <c r="K113" s="227">
        <v>0</v>
      </c>
      <c r="L113" s="227">
        <v>0</v>
      </c>
      <c r="M113"/>
      <c r="N113" s="111"/>
      <c r="O113" s="111"/>
      <c r="P113" s="111"/>
      <c r="Q113" s="111"/>
      <c r="R113" s="111"/>
    </row>
    <row r="114" spans="1:18" ht="18" hidden="1" customHeight="1">
      <c r="A114" s="232">
        <v>2</v>
      </c>
      <c r="B114" s="233">
        <v>5</v>
      </c>
      <c r="C114" s="234">
        <v>3</v>
      </c>
      <c r="D114" s="235">
        <v>2</v>
      </c>
      <c r="E114" s="233">
        <v>1</v>
      </c>
      <c r="F114" s="258">
        <v>2</v>
      </c>
      <c r="G114" s="235" t="s">
        <v>75</v>
      </c>
      <c r="H114" s="199">
        <v>80</v>
      </c>
      <c r="I114" s="227">
        <v>0</v>
      </c>
      <c r="J114" s="227">
        <v>0</v>
      </c>
      <c r="K114" s="227">
        <v>0</v>
      </c>
      <c r="L114" s="227">
        <v>0</v>
      </c>
      <c r="M114"/>
      <c r="N114" s="111"/>
      <c r="O114" s="111"/>
      <c r="P114" s="111"/>
      <c r="Q114" s="111"/>
      <c r="R114" s="111"/>
    </row>
    <row r="115" spans="1:18" ht="16.5" hidden="1" customHeight="1">
      <c r="A115" s="254">
        <v>2</v>
      </c>
      <c r="B115" s="204">
        <v>6</v>
      </c>
      <c r="C115" s="205"/>
      <c r="D115" s="206"/>
      <c r="E115" s="204"/>
      <c r="F115" s="256"/>
      <c r="G115" s="259" t="s">
        <v>76</v>
      </c>
      <c r="H115" s="199">
        <v>81</v>
      </c>
      <c r="I115" s="208">
        <f>SUM(I116+I121+I125+I129+I133+I137)</f>
        <v>0</v>
      </c>
      <c r="J115" s="208">
        <f>SUM(J116+J121+J125+J129+J133+J137)</f>
        <v>0</v>
      </c>
      <c r="K115" s="208">
        <f>SUM(K116+K121+K125+K129+K133+K137)</f>
        <v>0</v>
      </c>
      <c r="L115" s="208">
        <f>SUM(L116+L121+L125+L129+L133+L137)</f>
        <v>0</v>
      </c>
      <c r="M115"/>
      <c r="N115" s="111"/>
      <c r="O115" s="111"/>
      <c r="P115" s="111"/>
      <c r="Q115" s="111"/>
      <c r="R115" s="111"/>
    </row>
    <row r="116" spans="1:18" ht="14.25" hidden="1" customHeight="1">
      <c r="A116" s="232">
        <v>2</v>
      </c>
      <c r="B116" s="233">
        <v>6</v>
      </c>
      <c r="C116" s="234">
        <v>1</v>
      </c>
      <c r="D116" s="235"/>
      <c r="E116" s="233"/>
      <c r="F116" s="258"/>
      <c r="G116" s="235" t="s">
        <v>77</v>
      </c>
      <c r="H116" s="199">
        <v>82</v>
      </c>
      <c r="I116" s="218">
        <f t="shared" ref="I116:L117" si="6">I117</f>
        <v>0</v>
      </c>
      <c r="J116" s="253">
        <f t="shared" si="6"/>
        <v>0</v>
      </c>
      <c r="K116" s="217">
        <f t="shared" si="6"/>
        <v>0</v>
      </c>
      <c r="L116" s="218">
        <f t="shared" si="6"/>
        <v>0</v>
      </c>
      <c r="M116"/>
      <c r="N116" s="111"/>
      <c r="O116" s="111"/>
      <c r="P116" s="111"/>
      <c r="Q116" s="111"/>
      <c r="R116" s="111"/>
    </row>
    <row r="117" spans="1:18" ht="14.25" hidden="1" customHeight="1">
      <c r="A117" s="223">
        <v>2</v>
      </c>
      <c r="B117" s="219">
        <v>6</v>
      </c>
      <c r="C117" s="220">
        <v>1</v>
      </c>
      <c r="D117" s="221">
        <v>1</v>
      </c>
      <c r="E117" s="219"/>
      <c r="F117" s="255"/>
      <c r="G117" s="221" t="s">
        <v>77</v>
      </c>
      <c r="H117" s="199">
        <v>83</v>
      </c>
      <c r="I117" s="208">
        <f t="shared" si="6"/>
        <v>0</v>
      </c>
      <c r="J117" s="250">
        <f t="shared" si="6"/>
        <v>0</v>
      </c>
      <c r="K117" s="209">
        <f t="shared" si="6"/>
        <v>0</v>
      </c>
      <c r="L117" s="208">
        <f t="shared" si="6"/>
        <v>0</v>
      </c>
      <c r="M117"/>
      <c r="N117" s="111"/>
      <c r="O117" s="111"/>
      <c r="P117" s="111"/>
      <c r="Q117" s="111"/>
      <c r="R117" s="111"/>
    </row>
    <row r="118" spans="1:18" hidden="1">
      <c r="A118" s="223">
        <v>2</v>
      </c>
      <c r="B118" s="219">
        <v>6</v>
      </c>
      <c r="C118" s="220">
        <v>1</v>
      </c>
      <c r="D118" s="221">
        <v>1</v>
      </c>
      <c r="E118" s="219">
        <v>1</v>
      </c>
      <c r="F118" s="255"/>
      <c r="G118" s="221" t="s">
        <v>77</v>
      </c>
      <c r="H118" s="199">
        <v>84</v>
      </c>
      <c r="I118" s="208">
        <f>SUM(I119:I120)</f>
        <v>0</v>
      </c>
      <c r="J118" s="250">
        <f>SUM(J119:J120)</f>
        <v>0</v>
      </c>
      <c r="K118" s="209">
        <f>SUM(K119:K120)</f>
        <v>0</v>
      </c>
      <c r="L118" s="208">
        <f>SUM(L119:L120)</f>
        <v>0</v>
      </c>
      <c r="M118" s="111"/>
      <c r="N118" s="111"/>
      <c r="O118" s="111"/>
      <c r="P118" s="111"/>
      <c r="Q118" s="111"/>
      <c r="R118" s="111"/>
    </row>
    <row r="119" spans="1:18" ht="13.5" hidden="1" customHeight="1">
      <c r="A119" s="223">
        <v>2</v>
      </c>
      <c r="B119" s="219">
        <v>6</v>
      </c>
      <c r="C119" s="220">
        <v>1</v>
      </c>
      <c r="D119" s="221">
        <v>1</v>
      </c>
      <c r="E119" s="219">
        <v>1</v>
      </c>
      <c r="F119" s="255">
        <v>1</v>
      </c>
      <c r="G119" s="221" t="s">
        <v>78</v>
      </c>
      <c r="H119" s="199">
        <v>85</v>
      </c>
      <c r="I119" s="227">
        <v>0</v>
      </c>
      <c r="J119" s="227">
        <v>0</v>
      </c>
      <c r="K119" s="227">
        <v>0</v>
      </c>
      <c r="L119" s="227">
        <v>0</v>
      </c>
      <c r="M119"/>
      <c r="N119" s="111"/>
      <c r="O119" s="111"/>
      <c r="P119" s="111"/>
      <c r="Q119" s="111"/>
      <c r="R119" s="111"/>
    </row>
    <row r="120" spans="1:18" hidden="1">
      <c r="A120" s="240">
        <v>2</v>
      </c>
      <c r="B120" s="214">
        <v>6</v>
      </c>
      <c r="C120" s="212">
        <v>1</v>
      </c>
      <c r="D120" s="213">
        <v>1</v>
      </c>
      <c r="E120" s="214">
        <v>1</v>
      </c>
      <c r="F120" s="257">
        <v>2</v>
      </c>
      <c r="G120" s="213" t="s">
        <v>79</v>
      </c>
      <c r="H120" s="199">
        <v>86</v>
      </c>
      <c r="I120" s="225">
        <v>0</v>
      </c>
      <c r="J120" s="225">
        <v>0</v>
      </c>
      <c r="K120" s="225">
        <v>0</v>
      </c>
      <c r="L120" s="225">
        <v>0</v>
      </c>
      <c r="M120" s="111"/>
      <c r="N120" s="111"/>
      <c r="O120" s="111"/>
      <c r="P120" s="111"/>
      <c r="Q120" s="111"/>
      <c r="R120" s="111"/>
    </row>
    <row r="121" spans="1:18" ht="25.5" hidden="1" customHeight="1">
      <c r="A121" s="223">
        <v>2</v>
      </c>
      <c r="B121" s="219">
        <v>6</v>
      </c>
      <c r="C121" s="220">
        <v>2</v>
      </c>
      <c r="D121" s="221"/>
      <c r="E121" s="219"/>
      <c r="F121" s="255"/>
      <c r="G121" s="221" t="s">
        <v>80</v>
      </c>
      <c r="H121" s="199">
        <v>87</v>
      </c>
      <c r="I121" s="208">
        <f t="shared" ref="I121:L123" si="7">I122</f>
        <v>0</v>
      </c>
      <c r="J121" s="250">
        <f t="shared" si="7"/>
        <v>0</v>
      </c>
      <c r="K121" s="209">
        <f t="shared" si="7"/>
        <v>0</v>
      </c>
      <c r="L121" s="208">
        <f t="shared" si="7"/>
        <v>0</v>
      </c>
      <c r="M121"/>
      <c r="N121" s="111"/>
      <c r="O121" s="111"/>
      <c r="P121" s="111"/>
      <c r="Q121" s="111"/>
      <c r="R121" s="111"/>
    </row>
    <row r="122" spans="1:18" ht="14.25" hidden="1" customHeight="1">
      <c r="A122" s="223">
        <v>2</v>
      </c>
      <c r="B122" s="219">
        <v>6</v>
      </c>
      <c r="C122" s="220">
        <v>2</v>
      </c>
      <c r="D122" s="221">
        <v>1</v>
      </c>
      <c r="E122" s="219"/>
      <c r="F122" s="255"/>
      <c r="G122" s="221" t="s">
        <v>80</v>
      </c>
      <c r="H122" s="199">
        <v>88</v>
      </c>
      <c r="I122" s="208">
        <f t="shared" si="7"/>
        <v>0</v>
      </c>
      <c r="J122" s="250">
        <f t="shared" si="7"/>
        <v>0</v>
      </c>
      <c r="K122" s="209">
        <f t="shared" si="7"/>
        <v>0</v>
      </c>
      <c r="L122" s="208">
        <f t="shared" si="7"/>
        <v>0</v>
      </c>
      <c r="M122"/>
      <c r="N122" s="111"/>
      <c r="O122" s="111"/>
      <c r="P122" s="111"/>
      <c r="Q122" s="111"/>
      <c r="R122" s="111"/>
    </row>
    <row r="123" spans="1:18" ht="14.25" hidden="1" customHeight="1">
      <c r="A123" s="223">
        <v>2</v>
      </c>
      <c r="B123" s="219">
        <v>6</v>
      </c>
      <c r="C123" s="220">
        <v>2</v>
      </c>
      <c r="D123" s="221">
        <v>1</v>
      </c>
      <c r="E123" s="219">
        <v>1</v>
      </c>
      <c r="F123" s="255"/>
      <c r="G123" s="221" t="s">
        <v>80</v>
      </c>
      <c r="H123" s="199">
        <v>89</v>
      </c>
      <c r="I123" s="260">
        <f t="shared" si="7"/>
        <v>0</v>
      </c>
      <c r="J123" s="261">
        <f t="shared" si="7"/>
        <v>0</v>
      </c>
      <c r="K123" s="262">
        <f t="shared" si="7"/>
        <v>0</v>
      </c>
      <c r="L123" s="260">
        <f t="shared" si="7"/>
        <v>0</v>
      </c>
      <c r="M123"/>
      <c r="N123" s="111"/>
      <c r="O123" s="111"/>
      <c r="P123" s="111"/>
      <c r="Q123" s="111"/>
      <c r="R123" s="111"/>
    </row>
    <row r="124" spans="1:18" ht="25.5" hidden="1" customHeight="1">
      <c r="A124" s="223">
        <v>2</v>
      </c>
      <c r="B124" s="219">
        <v>6</v>
      </c>
      <c r="C124" s="220">
        <v>2</v>
      </c>
      <c r="D124" s="221">
        <v>1</v>
      </c>
      <c r="E124" s="219">
        <v>1</v>
      </c>
      <c r="F124" s="255">
        <v>1</v>
      </c>
      <c r="G124" s="221" t="s">
        <v>80</v>
      </c>
      <c r="H124" s="199">
        <v>90</v>
      </c>
      <c r="I124" s="227">
        <v>0</v>
      </c>
      <c r="J124" s="227">
        <v>0</v>
      </c>
      <c r="K124" s="227">
        <v>0</v>
      </c>
      <c r="L124" s="227">
        <v>0</v>
      </c>
      <c r="M124"/>
      <c r="N124" s="111"/>
      <c r="O124" s="111"/>
      <c r="P124" s="111"/>
      <c r="Q124" s="111"/>
      <c r="R124" s="111"/>
    </row>
    <row r="125" spans="1:18" ht="26.25" hidden="1" customHeight="1">
      <c r="A125" s="240">
        <v>2</v>
      </c>
      <c r="B125" s="214">
        <v>6</v>
      </c>
      <c r="C125" s="212">
        <v>3</v>
      </c>
      <c r="D125" s="213"/>
      <c r="E125" s="214"/>
      <c r="F125" s="257"/>
      <c r="G125" s="213" t="s">
        <v>81</v>
      </c>
      <c r="H125" s="199">
        <v>91</v>
      </c>
      <c r="I125" s="230">
        <f t="shared" ref="I125:L127" si="8">I126</f>
        <v>0</v>
      </c>
      <c r="J125" s="252">
        <f t="shared" si="8"/>
        <v>0</v>
      </c>
      <c r="K125" s="231">
        <f t="shared" si="8"/>
        <v>0</v>
      </c>
      <c r="L125" s="230">
        <f t="shared" si="8"/>
        <v>0</v>
      </c>
      <c r="M125"/>
      <c r="N125" s="111"/>
      <c r="O125" s="111"/>
      <c r="P125" s="111"/>
      <c r="Q125" s="111"/>
      <c r="R125" s="111"/>
    </row>
    <row r="126" spans="1:18" ht="25.5" hidden="1" customHeight="1">
      <c r="A126" s="223">
        <v>2</v>
      </c>
      <c r="B126" s="219">
        <v>6</v>
      </c>
      <c r="C126" s="220">
        <v>3</v>
      </c>
      <c r="D126" s="221">
        <v>1</v>
      </c>
      <c r="E126" s="219"/>
      <c r="F126" s="255"/>
      <c r="G126" s="221" t="s">
        <v>81</v>
      </c>
      <c r="H126" s="199">
        <v>92</v>
      </c>
      <c r="I126" s="208">
        <f t="shared" si="8"/>
        <v>0</v>
      </c>
      <c r="J126" s="250">
        <f t="shared" si="8"/>
        <v>0</v>
      </c>
      <c r="K126" s="209">
        <f t="shared" si="8"/>
        <v>0</v>
      </c>
      <c r="L126" s="208">
        <f t="shared" si="8"/>
        <v>0</v>
      </c>
      <c r="M126"/>
      <c r="N126" s="111"/>
      <c r="O126" s="111"/>
      <c r="P126" s="111"/>
      <c r="Q126" s="111"/>
      <c r="R126" s="111"/>
    </row>
    <row r="127" spans="1:18" ht="26.25" hidden="1" customHeight="1">
      <c r="A127" s="223">
        <v>2</v>
      </c>
      <c r="B127" s="219">
        <v>6</v>
      </c>
      <c r="C127" s="220">
        <v>3</v>
      </c>
      <c r="D127" s="221">
        <v>1</v>
      </c>
      <c r="E127" s="219">
        <v>1</v>
      </c>
      <c r="F127" s="255"/>
      <c r="G127" s="221" t="s">
        <v>81</v>
      </c>
      <c r="H127" s="199">
        <v>93</v>
      </c>
      <c r="I127" s="208">
        <f t="shared" si="8"/>
        <v>0</v>
      </c>
      <c r="J127" s="250">
        <f t="shared" si="8"/>
        <v>0</v>
      </c>
      <c r="K127" s="209">
        <f t="shared" si="8"/>
        <v>0</v>
      </c>
      <c r="L127" s="208">
        <f t="shared" si="8"/>
        <v>0</v>
      </c>
      <c r="M127"/>
      <c r="N127" s="111"/>
      <c r="O127" s="111"/>
      <c r="P127" s="111"/>
      <c r="Q127" s="111"/>
      <c r="R127" s="111"/>
    </row>
    <row r="128" spans="1:18" ht="27" hidden="1" customHeight="1">
      <c r="A128" s="223">
        <v>2</v>
      </c>
      <c r="B128" s="219">
        <v>6</v>
      </c>
      <c r="C128" s="220">
        <v>3</v>
      </c>
      <c r="D128" s="221">
        <v>1</v>
      </c>
      <c r="E128" s="219">
        <v>1</v>
      </c>
      <c r="F128" s="255">
        <v>1</v>
      </c>
      <c r="G128" s="221" t="s">
        <v>81</v>
      </c>
      <c r="H128" s="199">
        <v>94</v>
      </c>
      <c r="I128" s="227">
        <v>0</v>
      </c>
      <c r="J128" s="227">
        <v>0</v>
      </c>
      <c r="K128" s="227">
        <v>0</v>
      </c>
      <c r="L128" s="227">
        <v>0</v>
      </c>
      <c r="M128"/>
      <c r="N128" s="111"/>
      <c r="O128" s="111"/>
      <c r="P128" s="111"/>
      <c r="Q128" s="111"/>
      <c r="R128" s="111"/>
    </row>
    <row r="129" spans="1:18" ht="25.5" hidden="1" customHeight="1">
      <c r="A129" s="240">
        <v>2</v>
      </c>
      <c r="B129" s="214">
        <v>6</v>
      </c>
      <c r="C129" s="212">
        <v>4</v>
      </c>
      <c r="D129" s="213"/>
      <c r="E129" s="214"/>
      <c r="F129" s="257"/>
      <c r="G129" s="213" t="s">
        <v>82</v>
      </c>
      <c r="H129" s="199">
        <v>95</v>
      </c>
      <c r="I129" s="230">
        <f t="shared" ref="I129:L131" si="9">I130</f>
        <v>0</v>
      </c>
      <c r="J129" s="252">
        <f t="shared" si="9"/>
        <v>0</v>
      </c>
      <c r="K129" s="231">
        <f t="shared" si="9"/>
        <v>0</v>
      </c>
      <c r="L129" s="230">
        <f t="shared" si="9"/>
        <v>0</v>
      </c>
      <c r="M129"/>
      <c r="N129" s="111"/>
      <c r="O129" s="111"/>
      <c r="P129" s="111"/>
      <c r="Q129" s="111"/>
      <c r="R129" s="111"/>
    </row>
    <row r="130" spans="1:18" ht="27" hidden="1" customHeight="1">
      <c r="A130" s="223">
        <v>2</v>
      </c>
      <c r="B130" s="219">
        <v>6</v>
      </c>
      <c r="C130" s="220">
        <v>4</v>
      </c>
      <c r="D130" s="221">
        <v>1</v>
      </c>
      <c r="E130" s="219"/>
      <c r="F130" s="255"/>
      <c r="G130" s="221" t="s">
        <v>82</v>
      </c>
      <c r="H130" s="199">
        <v>96</v>
      </c>
      <c r="I130" s="208">
        <f t="shared" si="9"/>
        <v>0</v>
      </c>
      <c r="J130" s="250">
        <f t="shared" si="9"/>
        <v>0</v>
      </c>
      <c r="K130" s="209">
        <f t="shared" si="9"/>
        <v>0</v>
      </c>
      <c r="L130" s="208">
        <f t="shared" si="9"/>
        <v>0</v>
      </c>
      <c r="M130"/>
      <c r="N130" s="111"/>
      <c r="O130" s="111"/>
      <c r="P130" s="111"/>
      <c r="Q130" s="111"/>
      <c r="R130" s="111"/>
    </row>
    <row r="131" spans="1:18" ht="27" hidden="1" customHeight="1">
      <c r="A131" s="223">
        <v>2</v>
      </c>
      <c r="B131" s="219">
        <v>6</v>
      </c>
      <c r="C131" s="220">
        <v>4</v>
      </c>
      <c r="D131" s="221">
        <v>1</v>
      </c>
      <c r="E131" s="219">
        <v>1</v>
      </c>
      <c r="F131" s="255"/>
      <c r="G131" s="221" t="s">
        <v>82</v>
      </c>
      <c r="H131" s="199">
        <v>97</v>
      </c>
      <c r="I131" s="208">
        <f t="shared" si="9"/>
        <v>0</v>
      </c>
      <c r="J131" s="250">
        <f t="shared" si="9"/>
        <v>0</v>
      </c>
      <c r="K131" s="209">
        <f t="shared" si="9"/>
        <v>0</v>
      </c>
      <c r="L131" s="208">
        <f t="shared" si="9"/>
        <v>0</v>
      </c>
      <c r="M131"/>
      <c r="N131" s="111"/>
      <c r="O131" s="111"/>
      <c r="P131" s="111"/>
      <c r="Q131" s="111"/>
      <c r="R131" s="111"/>
    </row>
    <row r="132" spans="1:18" ht="27.75" hidden="1" customHeight="1">
      <c r="A132" s="223">
        <v>2</v>
      </c>
      <c r="B132" s="219">
        <v>6</v>
      </c>
      <c r="C132" s="220">
        <v>4</v>
      </c>
      <c r="D132" s="221">
        <v>1</v>
      </c>
      <c r="E132" s="219">
        <v>1</v>
      </c>
      <c r="F132" s="255">
        <v>1</v>
      </c>
      <c r="G132" s="221" t="s">
        <v>82</v>
      </c>
      <c r="H132" s="199">
        <v>98</v>
      </c>
      <c r="I132" s="227">
        <v>0</v>
      </c>
      <c r="J132" s="227">
        <v>0</v>
      </c>
      <c r="K132" s="227">
        <v>0</v>
      </c>
      <c r="L132" s="227">
        <v>0</v>
      </c>
      <c r="M132"/>
      <c r="N132" s="111"/>
      <c r="O132" s="111"/>
      <c r="P132" s="111"/>
      <c r="Q132" s="111"/>
      <c r="R132" s="111"/>
    </row>
    <row r="133" spans="1:18" ht="27" hidden="1" customHeight="1">
      <c r="A133" s="232">
        <v>2</v>
      </c>
      <c r="B133" s="241">
        <v>6</v>
      </c>
      <c r="C133" s="242">
        <v>5</v>
      </c>
      <c r="D133" s="244"/>
      <c r="E133" s="241"/>
      <c r="F133" s="263"/>
      <c r="G133" s="244" t="s">
        <v>83</v>
      </c>
      <c r="H133" s="199">
        <v>99</v>
      </c>
      <c r="I133" s="237">
        <f t="shared" ref="I133:L135" si="10">I134</f>
        <v>0</v>
      </c>
      <c r="J133" s="264">
        <f t="shared" si="10"/>
        <v>0</v>
      </c>
      <c r="K133" s="238">
        <f t="shared" si="10"/>
        <v>0</v>
      </c>
      <c r="L133" s="237">
        <f t="shared" si="10"/>
        <v>0</v>
      </c>
      <c r="M133"/>
      <c r="N133" s="111"/>
      <c r="O133" s="111"/>
      <c r="P133" s="111"/>
      <c r="Q133" s="111"/>
      <c r="R133" s="111"/>
    </row>
    <row r="134" spans="1:18" ht="29.25" hidden="1" customHeight="1">
      <c r="A134" s="223">
        <v>2</v>
      </c>
      <c r="B134" s="219">
        <v>6</v>
      </c>
      <c r="C134" s="220">
        <v>5</v>
      </c>
      <c r="D134" s="221">
        <v>1</v>
      </c>
      <c r="E134" s="219"/>
      <c r="F134" s="255"/>
      <c r="G134" s="244" t="s">
        <v>83</v>
      </c>
      <c r="H134" s="199">
        <v>100</v>
      </c>
      <c r="I134" s="208">
        <f t="shared" si="10"/>
        <v>0</v>
      </c>
      <c r="J134" s="250">
        <f t="shared" si="10"/>
        <v>0</v>
      </c>
      <c r="K134" s="209">
        <f t="shared" si="10"/>
        <v>0</v>
      </c>
      <c r="L134" s="208">
        <f t="shared" si="10"/>
        <v>0</v>
      </c>
      <c r="M134"/>
      <c r="N134" s="111"/>
      <c r="O134" s="111"/>
      <c r="P134" s="111"/>
      <c r="Q134" s="111"/>
      <c r="R134" s="111"/>
    </row>
    <row r="135" spans="1:18" ht="25.5" hidden="1" customHeight="1">
      <c r="A135" s="223">
        <v>2</v>
      </c>
      <c r="B135" s="219">
        <v>6</v>
      </c>
      <c r="C135" s="220">
        <v>5</v>
      </c>
      <c r="D135" s="221">
        <v>1</v>
      </c>
      <c r="E135" s="219">
        <v>1</v>
      </c>
      <c r="F135" s="255"/>
      <c r="G135" s="244" t="s">
        <v>83</v>
      </c>
      <c r="H135" s="199">
        <v>101</v>
      </c>
      <c r="I135" s="208">
        <f t="shared" si="10"/>
        <v>0</v>
      </c>
      <c r="J135" s="250">
        <f t="shared" si="10"/>
        <v>0</v>
      </c>
      <c r="K135" s="209">
        <f t="shared" si="10"/>
        <v>0</v>
      </c>
      <c r="L135" s="208">
        <f t="shared" si="10"/>
        <v>0</v>
      </c>
      <c r="M135"/>
      <c r="N135" s="111"/>
      <c r="O135" s="111"/>
      <c r="P135" s="111"/>
      <c r="Q135" s="111"/>
      <c r="R135" s="111"/>
    </row>
    <row r="136" spans="1:18" ht="27.75" hidden="1" customHeight="1">
      <c r="A136" s="219">
        <v>2</v>
      </c>
      <c r="B136" s="220">
        <v>6</v>
      </c>
      <c r="C136" s="219">
        <v>5</v>
      </c>
      <c r="D136" s="219">
        <v>1</v>
      </c>
      <c r="E136" s="221">
        <v>1</v>
      </c>
      <c r="F136" s="255">
        <v>1</v>
      </c>
      <c r="G136" s="219" t="s">
        <v>84</v>
      </c>
      <c r="H136" s="199">
        <v>102</v>
      </c>
      <c r="I136" s="227">
        <v>0</v>
      </c>
      <c r="J136" s="227">
        <v>0</v>
      </c>
      <c r="K136" s="227">
        <v>0</v>
      </c>
      <c r="L136" s="227">
        <v>0</v>
      </c>
      <c r="M136"/>
      <c r="N136" s="111"/>
      <c r="O136" s="111"/>
      <c r="P136" s="111"/>
      <c r="Q136" s="111"/>
      <c r="R136" s="111"/>
    </row>
    <row r="137" spans="1:18" ht="27.75" hidden="1" customHeight="1">
      <c r="A137" s="223">
        <v>2</v>
      </c>
      <c r="B137" s="220">
        <v>6</v>
      </c>
      <c r="C137" s="219">
        <v>6</v>
      </c>
      <c r="D137" s="220"/>
      <c r="E137" s="221"/>
      <c r="F137" s="222"/>
      <c r="G137" s="265" t="s">
        <v>85</v>
      </c>
      <c r="H137" s="199">
        <v>103</v>
      </c>
      <c r="I137" s="209">
        <f t="shared" ref="I137:L139" si="11">I138</f>
        <v>0</v>
      </c>
      <c r="J137" s="208">
        <f t="shared" si="11"/>
        <v>0</v>
      </c>
      <c r="K137" s="208">
        <f t="shared" si="11"/>
        <v>0</v>
      </c>
      <c r="L137" s="208">
        <f t="shared" si="11"/>
        <v>0</v>
      </c>
      <c r="M137"/>
      <c r="N137" s="111"/>
      <c r="O137" s="111"/>
      <c r="P137" s="111"/>
      <c r="Q137" s="111"/>
      <c r="R137" s="111"/>
    </row>
    <row r="138" spans="1:18" ht="27.75" hidden="1" customHeight="1">
      <c r="A138" s="223">
        <v>2</v>
      </c>
      <c r="B138" s="220">
        <v>6</v>
      </c>
      <c r="C138" s="219">
        <v>6</v>
      </c>
      <c r="D138" s="220">
        <v>1</v>
      </c>
      <c r="E138" s="221"/>
      <c r="F138" s="222"/>
      <c r="G138" s="265" t="s">
        <v>85</v>
      </c>
      <c r="H138" s="199">
        <v>104</v>
      </c>
      <c r="I138" s="208">
        <f t="shared" si="11"/>
        <v>0</v>
      </c>
      <c r="J138" s="208">
        <f t="shared" si="11"/>
        <v>0</v>
      </c>
      <c r="K138" s="208">
        <f t="shared" si="11"/>
        <v>0</v>
      </c>
      <c r="L138" s="208">
        <f t="shared" si="11"/>
        <v>0</v>
      </c>
      <c r="M138"/>
      <c r="N138" s="111"/>
      <c r="O138" s="111"/>
      <c r="P138" s="111"/>
      <c r="Q138" s="111"/>
      <c r="R138" s="111"/>
    </row>
    <row r="139" spans="1:18" ht="27.75" hidden="1" customHeight="1">
      <c r="A139" s="223">
        <v>2</v>
      </c>
      <c r="B139" s="220">
        <v>6</v>
      </c>
      <c r="C139" s="219">
        <v>6</v>
      </c>
      <c r="D139" s="220">
        <v>1</v>
      </c>
      <c r="E139" s="221">
        <v>1</v>
      </c>
      <c r="F139" s="222"/>
      <c r="G139" s="265" t="s">
        <v>85</v>
      </c>
      <c r="H139" s="199">
        <v>105</v>
      </c>
      <c r="I139" s="208">
        <f t="shared" si="11"/>
        <v>0</v>
      </c>
      <c r="J139" s="208">
        <f t="shared" si="11"/>
        <v>0</v>
      </c>
      <c r="K139" s="208">
        <f t="shared" si="11"/>
        <v>0</v>
      </c>
      <c r="L139" s="208">
        <f t="shared" si="11"/>
        <v>0</v>
      </c>
      <c r="M139"/>
      <c r="N139" s="111"/>
      <c r="O139" s="111"/>
      <c r="P139" s="111"/>
      <c r="Q139" s="111"/>
      <c r="R139" s="111"/>
    </row>
    <row r="140" spans="1:18" ht="27.75" hidden="1" customHeight="1">
      <c r="A140" s="223">
        <v>2</v>
      </c>
      <c r="B140" s="220">
        <v>6</v>
      </c>
      <c r="C140" s="219">
        <v>6</v>
      </c>
      <c r="D140" s="220">
        <v>1</v>
      </c>
      <c r="E140" s="221">
        <v>1</v>
      </c>
      <c r="F140" s="222">
        <v>1</v>
      </c>
      <c r="G140" s="173" t="s">
        <v>85</v>
      </c>
      <c r="H140" s="199">
        <v>106</v>
      </c>
      <c r="I140" s="227">
        <v>0</v>
      </c>
      <c r="J140" s="266">
        <v>0</v>
      </c>
      <c r="K140" s="227">
        <v>0</v>
      </c>
      <c r="L140" s="227">
        <v>0</v>
      </c>
      <c r="M140"/>
      <c r="N140" s="111"/>
      <c r="O140" s="111"/>
      <c r="P140" s="111"/>
      <c r="Q140" s="111"/>
      <c r="R140" s="111"/>
    </row>
    <row r="141" spans="1:18" ht="28.5" hidden="1" customHeight="1">
      <c r="A141" s="254">
        <v>2</v>
      </c>
      <c r="B141" s="204">
        <v>7</v>
      </c>
      <c r="C141" s="204"/>
      <c r="D141" s="205"/>
      <c r="E141" s="205"/>
      <c r="F141" s="207"/>
      <c r="G141" s="206" t="s">
        <v>86</v>
      </c>
      <c r="H141" s="199">
        <v>107</v>
      </c>
      <c r="I141" s="209">
        <f>SUM(I142+I147+I155)</f>
        <v>0</v>
      </c>
      <c r="J141" s="250">
        <f>SUM(J142+J147+J155)</f>
        <v>0</v>
      </c>
      <c r="K141" s="209">
        <f>SUM(K142+K147+K155)</f>
        <v>0</v>
      </c>
      <c r="L141" s="208">
        <f>SUM(L142+L147+L155)</f>
        <v>0</v>
      </c>
      <c r="M141"/>
      <c r="N141" s="111"/>
      <c r="O141" s="111"/>
      <c r="P141" s="111"/>
      <c r="Q141" s="111"/>
      <c r="R141" s="111"/>
    </row>
    <row r="142" spans="1:18" hidden="1">
      <c r="A142" s="223">
        <v>2</v>
      </c>
      <c r="B142" s="219">
        <v>7</v>
      </c>
      <c r="C142" s="219">
        <v>1</v>
      </c>
      <c r="D142" s="220"/>
      <c r="E142" s="220"/>
      <c r="F142" s="222"/>
      <c r="G142" s="221" t="s">
        <v>87</v>
      </c>
      <c r="H142" s="199">
        <v>108</v>
      </c>
      <c r="I142" s="209">
        <f t="shared" ref="I142:L143" si="12">I143</f>
        <v>0</v>
      </c>
      <c r="J142" s="250">
        <f t="shared" si="12"/>
        <v>0</v>
      </c>
      <c r="K142" s="209">
        <f t="shared" si="12"/>
        <v>0</v>
      </c>
      <c r="L142" s="208">
        <f t="shared" si="12"/>
        <v>0</v>
      </c>
      <c r="M142" s="111"/>
      <c r="N142" s="111"/>
      <c r="O142" s="111"/>
      <c r="P142" s="111"/>
      <c r="Q142" s="111"/>
      <c r="R142" s="111"/>
    </row>
    <row r="143" spans="1:18" ht="24" hidden="1" customHeight="1">
      <c r="A143" s="223">
        <v>2</v>
      </c>
      <c r="B143" s="219">
        <v>7</v>
      </c>
      <c r="C143" s="219">
        <v>1</v>
      </c>
      <c r="D143" s="220">
        <v>1</v>
      </c>
      <c r="E143" s="220"/>
      <c r="F143" s="222"/>
      <c r="G143" s="221" t="s">
        <v>87</v>
      </c>
      <c r="H143" s="199">
        <v>109</v>
      </c>
      <c r="I143" s="209">
        <f t="shared" si="12"/>
        <v>0</v>
      </c>
      <c r="J143" s="250">
        <f t="shared" si="12"/>
        <v>0</v>
      </c>
      <c r="K143" s="209">
        <f t="shared" si="12"/>
        <v>0</v>
      </c>
      <c r="L143" s="208">
        <f t="shared" si="12"/>
        <v>0</v>
      </c>
      <c r="M143"/>
      <c r="N143" s="111"/>
      <c r="O143" s="111"/>
      <c r="P143" s="111"/>
      <c r="Q143" s="111"/>
      <c r="R143" s="111"/>
    </row>
    <row r="144" spans="1:18" ht="28.5" hidden="1" customHeight="1">
      <c r="A144" s="223">
        <v>2</v>
      </c>
      <c r="B144" s="219">
        <v>7</v>
      </c>
      <c r="C144" s="219">
        <v>1</v>
      </c>
      <c r="D144" s="220">
        <v>1</v>
      </c>
      <c r="E144" s="220">
        <v>1</v>
      </c>
      <c r="F144" s="222"/>
      <c r="G144" s="221" t="s">
        <v>87</v>
      </c>
      <c r="H144" s="199">
        <v>110</v>
      </c>
      <c r="I144" s="209">
        <f>SUM(I145:I146)</f>
        <v>0</v>
      </c>
      <c r="J144" s="250">
        <f>SUM(J145:J146)</f>
        <v>0</v>
      </c>
      <c r="K144" s="209">
        <f>SUM(K145:K146)</f>
        <v>0</v>
      </c>
      <c r="L144" s="208">
        <f>SUM(L145:L146)</f>
        <v>0</v>
      </c>
      <c r="M144"/>
      <c r="N144" s="111"/>
      <c r="O144" s="111"/>
      <c r="P144" s="111"/>
      <c r="Q144" s="111"/>
      <c r="R144" s="111"/>
    </row>
    <row r="145" spans="1:18" ht="26.25" hidden="1" customHeight="1">
      <c r="A145" s="240">
        <v>2</v>
      </c>
      <c r="B145" s="214">
        <v>7</v>
      </c>
      <c r="C145" s="240">
        <v>1</v>
      </c>
      <c r="D145" s="219">
        <v>1</v>
      </c>
      <c r="E145" s="212">
        <v>1</v>
      </c>
      <c r="F145" s="215">
        <v>1</v>
      </c>
      <c r="G145" s="213" t="s">
        <v>88</v>
      </c>
      <c r="H145" s="199">
        <v>111</v>
      </c>
      <c r="I145" s="267">
        <v>0</v>
      </c>
      <c r="J145" s="267">
        <v>0</v>
      </c>
      <c r="K145" s="267">
        <v>0</v>
      </c>
      <c r="L145" s="267">
        <v>0</v>
      </c>
      <c r="M145"/>
      <c r="N145" s="111"/>
      <c r="O145" s="111"/>
      <c r="P145" s="111"/>
      <c r="Q145" s="111"/>
      <c r="R145" s="111"/>
    </row>
    <row r="146" spans="1:18" ht="24" hidden="1" customHeight="1">
      <c r="A146" s="219">
        <v>2</v>
      </c>
      <c r="B146" s="219">
        <v>7</v>
      </c>
      <c r="C146" s="223">
        <v>1</v>
      </c>
      <c r="D146" s="219">
        <v>1</v>
      </c>
      <c r="E146" s="220">
        <v>1</v>
      </c>
      <c r="F146" s="222">
        <v>2</v>
      </c>
      <c r="G146" s="221" t="s">
        <v>89</v>
      </c>
      <c r="H146" s="199">
        <v>112</v>
      </c>
      <c r="I146" s="226">
        <v>0</v>
      </c>
      <c r="J146" s="226">
        <v>0</v>
      </c>
      <c r="K146" s="226">
        <v>0</v>
      </c>
      <c r="L146" s="226">
        <v>0</v>
      </c>
      <c r="M146"/>
      <c r="N146" s="111"/>
      <c r="O146" s="111"/>
      <c r="P146" s="111"/>
      <c r="Q146" s="111"/>
      <c r="R146" s="111"/>
    </row>
    <row r="147" spans="1:18" ht="25.5" hidden="1" customHeight="1">
      <c r="A147" s="232">
        <v>2</v>
      </c>
      <c r="B147" s="233">
        <v>7</v>
      </c>
      <c r="C147" s="232">
        <v>2</v>
      </c>
      <c r="D147" s="233"/>
      <c r="E147" s="234"/>
      <c r="F147" s="236"/>
      <c r="G147" s="235" t="s">
        <v>90</v>
      </c>
      <c r="H147" s="199">
        <v>113</v>
      </c>
      <c r="I147" s="217">
        <f t="shared" ref="I147:L148" si="13">I148</f>
        <v>0</v>
      </c>
      <c r="J147" s="253">
        <f t="shared" si="13"/>
        <v>0</v>
      </c>
      <c r="K147" s="217">
        <f t="shared" si="13"/>
        <v>0</v>
      </c>
      <c r="L147" s="218">
        <f t="shared" si="13"/>
        <v>0</v>
      </c>
      <c r="M147"/>
      <c r="N147" s="111"/>
      <c r="O147" s="111"/>
      <c r="P147" s="111"/>
      <c r="Q147" s="111"/>
      <c r="R147" s="111"/>
    </row>
    <row r="148" spans="1:18" ht="25.5" hidden="1" customHeight="1">
      <c r="A148" s="223">
        <v>2</v>
      </c>
      <c r="B148" s="219">
        <v>7</v>
      </c>
      <c r="C148" s="223">
        <v>2</v>
      </c>
      <c r="D148" s="219">
        <v>1</v>
      </c>
      <c r="E148" s="220"/>
      <c r="F148" s="222"/>
      <c r="G148" s="221" t="s">
        <v>91</v>
      </c>
      <c r="H148" s="199">
        <v>114</v>
      </c>
      <c r="I148" s="209">
        <f t="shared" si="13"/>
        <v>0</v>
      </c>
      <c r="J148" s="250">
        <f t="shared" si="13"/>
        <v>0</v>
      </c>
      <c r="K148" s="209">
        <f t="shared" si="13"/>
        <v>0</v>
      </c>
      <c r="L148" s="208">
        <f t="shared" si="13"/>
        <v>0</v>
      </c>
      <c r="M148"/>
      <c r="N148" s="111"/>
      <c r="O148" s="111"/>
      <c r="P148" s="111"/>
      <c r="Q148" s="111"/>
      <c r="R148" s="111"/>
    </row>
    <row r="149" spans="1:18" ht="25.5" hidden="1" customHeight="1">
      <c r="A149" s="223">
        <v>2</v>
      </c>
      <c r="B149" s="219">
        <v>7</v>
      </c>
      <c r="C149" s="223">
        <v>2</v>
      </c>
      <c r="D149" s="219">
        <v>1</v>
      </c>
      <c r="E149" s="220">
        <v>1</v>
      </c>
      <c r="F149" s="222"/>
      <c r="G149" s="221" t="s">
        <v>91</v>
      </c>
      <c r="H149" s="199">
        <v>115</v>
      </c>
      <c r="I149" s="209">
        <f>SUM(I150:I151)</f>
        <v>0</v>
      </c>
      <c r="J149" s="250">
        <f>SUM(J150:J151)</f>
        <v>0</v>
      </c>
      <c r="K149" s="209">
        <f>SUM(K150:K151)</f>
        <v>0</v>
      </c>
      <c r="L149" s="208">
        <f>SUM(L150:L151)</f>
        <v>0</v>
      </c>
      <c r="M149"/>
      <c r="N149" s="111"/>
      <c r="O149" s="111"/>
      <c r="P149" s="111"/>
      <c r="Q149" s="111"/>
      <c r="R149" s="111"/>
    </row>
    <row r="150" spans="1:18" ht="23.25" hidden="1" customHeight="1">
      <c r="A150" s="223">
        <v>2</v>
      </c>
      <c r="B150" s="219">
        <v>7</v>
      </c>
      <c r="C150" s="223">
        <v>2</v>
      </c>
      <c r="D150" s="219">
        <v>1</v>
      </c>
      <c r="E150" s="220">
        <v>1</v>
      </c>
      <c r="F150" s="222">
        <v>1</v>
      </c>
      <c r="G150" s="221" t="s">
        <v>92</v>
      </c>
      <c r="H150" s="199">
        <v>116</v>
      </c>
      <c r="I150" s="226">
        <v>0</v>
      </c>
      <c r="J150" s="226">
        <v>0</v>
      </c>
      <c r="K150" s="226">
        <v>0</v>
      </c>
      <c r="L150" s="226">
        <v>0</v>
      </c>
      <c r="M150"/>
      <c r="N150" s="111"/>
      <c r="O150" s="111"/>
      <c r="P150" s="111"/>
      <c r="Q150" s="111"/>
      <c r="R150" s="111"/>
    </row>
    <row r="151" spans="1:18" ht="26.25" hidden="1" customHeight="1">
      <c r="A151" s="223">
        <v>2</v>
      </c>
      <c r="B151" s="219">
        <v>7</v>
      </c>
      <c r="C151" s="223">
        <v>2</v>
      </c>
      <c r="D151" s="219">
        <v>1</v>
      </c>
      <c r="E151" s="220">
        <v>1</v>
      </c>
      <c r="F151" s="222">
        <v>2</v>
      </c>
      <c r="G151" s="221" t="s">
        <v>93</v>
      </c>
      <c r="H151" s="199">
        <v>117</v>
      </c>
      <c r="I151" s="226">
        <v>0</v>
      </c>
      <c r="J151" s="226">
        <v>0</v>
      </c>
      <c r="K151" s="226">
        <v>0</v>
      </c>
      <c r="L151" s="226">
        <v>0</v>
      </c>
      <c r="M151"/>
      <c r="N151" s="111"/>
      <c r="O151" s="111"/>
      <c r="P151" s="111"/>
      <c r="Q151" s="111"/>
      <c r="R151" s="111"/>
    </row>
    <row r="152" spans="1:18" ht="27.75" hidden="1" customHeight="1">
      <c r="A152" s="223">
        <v>2</v>
      </c>
      <c r="B152" s="219">
        <v>7</v>
      </c>
      <c r="C152" s="223">
        <v>2</v>
      </c>
      <c r="D152" s="219">
        <v>2</v>
      </c>
      <c r="E152" s="220"/>
      <c r="F152" s="222"/>
      <c r="G152" s="221" t="s">
        <v>94</v>
      </c>
      <c r="H152" s="199">
        <v>118</v>
      </c>
      <c r="I152" s="209">
        <f>I153</f>
        <v>0</v>
      </c>
      <c r="J152" s="209">
        <f>J153</f>
        <v>0</v>
      </c>
      <c r="K152" s="209">
        <f>K153</f>
        <v>0</v>
      </c>
      <c r="L152" s="209">
        <f>L153</f>
        <v>0</v>
      </c>
      <c r="M152"/>
      <c r="N152" s="111"/>
      <c r="O152" s="111"/>
      <c r="P152" s="111"/>
      <c r="Q152" s="111"/>
      <c r="R152" s="111"/>
    </row>
    <row r="153" spans="1:18" ht="24.75" hidden="1" customHeight="1">
      <c r="A153" s="223">
        <v>2</v>
      </c>
      <c r="B153" s="219">
        <v>7</v>
      </c>
      <c r="C153" s="223">
        <v>2</v>
      </c>
      <c r="D153" s="219">
        <v>2</v>
      </c>
      <c r="E153" s="220">
        <v>1</v>
      </c>
      <c r="F153" s="222"/>
      <c r="G153" s="221" t="s">
        <v>94</v>
      </c>
      <c r="H153" s="199">
        <v>119</v>
      </c>
      <c r="I153" s="209">
        <f>SUM(I154)</f>
        <v>0</v>
      </c>
      <c r="J153" s="209">
        <f>SUM(J154)</f>
        <v>0</v>
      </c>
      <c r="K153" s="209">
        <f>SUM(K154)</f>
        <v>0</v>
      </c>
      <c r="L153" s="209">
        <f>SUM(L154)</f>
        <v>0</v>
      </c>
      <c r="M153"/>
      <c r="N153" s="111"/>
      <c r="O153" s="111"/>
      <c r="P153" s="111"/>
      <c r="Q153" s="111"/>
      <c r="R153" s="111"/>
    </row>
    <row r="154" spans="1:18" ht="27" hidden="1" customHeight="1">
      <c r="A154" s="223">
        <v>2</v>
      </c>
      <c r="B154" s="219">
        <v>7</v>
      </c>
      <c r="C154" s="223">
        <v>2</v>
      </c>
      <c r="D154" s="219">
        <v>2</v>
      </c>
      <c r="E154" s="220">
        <v>1</v>
      </c>
      <c r="F154" s="222">
        <v>1</v>
      </c>
      <c r="G154" s="221" t="s">
        <v>94</v>
      </c>
      <c r="H154" s="199">
        <v>120</v>
      </c>
      <c r="I154" s="226">
        <v>0</v>
      </c>
      <c r="J154" s="226">
        <v>0</v>
      </c>
      <c r="K154" s="226">
        <v>0</v>
      </c>
      <c r="L154" s="226">
        <v>0</v>
      </c>
      <c r="M154"/>
      <c r="N154" s="111"/>
      <c r="O154" s="111"/>
      <c r="P154" s="111"/>
      <c r="Q154" s="111"/>
      <c r="R154" s="111"/>
    </row>
    <row r="155" spans="1:18" hidden="1">
      <c r="A155" s="223">
        <v>2</v>
      </c>
      <c r="B155" s="219">
        <v>7</v>
      </c>
      <c r="C155" s="223">
        <v>3</v>
      </c>
      <c r="D155" s="219"/>
      <c r="E155" s="220"/>
      <c r="F155" s="222"/>
      <c r="G155" s="221" t="s">
        <v>95</v>
      </c>
      <c r="H155" s="199">
        <v>121</v>
      </c>
      <c r="I155" s="209">
        <f t="shared" ref="I155:L156" si="14">I156</f>
        <v>0</v>
      </c>
      <c r="J155" s="250">
        <f t="shared" si="14"/>
        <v>0</v>
      </c>
      <c r="K155" s="209">
        <f t="shared" si="14"/>
        <v>0</v>
      </c>
      <c r="L155" s="208">
        <f t="shared" si="14"/>
        <v>0</v>
      </c>
      <c r="M155" s="111"/>
      <c r="N155" s="111"/>
      <c r="O155" s="111"/>
      <c r="P155" s="111"/>
      <c r="Q155" s="111"/>
      <c r="R155" s="111"/>
    </row>
    <row r="156" spans="1:18" hidden="1">
      <c r="A156" s="232">
        <v>2</v>
      </c>
      <c r="B156" s="241">
        <v>7</v>
      </c>
      <c r="C156" s="268">
        <v>3</v>
      </c>
      <c r="D156" s="241">
        <v>1</v>
      </c>
      <c r="E156" s="242"/>
      <c r="F156" s="243"/>
      <c r="G156" s="244" t="s">
        <v>95</v>
      </c>
      <c r="H156" s="199">
        <v>122</v>
      </c>
      <c r="I156" s="238">
        <f t="shared" si="14"/>
        <v>0</v>
      </c>
      <c r="J156" s="264">
        <f t="shared" si="14"/>
        <v>0</v>
      </c>
      <c r="K156" s="238">
        <f t="shared" si="14"/>
        <v>0</v>
      </c>
      <c r="L156" s="237">
        <f t="shared" si="14"/>
        <v>0</v>
      </c>
      <c r="M156" s="111"/>
      <c r="N156" s="111"/>
      <c r="O156" s="111"/>
      <c r="P156" s="111"/>
      <c r="Q156" s="111"/>
      <c r="R156" s="111"/>
    </row>
    <row r="157" spans="1:18" hidden="1">
      <c r="A157" s="223">
        <v>2</v>
      </c>
      <c r="B157" s="219">
        <v>7</v>
      </c>
      <c r="C157" s="223">
        <v>3</v>
      </c>
      <c r="D157" s="219">
        <v>1</v>
      </c>
      <c r="E157" s="220">
        <v>1</v>
      </c>
      <c r="F157" s="222"/>
      <c r="G157" s="221" t="s">
        <v>95</v>
      </c>
      <c r="H157" s="199">
        <v>123</v>
      </c>
      <c r="I157" s="209">
        <f>SUM(I158:I159)</f>
        <v>0</v>
      </c>
      <c r="J157" s="250">
        <f>SUM(J158:J159)</f>
        <v>0</v>
      </c>
      <c r="K157" s="209">
        <f>SUM(K158:K159)</f>
        <v>0</v>
      </c>
      <c r="L157" s="208">
        <f>SUM(L158:L159)</f>
        <v>0</v>
      </c>
      <c r="M157" s="111"/>
      <c r="N157" s="111"/>
      <c r="O157" s="111"/>
      <c r="P157" s="111"/>
      <c r="Q157" s="111"/>
      <c r="R157" s="111"/>
    </row>
    <row r="158" spans="1:18" hidden="1">
      <c r="A158" s="240">
        <v>2</v>
      </c>
      <c r="B158" s="214">
        <v>7</v>
      </c>
      <c r="C158" s="240">
        <v>3</v>
      </c>
      <c r="D158" s="214">
        <v>1</v>
      </c>
      <c r="E158" s="212">
        <v>1</v>
      </c>
      <c r="F158" s="215">
        <v>1</v>
      </c>
      <c r="G158" s="213" t="s">
        <v>96</v>
      </c>
      <c r="H158" s="199">
        <v>124</v>
      </c>
      <c r="I158" s="267">
        <v>0</v>
      </c>
      <c r="J158" s="267">
        <v>0</v>
      </c>
      <c r="K158" s="267">
        <v>0</v>
      </c>
      <c r="L158" s="267">
        <v>0</v>
      </c>
      <c r="M158" s="111"/>
      <c r="N158" s="111"/>
      <c r="O158" s="111"/>
      <c r="P158" s="111"/>
      <c r="Q158" s="111"/>
      <c r="R158" s="111"/>
    </row>
    <row r="159" spans="1:18" ht="25.5" hidden="1" customHeight="1">
      <c r="A159" s="223">
        <v>2</v>
      </c>
      <c r="B159" s="219">
        <v>7</v>
      </c>
      <c r="C159" s="223">
        <v>3</v>
      </c>
      <c r="D159" s="219">
        <v>1</v>
      </c>
      <c r="E159" s="220">
        <v>1</v>
      </c>
      <c r="F159" s="222">
        <v>2</v>
      </c>
      <c r="G159" s="221" t="s">
        <v>97</v>
      </c>
      <c r="H159" s="199">
        <v>125</v>
      </c>
      <c r="I159" s="226">
        <v>0</v>
      </c>
      <c r="J159" s="227">
        <v>0</v>
      </c>
      <c r="K159" s="227">
        <v>0</v>
      </c>
      <c r="L159" s="227">
        <v>0</v>
      </c>
      <c r="M159"/>
      <c r="N159" s="111"/>
      <c r="O159" s="111"/>
      <c r="P159" s="111"/>
      <c r="Q159" s="111"/>
      <c r="R159" s="111"/>
    </row>
    <row r="160" spans="1:18" ht="24" hidden="1" customHeight="1">
      <c r="A160" s="254">
        <v>2</v>
      </c>
      <c r="B160" s="254">
        <v>8</v>
      </c>
      <c r="C160" s="204"/>
      <c r="D160" s="229"/>
      <c r="E160" s="211"/>
      <c r="F160" s="269"/>
      <c r="G160" s="216" t="s">
        <v>98</v>
      </c>
      <c r="H160" s="199">
        <v>126</v>
      </c>
      <c r="I160" s="231">
        <f>I161</f>
        <v>0</v>
      </c>
      <c r="J160" s="252">
        <f>J161</f>
        <v>0</v>
      </c>
      <c r="K160" s="231">
        <f>K161</f>
        <v>0</v>
      </c>
      <c r="L160" s="230">
        <f>L161</f>
        <v>0</v>
      </c>
      <c r="M160"/>
      <c r="N160" s="111"/>
      <c r="O160" s="111"/>
      <c r="P160" s="111"/>
      <c r="Q160" s="111"/>
      <c r="R160" s="111"/>
    </row>
    <row r="161" spans="1:18" ht="21.75" hidden="1" customHeight="1">
      <c r="A161" s="232">
        <v>2</v>
      </c>
      <c r="B161" s="232">
        <v>8</v>
      </c>
      <c r="C161" s="232">
        <v>1</v>
      </c>
      <c r="D161" s="233"/>
      <c r="E161" s="234"/>
      <c r="F161" s="236"/>
      <c r="G161" s="213" t="s">
        <v>98</v>
      </c>
      <c r="H161" s="199">
        <v>127</v>
      </c>
      <c r="I161" s="231">
        <f>I162+I167</f>
        <v>0</v>
      </c>
      <c r="J161" s="252">
        <f>J162+J167</f>
        <v>0</v>
      </c>
      <c r="K161" s="231">
        <f>K162+K167</f>
        <v>0</v>
      </c>
      <c r="L161" s="230">
        <f>L162+L167</f>
        <v>0</v>
      </c>
      <c r="M161"/>
      <c r="N161" s="111"/>
      <c r="O161" s="111"/>
      <c r="P161" s="111"/>
      <c r="Q161" s="111"/>
      <c r="R161" s="111"/>
    </row>
    <row r="162" spans="1:18" ht="27" hidden="1" customHeight="1">
      <c r="A162" s="223">
        <v>2</v>
      </c>
      <c r="B162" s="219">
        <v>8</v>
      </c>
      <c r="C162" s="221">
        <v>1</v>
      </c>
      <c r="D162" s="219">
        <v>1</v>
      </c>
      <c r="E162" s="220"/>
      <c r="F162" s="222"/>
      <c r="G162" s="221" t="s">
        <v>99</v>
      </c>
      <c r="H162" s="199">
        <v>128</v>
      </c>
      <c r="I162" s="209">
        <f>I163</f>
        <v>0</v>
      </c>
      <c r="J162" s="250">
        <f>J163</f>
        <v>0</v>
      </c>
      <c r="K162" s="209">
        <f>K163</f>
        <v>0</v>
      </c>
      <c r="L162" s="208">
        <f>L163</f>
        <v>0</v>
      </c>
      <c r="M162"/>
      <c r="N162" s="111"/>
      <c r="O162" s="111"/>
      <c r="P162" s="111"/>
      <c r="Q162" s="111"/>
      <c r="R162" s="111"/>
    </row>
    <row r="163" spans="1:18" ht="23.25" hidden="1" customHeight="1">
      <c r="A163" s="223">
        <v>2</v>
      </c>
      <c r="B163" s="219">
        <v>8</v>
      </c>
      <c r="C163" s="213">
        <v>1</v>
      </c>
      <c r="D163" s="214">
        <v>1</v>
      </c>
      <c r="E163" s="212">
        <v>1</v>
      </c>
      <c r="F163" s="215"/>
      <c r="G163" s="221" t="s">
        <v>99</v>
      </c>
      <c r="H163" s="199">
        <v>129</v>
      </c>
      <c r="I163" s="231">
        <f>SUM(I164:I166)</f>
        <v>0</v>
      </c>
      <c r="J163" s="231">
        <f>SUM(J164:J166)</f>
        <v>0</v>
      </c>
      <c r="K163" s="231">
        <f>SUM(K164:K166)</f>
        <v>0</v>
      </c>
      <c r="L163" s="231">
        <f>SUM(L164:L166)</f>
        <v>0</v>
      </c>
      <c r="M163"/>
      <c r="N163" s="111"/>
      <c r="O163" s="111"/>
      <c r="P163" s="111"/>
      <c r="Q163" s="111"/>
      <c r="R163" s="111"/>
    </row>
    <row r="164" spans="1:18" ht="23.25" hidden="1" customHeight="1">
      <c r="A164" s="219">
        <v>2</v>
      </c>
      <c r="B164" s="214">
        <v>8</v>
      </c>
      <c r="C164" s="221">
        <v>1</v>
      </c>
      <c r="D164" s="219">
        <v>1</v>
      </c>
      <c r="E164" s="220">
        <v>1</v>
      </c>
      <c r="F164" s="222">
        <v>1</v>
      </c>
      <c r="G164" s="221" t="s">
        <v>100</v>
      </c>
      <c r="H164" s="199">
        <v>130</v>
      </c>
      <c r="I164" s="226">
        <v>0</v>
      </c>
      <c r="J164" s="226">
        <v>0</v>
      </c>
      <c r="K164" s="226">
        <v>0</v>
      </c>
      <c r="L164" s="226">
        <v>0</v>
      </c>
      <c r="M164"/>
      <c r="N164" s="111"/>
      <c r="O164" s="111"/>
      <c r="P164" s="111"/>
      <c r="Q164" s="111"/>
      <c r="R164" s="111"/>
    </row>
    <row r="165" spans="1:18" ht="27" hidden="1" customHeight="1">
      <c r="A165" s="232">
        <v>2</v>
      </c>
      <c r="B165" s="241">
        <v>8</v>
      </c>
      <c r="C165" s="244">
        <v>1</v>
      </c>
      <c r="D165" s="241">
        <v>1</v>
      </c>
      <c r="E165" s="242">
        <v>1</v>
      </c>
      <c r="F165" s="243">
        <v>2</v>
      </c>
      <c r="G165" s="244" t="s">
        <v>101</v>
      </c>
      <c r="H165" s="199">
        <v>131</v>
      </c>
      <c r="I165" s="270">
        <v>0</v>
      </c>
      <c r="J165" s="270">
        <v>0</v>
      </c>
      <c r="K165" s="270">
        <v>0</v>
      </c>
      <c r="L165" s="270">
        <v>0</v>
      </c>
      <c r="M165"/>
      <c r="N165" s="111"/>
      <c r="O165" s="111"/>
      <c r="P165" s="111"/>
      <c r="Q165" s="111"/>
      <c r="R165" s="111"/>
    </row>
    <row r="166" spans="1:18" hidden="1">
      <c r="A166" s="232">
        <v>2</v>
      </c>
      <c r="B166" s="241">
        <v>8</v>
      </c>
      <c r="C166" s="244">
        <v>1</v>
      </c>
      <c r="D166" s="241">
        <v>1</v>
      </c>
      <c r="E166" s="242">
        <v>1</v>
      </c>
      <c r="F166" s="243">
        <v>3</v>
      </c>
      <c r="G166" s="244" t="s">
        <v>102</v>
      </c>
      <c r="H166" s="199">
        <v>132</v>
      </c>
      <c r="I166" s="270">
        <v>0</v>
      </c>
      <c r="J166" s="271">
        <v>0</v>
      </c>
      <c r="K166" s="270">
        <v>0</v>
      </c>
      <c r="L166" s="245">
        <v>0</v>
      </c>
      <c r="M166" s="111"/>
      <c r="N166" s="111"/>
      <c r="O166" s="111"/>
      <c r="P166" s="111"/>
      <c r="Q166" s="111"/>
      <c r="R166" s="111"/>
    </row>
    <row r="167" spans="1:18" ht="23.25" hidden="1" customHeight="1">
      <c r="A167" s="223">
        <v>2</v>
      </c>
      <c r="B167" s="219">
        <v>8</v>
      </c>
      <c r="C167" s="221">
        <v>1</v>
      </c>
      <c r="D167" s="219">
        <v>2</v>
      </c>
      <c r="E167" s="220"/>
      <c r="F167" s="222"/>
      <c r="G167" s="221" t="s">
        <v>103</v>
      </c>
      <c r="H167" s="199">
        <v>133</v>
      </c>
      <c r="I167" s="209">
        <f t="shared" ref="I167:L168" si="15">I168</f>
        <v>0</v>
      </c>
      <c r="J167" s="250">
        <f t="shared" si="15"/>
        <v>0</v>
      </c>
      <c r="K167" s="209">
        <f t="shared" si="15"/>
        <v>0</v>
      </c>
      <c r="L167" s="208">
        <f t="shared" si="15"/>
        <v>0</v>
      </c>
      <c r="M167"/>
      <c r="N167" s="111"/>
      <c r="O167" s="111"/>
      <c r="P167" s="111"/>
      <c r="Q167" s="111"/>
      <c r="R167" s="111"/>
    </row>
    <row r="168" spans="1:18" hidden="1">
      <c r="A168" s="223">
        <v>2</v>
      </c>
      <c r="B168" s="219">
        <v>8</v>
      </c>
      <c r="C168" s="221">
        <v>1</v>
      </c>
      <c r="D168" s="219">
        <v>2</v>
      </c>
      <c r="E168" s="220">
        <v>1</v>
      </c>
      <c r="F168" s="222"/>
      <c r="G168" s="221" t="s">
        <v>103</v>
      </c>
      <c r="H168" s="199">
        <v>134</v>
      </c>
      <c r="I168" s="209">
        <f t="shared" si="15"/>
        <v>0</v>
      </c>
      <c r="J168" s="250">
        <f t="shared" si="15"/>
        <v>0</v>
      </c>
      <c r="K168" s="209">
        <f t="shared" si="15"/>
        <v>0</v>
      </c>
      <c r="L168" s="208">
        <f t="shared" si="15"/>
        <v>0</v>
      </c>
      <c r="M168" s="111"/>
      <c r="N168" s="111"/>
      <c r="O168" s="111"/>
      <c r="P168" s="111"/>
      <c r="Q168" s="111"/>
      <c r="R168" s="111"/>
    </row>
    <row r="169" spans="1:18" hidden="1">
      <c r="A169" s="232">
        <v>2</v>
      </c>
      <c r="B169" s="233">
        <v>8</v>
      </c>
      <c r="C169" s="235">
        <v>1</v>
      </c>
      <c r="D169" s="233">
        <v>2</v>
      </c>
      <c r="E169" s="234">
        <v>1</v>
      </c>
      <c r="F169" s="236">
        <v>1</v>
      </c>
      <c r="G169" s="221" t="s">
        <v>103</v>
      </c>
      <c r="H169" s="199">
        <v>135</v>
      </c>
      <c r="I169" s="272">
        <v>0</v>
      </c>
      <c r="J169" s="227">
        <v>0</v>
      </c>
      <c r="K169" s="227">
        <v>0</v>
      </c>
      <c r="L169" s="227">
        <v>0</v>
      </c>
      <c r="M169" s="111"/>
      <c r="N169" s="111"/>
      <c r="O169" s="111"/>
      <c r="P169" s="111"/>
      <c r="Q169" s="111"/>
      <c r="R169" s="111"/>
    </row>
    <row r="170" spans="1:18" ht="93" hidden="1" customHeight="1">
      <c r="A170" s="254">
        <v>2</v>
      </c>
      <c r="B170" s="204">
        <v>9</v>
      </c>
      <c r="C170" s="206"/>
      <c r="D170" s="204"/>
      <c r="E170" s="205"/>
      <c r="F170" s="207"/>
      <c r="G170" s="206" t="s">
        <v>393</v>
      </c>
      <c r="H170" s="199">
        <v>136</v>
      </c>
      <c r="I170" s="209">
        <f>I171+I175</f>
        <v>0</v>
      </c>
      <c r="J170" s="250">
        <f>J171+J175</f>
        <v>0</v>
      </c>
      <c r="K170" s="209">
        <f>K171+K175</f>
        <v>0</v>
      </c>
      <c r="L170" s="208">
        <f>L171+L175</f>
        <v>0</v>
      </c>
      <c r="M170"/>
      <c r="N170" s="111"/>
      <c r="O170" s="111"/>
      <c r="P170" s="111"/>
      <c r="Q170" s="111"/>
      <c r="R170" s="111"/>
    </row>
    <row r="171" spans="1:18" s="235" customFormat="1" ht="39" hidden="1" customHeight="1">
      <c r="A171" s="223">
        <v>2</v>
      </c>
      <c r="B171" s="219">
        <v>9</v>
      </c>
      <c r="C171" s="221">
        <v>1</v>
      </c>
      <c r="D171" s="219"/>
      <c r="E171" s="220"/>
      <c r="F171" s="222"/>
      <c r="G171" s="221" t="s">
        <v>104</v>
      </c>
      <c r="H171" s="199">
        <v>137</v>
      </c>
      <c r="I171" s="209">
        <f t="shared" ref="I171:L173" si="16">I172</f>
        <v>0</v>
      </c>
      <c r="J171" s="250">
        <f t="shared" si="16"/>
        <v>0</v>
      </c>
      <c r="K171" s="209">
        <f t="shared" si="16"/>
        <v>0</v>
      </c>
      <c r="L171" s="208">
        <f t="shared" si="16"/>
        <v>0</v>
      </c>
    </row>
    <row r="172" spans="1:18" ht="42.75" hidden="1" customHeight="1">
      <c r="A172" s="240">
        <v>2</v>
      </c>
      <c r="B172" s="214">
        <v>9</v>
      </c>
      <c r="C172" s="213">
        <v>1</v>
      </c>
      <c r="D172" s="214">
        <v>1</v>
      </c>
      <c r="E172" s="212"/>
      <c r="F172" s="215"/>
      <c r="G172" s="221" t="s">
        <v>104</v>
      </c>
      <c r="H172" s="199">
        <v>138</v>
      </c>
      <c r="I172" s="231">
        <f t="shared" si="16"/>
        <v>0</v>
      </c>
      <c r="J172" s="252">
        <f t="shared" si="16"/>
        <v>0</v>
      </c>
      <c r="K172" s="231">
        <f t="shared" si="16"/>
        <v>0</v>
      </c>
      <c r="L172" s="230">
        <f t="shared" si="16"/>
        <v>0</v>
      </c>
      <c r="M172"/>
      <c r="N172" s="111"/>
      <c r="O172" s="111"/>
      <c r="P172" s="111"/>
      <c r="Q172" s="111"/>
      <c r="R172" s="111"/>
    </row>
    <row r="173" spans="1:18" ht="38.25" hidden="1" customHeight="1">
      <c r="A173" s="223">
        <v>2</v>
      </c>
      <c r="B173" s="219">
        <v>9</v>
      </c>
      <c r="C173" s="223">
        <v>1</v>
      </c>
      <c r="D173" s="219">
        <v>1</v>
      </c>
      <c r="E173" s="220">
        <v>1</v>
      </c>
      <c r="F173" s="222"/>
      <c r="G173" s="221" t="s">
        <v>104</v>
      </c>
      <c r="H173" s="199">
        <v>139</v>
      </c>
      <c r="I173" s="209">
        <f t="shared" si="16"/>
        <v>0</v>
      </c>
      <c r="J173" s="250">
        <f t="shared" si="16"/>
        <v>0</v>
      </c>
      <c r="K173" s="209">
        <f t="shared" si="16"/>
        <v>0</v>
      </c>
      <c r="L173" s="208">
        <f t="shared" si="16"/>
        <v>0</v>
      </c>
      <c r="M173"/>
      <c r="N173" s="111"/>
      <c r="O173" s="111"/>
      <c r="P173" s="111"/>
      <c r="Q173" s="111"/>
      <c r="R173" s="111"/>
    </row>
    <row r="174" spans="1:18" ht="38.25" hidden="1" customHeight="1">
      <c r="A174" s="240">
        <v>2</v>
      </c>
      <c r="B174" s="214">
        <v>9</v>
      </c>
      <c r="C174" s="214">
        <v>1</v>
      </c>
      <c r="D174" s="214">
        <v>1</v>
      </c>
      <c r="E174" s="212">
        <v>1</v>
      </c>
      <c r="F174" s="215">
        <v>1</v>
      </c>
      <c r="G174" s="221" t="s">
        <v>104</v>
      </c>
      <c r="H174" s="199">
        <v>140</v>
      </c>
      <c r="I174" s="267">
        <v>0</v>
      </c>
      <c r="J174" s="267">
        <v>0</v>
      </c>
      <c r="K174" s="267">
        <v>0</v>
      </c>
      <c r="L174" s="267">
        <v>0</v>
      </c>
      <c r="M174"/>
      <c r="N174" s="111"/>
      <c r="O174" s="111"/>
      <c r="P174" s="111"/>
      <c r="Q174" s="111"/>
      <c r="R174" s="111"/>
    </row>
    <row r="175" spans="1:18" ht="90.75" hidden="1" customHeight="1">
      <c r="A175" s="223">
        <v>2</v>
      </c>
      <c r="B175" s="219">
        <v>9</v>
      </c>
      <c r="C175" s="219">
        <v>2</v>
      </c>
      <c r="D175" s="219"/>
      <c r="E175" s="220"/>
      <c r="F175" s="222"/>
      <c r="G175" s="221" t="s">
        <v>393</v>
      </c>
      <c r="H175" s="199">
        <v>141</v>
      </c>
      <c r="I175" s="209">
        <f>SUM(I176+I181)</f>
        <v>0</v>
      </c>
      <c r="J175" s="209">
        <f>SUM(J176+J181)</f>
        <v>0</v>
      </c>
      <c r="K175" s="209">
        <f>SUM(K176+K181)</f>
        <v>0</v>
      </c>
      <c r="L175" s="209">
        <f>SUM(L176+L181)</f>
        <v>0</v>
      </c>
      <c r="M175"/>
      <c r="N175" s="111"/>
      <c r="O175" s="111"/>
      <c r="P175" s="111"/>
      <c r="Q175" s="111"/>
      <c r="R175" s="111"/>
    </row>
    <row r="176" spans="1:18" ht="91.5" hidden="1" customHeight="1">
      <c r="A176" s="223">
        <v>2</v>
      </c>
      <c r="B176" s="219">
        <v>9</v>
      </c>
      <c r="C176" s="219">
        <v>2</v>
      </c>
      <c r="D176" s="214">
        <v>1</v>
      </c>
      <c r="E176" s="212"/>
      <c r="F176" s="215"/>
      <c r="G176" s="221" t="s">
        <v>394</v>
      </c>
      <c r="H176" s="199">
        <v>142</v>
      </c>
      <c r="I176" s="231">
        <f>I177</f>
        <v>0</v>
      </c>
      <c r="J176" s="252">
        <f>J177</f>
        <v>0</v>
      </c>
      <c r="K176" s="231">
        <f>K177</f>
        <v>0</v>
      </c>
      <c r="L176" s="230">
        <f>L177</f>
        <v>0</v>
      </c>
      <c r="M176"/>
      <c r="N176" s="111"/>
      <c r="O176" s="111"/>
      <c r="P176" s="111"/>
      <c r="Q176" s="111"/>
      <c r="R176" s="111"/>
    </row>
    <row r="177" spans="1:18" ht="93" hidden="1" customHeight="1">
      <c r="A177" s="240">
        <v>2</v>
      </c>
      <c r="B177" s="214">
        <v>9</v>
      </c>
      <c r="C177" s="214">
        <v>2</v>
      </c>
      <c r="D177" s="219">
        <v>1</v>
      </c>
      <c r="E177" s="220">
        <v>1</v>
      </c>
      <c r="F177" s="222"/>
      <c r="G177" s="221" t="s">
        <v>394</v>
      </c>
      <c r="H177" s="199">
        <v>143</v>
      </c>
      <c r="I177" s="209">
        <f>SUM(I178:I180)</f>
        <v>0</v>
      </c>
      <c r="J177" s="250">
        <f>SUM(J178:J180)</f>
        <v>0</v>
      </c>
      <c r="K177" s="209">
        <f>SUM(K178:K180)</f>
        <v>0</v>
      </c>
      <c r="L177" s="208">
        <f>SUM(L178:L180)</f>
        <v>0</v>
      </c>
      <c r="M177"/>
      <c r="N177" s="111"/>
      <c r="O177" s="111"/>
      <c r="P177" s="111"/>
      <c r="Q177" s="111"/>
      <c r="R177" s="111"/>
    </row>
    <row r="178" spans="1:18" ht="105" hidden="1" customHeight="1">
      <c r="A178" s="232">
        <v>2</v>
      </c>
      <c r="B178" s="241">
        <v>9</v>
      </c>
      <c r="C178" s="241">
        <v>2</v>
      </c>
      <c r="D178" s="241">
        <v>1</v>
      </c>
      <c r="E178" s="242">
        <v>1</v>
      </c>
      <c r="F178" s="243">
        <v>1</v>
      </c>
      <c r="G178" s="221" t="s">
        <v>395</v>
      </c>
      <c r="H178" s="199">
        <v>144</v>
      </c>
      <c r="I178" s="270">
        <v>0</v>
      </c>
      <c r="J178" s="225">
        <v>0</v>
      </c>
      <c r="K178" s="225">
        <v>0</v>
      </c>
      <c r="L178" s="225">
        <v>0</v>
      </c>
      <c r="M178"/>
      <c r="N178" s="111"/>
      <c r="O178" s="111"/>
      <c r="P178" s="111"/>
      <c r="Q178" s="111"/>
      <c r="R178" s="111"/>
    </row>
    <row r="179" spans="1:18" ht="107.25" hidden="1" customHeight="1">
      <c r="A179" s="223">
        <v>2</v>
      </c>
      <c r="B179" s="219">
        <v>9</v>
      </c>
      <c r="C179" s="219">
        <v>2</v>
      </c>
      <c r="D179" s="219">
        <v>1</v>
      </c>
      <c r="E179" s="220">
        <v>1</v>
      </c>
      <c r="F179" s="222">
        <v>2</v>
      </c>
      <c r="G179" s="221" t="s">
        <v>396</v>
      </c>
      <c r="H179" s="199">
        <v>145</v>
      </c>
      <c r="I179" s="226">
        <v>0</v>
      </c>
      <c r="J179" s="273">
        <v>0</v>
      </c>
      <c r="K179" s="273">
        <v>0</v>
      </c>
      <c r="L179" s="273">
        <v>0</v>
      </c>
      <c r="M179"/>
      <c r="N179" s="111"/>
      <c r="O179" s="111"/>
      <c r="P179" s="111"/>
      <c r="Q179" s="111"/>
      <c r="R179" s="111"/>
    </row>
    <row r="180" spans="1:18" ht="104.25" hidden="1" customHeight="1">
      <c r="A180" s="223">
        <v>2</v>
      </c>
      <c r="B180" s="219">
        <v>9</v>
      </c>
      <c r="C180" s="219">
        <v>2</v>
      </c>
      <c r="D180" s="219">
        <v>1</v>
      </c>
      <c r="E180" s="220">
        <v>1</v>
      </c>
      <c r="F180" s="222">
        <v>3</v>
      </c>
      <c r="G180" s="221" t="s">
        <v>397</v>
      </c>
      <c r="H180" s="199">
        <v>146</v>
      </c>
      <c r="I180" s="226">
        <v>0</v>
      </c>
      <c r="J180" s="226">
        <v>0</v>
      </c>
      <c r="K180" s="226">
        <v>0</v>
      </c>
      <c r="L180" s="226">
        <v>0</v>
      </c>
      <c r="M180"/>
      <c r="N180" s="111"/>
      <c r="O180" s="111"/>
      <c r="P180" s="111"/>
      <c r="Q180" s="111"/>
      <c r="R180" s="111"/>
    </row>
    <row r="181" spans="1:18" ht="92.25" hidden="1" customHeight="1">
      <c r="A181" s="274">
        <v>2</v>
      </c>
      <c r="B181" s="274">
        <v>9</v>
      </c>
      <c r="C181" s="274">
        <v>2</v>
      </c>
      <c r="D181" s="274">
        <v>2</v>
      </c>
      <c r="E181" s="274"/>
      <c r="F181" s="274"/>
      <c r="G181" s="221" t="s">
        <v>398</v>
      </c>
      <c r="H181" s="199">
        <v>147</v>
      </c>
      <c r="I181" s="209">
        <f>I182</f>
        <v>0</v>
      </c>
      <c r="J181" s="250">
        <f>J182</f>
        <v>0</v>
      </c>
      <c r="K181" s="209">
        <f>K182</f>
        <v>0</v>
      </c>
      <c r="L181" s="208">
        <f>L182</f>
        <v>0</v>
      </c>
      <c r="M181"/>
      <c r="N181" s="111"/>
      <c r="O181" s="111"/>
      <c r="P181" s="111"/>
      <c r="Q181" s="111"/>
      <c r="R181" s="111"/>
    </row>
    <row r="182" spans="1:18" ht="91.5" hidden="1" customHeight="1">
      <c r="A182" s="223">
        <v>2</v>
      </c>
      <c r="B182" s="219">
        <v>9</v>
      </c>
      <c r="C182" s="219">
        <v>2</v>
      </c>
      <c r="D182" s="219">
        <v>2</v>
      </c>
      <c r="E182" s="220">
        <v>1</v>
      </c>
      <c r="F182" s="222"/>
      <c r="G182" s="221" t="s">
        <v>398</v>
      </c>
      <c r="H182" s="199">
        <v>148</v>
      </c>
      <c r="I182" s="231">
        <f>SUM(I183:I185)</f>
        <v>0</v>
      </c>
      <c r="J182" s="231">
        <f>SUM(J183:J185)</f>
        <v>0</v>
      </c>
      <c r="K182" s="231">
        <f>SUM(K183:K185)</f>
        <v>0</v>
      </c>
      <c r="L182" s="231">
        <f>SUM(L183:L185)</f>
        <v>0</v>
      </c>
      <c r="M182"/>
      <c r="N182" s="111"/>
      <c r="O182" s="111"/>
      <c r="P182" s="111"/>
      <c r="Q182" s="111"/>
      <c r="R182" s="111"/>
    </row>
    <row r="183" spans="1:18" ht="105" hidden="1" customHeight="1">
      <c r="A183" s="223">
        <v>2</v>
      </c>
      <c r="B183" s="219">
        <v>9</v>
      </c>
      <c r="C183" s="219">
        <v>2</v>
      </c>
      <c r="D183" s="219">
        <v>2</v>
      </c>
      <c r="E183" s="219">
        <v>1</v>
      </c>
      <c r="F183" s="222">
        <v>1</v>
      </c>
      <c r="G183" s="221" t="s">
        <v>399</v>
      </c>
      <c r="H183" s="199">
        <v>149</v>
      </c>
      <c r="I183" s="226">
        <v>0</v>
      </c>
      <c r="J183" s="225">
        <v>0</v>
      </c>
      <c r="K183" s="225">
        <v>0</v>
      </c>
      <c r="L183" s="225">
        <v>0</v>
      </c>
      <c r="M183"/>
      <c r="N183" s="111"/>
      <c r="O183" s="111"/>
      <c r="P183" s="111"/>
      <c r="Q183" s="111"/>
      <c r="R183" s="111"/>
    </row>
    <row r="184" spans="1:18" ht="105" hidden="1" customHeight="1">
      <c r="A184" s="233">
        <v>2</v>
      </c>
      <c r="B184" s="235">
        <v>9</v>
      </c>
      <c r="C184" s="233">
        <v>2</v>
      </c>
      <c r="D184" s="234">
        <v>2</v>
      </c>
      <c r="E184" s="234">
        <v>1</v>
      </c>
      <c r="F184" s="236">
        <v>2</v>
      </c>
      <c r="G184" s="221" t="s">
        <v>400</v>
      </c>
      <c r="H184" s="199">
        <v>150</v>
      </c>
      <c r="I184" s="225">
        <v>0</v>
      </c>
      <c r="J184" s="227">
        <v>0</v>
      </c>
      <c r="K184" s="227">
        <v>0</v>
      </c>
      <c r="L184" s="227">
        <v>0</v>
      </c>
      <c r="M184"/>
      <c r="N184" s="111"/>
      <c r="O184" s="111"/>
      <c r="P184" s="111"/>
      <c r="Q184" s="111"/>
      <c r="R184" s="111"/>
    </row>
    <row r="185" spans="1:18" ht="104.25" hidden="1" customHeight="1">
      <c r="A185" s="219">
        <v>2</v>
      </c>
      <c r="B185" s="244">
        <v>9</v>
      </c>
      <c r="C185" s="241">
        <v>2</v>
      </c>
      <c r="D185" s="242">
        <v>2</v>
      </c>
      <c r="E185" s="242">
        <v>1</v>
      </c>
      <c r="F185" s="243">
        <v>3</v>
      </c>
      <c r="G185" s="221" t="s">
        <v>401</v>
      </c>
      <c r="H185" s="199">
        <v>151</v>
      </c>
      <c r="I185" s="273">
        <v>0</v>
      </c>
      <c r="J185" s="273">
        <v>0</v>
      </c>
      <c r="K185" s="273">
        <v>0</v>
      </c>
      <c r="L185" s="273">
        <v>0</v>
      </c>
      <c r="M185"/>
      <c r="N185" s="111"/>
      <c r="O185" s="111"/>
      <c r="P185" s="111"/>
      <c r="Q185" s="111"/>
      <c r="R185" s="111"/>
    </row>
    <row r="186" spans="1:18" ht="76.5" customHeight="1">
      <c r="A186" s="204">
        <v>3</v>
      </c>
      <c r="B186" s="206"/>
      <c r="C186" s="204"/>
      <c r="D186" s="205"/>
      <c r="E186" s="205"/>
      <c r="F186" s="207"/>
      <c r="G186" s="259" t="s">
        <v>105</v>
      </c>
      <c r="H186" s="199">
        <v>152</v>
      </c>
      <c r="I186" s="208">
        <f>SUM(I187+I240+I305)</f>
        <v>32875</v>
      </c>
      <c r="J186" s="250">
        <f>SUM(J187+J240+J305)</f>
        <v>32875</v>
      </c>
      <c r="K186" s="209">
        <f>SUM(K187+K240+K305)</f>
        <v>32875</v>
      </c>
      <c r="L186" s="208">
        <f>SUM(L187+L240+L305)</f>
        <v>32875</v>
      </c>
      <c r="M186"/>
      <c r="N186" s="111"/>
      <c r="O186" s="111"/>
      <c r="P186" s="111"/>
      <c r="Q186" s="111"/>
      <c r="R186" s="111"/>
    </row>
    <row r="187" spans="1:18" ht="34.5" customHeight="1">
      <c r="A187" s="254">
        <v>3</v>
      </c>
      <c r="B187" s="204">
        <v>1</v>
      </c>
      <c r="C187" s="229"/>
      <c r="D187" s="211"/>
      <c r="E187" s="211"/>
      <c r="F187" s="269"/>
      <c r="G187" s="249" t="s">
        <v>106</v>
      </c>
      <c r="H187" s="199">
        <v>153</v>
      </c>
      <c r="I187" s="208">
        <f>SUM(I188+I211+I218+I230+I234)</f>
        <v>32875</v>
      </c>
      <c r="J187" s="230">
        <f>SUM(J188+J211+J218+J230+J234)</f>
        <v>32875</v>
      </c>
      <c r="K187" s="230">
        <f>SUM(K188+K211+K218+K230+K234)</f>
        <v>32875</v>
      </c>
      <c r="L187" s="230">
        <f>SUM(L188+L211+L218+L230+L234)</f>
        <v>32875</v>
      </c>
      <c r="M187"/>
      <c r="N187" s="111"/>
      <c r="O187" s="111"/>
      <c r="P187" s="111"/>
      <c r="Q187" s="111"/>
      <c r="R187" s="111"/>
    </row>
    <row r="188" spans="1:18" ht="30.75" customHeight="1">
      <c r="A188" s="214">
        <v>3</v>
      </c>
      <c r="B188" s="213">
        <v>1</v>
      </c>
      <c r="C188" s="214">
        <v>1</v>
      </c>
      <c r="D188" s="212"/>
      <c r="E188" s="212"/>
      <c r="F188" s="275"/>
      <c r="G188" s="223" t="s">
        <v>107</v>
      </c>
      <c r="H188" s="199">
        <v>154</v>
      </c>
      <c r="I188" s="230">
        <f>SUM(I189+I192+I197+I203+I208)</f>
        <v>32875</v>
      </c>
      <c r="J188" s="250">
        <f>SUM(J189+J192+J197+J203+J208)</f>
        <v>32875</v>
      </c>
      <c r="K188" s="209">
        <f>SUM(K189+K192+K197+K203+K208)</f>
        <v>32875</v>
      </c>
      <c r="L188" s="208">
        <f>SUM(L189+L192+L197+L203+L208)</f>
        <v>32875</v>
      </c>
      <c r="M188"/>
      <c r="N188" s="111"/>
      <c r="O188" s="111"/>
      <c r="P188" s="111"/>
      <c r="Q188" s="111"/>
      <c r="R188" s="111"/>
    </row>
    <row r="189" spans="1:18" ht="33" hidden="1" customHeight="1">
      <c r="A189" s="219">
        <v>3</v>
      </c>
      <c r="B189" s="221">
        <v>1</v>
      </c>
      <c r="C189" s="219">
        <v>1</v>
      </c>
      <c r="D189" s="220">
        <v>1</v>
      </c>
      <c r="E189" s="220"/>
      <c r="F189" s="276"/>
      <c r="G189" s="223" t="s">
        <v>108</v>
      </c>
      <c r="H189" s="199">
        <v>155</v>
      </c>
      <c r="I189" s="208">
        <f t="shared" ref="I189:L190" si="17">I190</f>
        <v>0</v>
      </c>
      <c r="J189" s="252">
        <f t="shared" si="17"/>
        <v>0</v>
      </c>
      <c r="K189" s="231">
        <f t="shared" si="17"/>
        <v>0</v>
      </c>
      <c r="L189" s="230">
        <f t="shared" si="17"/>
        <v>0</v>
      </c>
      <c r="M189"/>
      <c r="N189" s="111"/>
      <c r="O189" s="111"/>
      <c r="P189" s="111"/>
      <c r="Q189" s="111"/>
      <c r="R189" s="111"/>
    </row>
    <row r="190" spans="1:18" ht="24" hidden="1" customHeight="1">
      <c r="A190" s="219">
        <v>3</v>
      </c>
      <c r="B190" s="221">
        <v>1</v>
      </c>
      <c r="C190" s="219">
        <v>1</v>
      </c>
      <c r="D190" s="220">
        <v>1</v>
      </c>
      <c r="E190" s="220">
        <v>1</v>
      </c>
      <c r="F190" s="255"/>
      <c r="G190" s="223" t="s">
        <v>108</v>
      </c>
      <c r="H190" s="199">
        <v>156</v>
      </c>
      <c r="I190" s="230">
        <f t="shared" si="17"/>
        <v>0</v>
      </c>
      <c r="J190" s="208">
        <f t="shared" si="17"/>
        <v>0</v>
      </c>
      <c r="K190" s="208">
        <f t="shared" si="17"/>
        <v>0</v>
      </c>
      <c r="L190" s="208">
        <f t="shared" si="17"/>
        <v>0</v>
      </c>
      <c r="M190"/>
      <c r="N190" s="111"/>
      <c r="O190" s="111"/>
      <c r="P190" s="111"/>
      <c r="Q190" s="111"/>
      <c r="R190" s="111"/>
    </row>
    <row r="191" spans="1:18" ht="31.5" hidden="1" customHeight="1">
      <c r="A191" s="219">
        <v>3</v>
      </c>
      <c r="B191" s="221">
        <v>1</v>
      </c>
      <c r="C191" s="219">
        <v>1</v>
      </c>
      <c r="D191" s="220">
        <v>1</v>
      </c>
      <c r="E191" s="220">
        <v>1</v>
      </c>
      <c r="F191" s="255">
        <v>1</v>
      </c>
      <c r="G191" s="223" t="s">
        <v>108</v>
      </c>
      <c r="H191" s="199">
        <v>157</v>
      </c>
      <c r="I191" s="227">
        <v>0</v>
      </c>
      <c r="J191" s="227">
        <v>0</v>
      </c>
      <c r="K191" s="227">
        <v>0</v>
      </c>
      <c r="L191" s="227">
        <v>0</v>
      </c>
      <c r="M191"/>
      <c r="N191" s="111"/>
      <c r="O191" s="111"/>
      <c r="P191" s="111"/>
      <c r="Q191" s="111"/>
      <c r="R191" s="111"/>
    </row>
    <row r="192" spans="1:18" ht="27.75" hidden="1" customHeight="1">
      <c r="A192" s="214">
        <v>3</v>
      </c>
      <c r="B192" s="212">
        <v>1</v>
      </c>
      <c r="C192" s="212">
        <v>1</v>
      </c>
      <c r="D192" s="212">
        <v>2</v>
      </c>
      <c r="E192" s="212"/>
      <c r="F192" s="215"/>
      <c r="G192" s="213" t="s">
        <v>109</v>
      </c>
      <c r="H192" s="199">
        <v>158</v>
      </c>
      <c r="I192" s="230">
        <f>I193</f>
        <v>0</v>
      </c>
      <c r="J192" s="252">
        <f>J193</f>
        <v>0</v>
      </c>
      <c r="K192" s="231">
        <f>K193</f>
        <v>0</v>
      </c>
      <c r="L192" s="230">
        <f>L193</f>
        <v>0</v>
      </c>
      <c r="M192"/>
      <c r="N192" s="111"/>
      <c r="O192" s="111"/>
      <c r="P192" s="111"/>
      <c r="Q192" s="111"/>
      <c r="R192" s="111"/>
    </row>
    <row r="193" spans="1:18" ht="27.75" hidden="1" customHeight="1">
      <c r="A193" s="219">
        <v>3</v>
      </c>
      <c r="B193" s="220">
        <v>1</v>
      </c>
      <c r="C193" s="220">
        <v>1</v>
      </c>
      <c r="D193" s="220">
        <v>2</v>
      </c>
      <c r="E193" s="220">
        <v>1</v>
      </c>
      <c r="F193" s="222"/>
      <c r="G193" s="213" t="s">
        <v>109</v>
      </c>
      <c r="H193" s="199">
        <v>159</v>
      </c>
      <c r="I193" s="208">
        <f>SUM(I194:I196)</f>
        <v>0</v>
      </c>
      <c r="J193" s="250">
        <f>SUM(J194:J196)</f>
        <v>0</v>
      </c>
      <c r="K193" s="209">
        <f>SUM(K194:K196)</f>
        <v>0</v>
      </c>
      <c r="L193" s="208">
        <f>SUM(L194:L196)</f>
        <v>0</v>
      </c>
      <c r="M193"/>
      <c r="N193" s="111"/>
      <c r="O193" s="111"/>
      <c r="P193" s="111"/>
      <c r="Q193" s="111"/>
      <c r="R193" s="111"/>
    </row>
    <row r="194" spans="1:18" ht="27" hidden="1" customHeight="1">
      <c r="A194" s="214">
        <v>3</v>
      </c>
      <c r="B194" s="212">
        <v>1</v>
      </c>
      <c r="C194" s="212">
        <v>1</v>
      </c>
      <c r="D194" s="212">
        <v>2</v>
      </c>
      <c r="E194" s="212">
        <v>1</v>
      </c>
      <c r="F194" s="215">
        <v>1</v>
      </c>
      <c r="G194" s="213" t="s">
        <v>110</v>
      </c>
      <c r="H194" s="199">
        <v>160</v>
      </c>
      <c r="I194" s="225">
        <v>0</v>
      </c>
      <c r="J194" s="225">
        <v>0</v>
      </c>
      <c r="K194" s="225">
        <v>0</v>
      </c>
      <c r="L194" s="273">
        <v>0</v>
      </c>
      <c r="M194"/>
      <c r="N194" s="111"/>
      <c r="O194" s="111"/>
      <c r="P194" s="111"/>
      <c r="Q194" s="111"/>
      <c r="R194" s="111"/>
    </row>
    <row r="195" spans="1:18" ht="27" hidden="1" customHeight="1">
      <c r="A195" s="219">
        <v>3</v>
      </c>
      <c r="B195" s="220">
        <v>1</v>
      </c>
      <c r="C195" s="220">
        <v>1</v>
      </c>
      <c r="D195" s="220">
        <v>2</v>
      </c>
      <c r="E195" s="220">
        <v>1</v>
      </c>
      <c r="F195" s="222">
        <v>2</v>
      </c>
      <c r="G195" s="221" t="s">
        <v>111</v>
      </c>
      <c r="H195" s="199">
        <v>161</v>
      </c>
      <c r="I195" s="227">
        <v>0</v>
      </c>
      <c r="J195" s="227">
        <v>0</v>
      </c>
      <c r="K195" s="227">
        <v>0</v>
      </c>
      <c r="L195" s="227">
        <v>0</v>
      </c>
      <c r="M195"/>
      <c r="N195" s="111"/>
      <c r="O195" s="111"/>
      <c r="P195" s="111"/>
      <c r="Q195" s="111"/>
      <c r="R195" s="111"/>
    </row>
    <row r="196" spans="1:18" ht="26.25" hidden="1" customHeight="1">
      <c r="A196" s="214">
        <v>3</v>
      </c>
      <c r="B196" s="212">
        <v>1</v>
      </c>
      <c r="C196" s="212">
        <v>1</v>
      </c>
      <c r="D196" s="212">
        <v>2</v>
      </c>
      <c r="E196" s="212">
        <v>1</v>
      </c>
      <c r="F196" s="215">
        <v>3</v>
      </c>
      <c r="G196" s="213" t="s">
        <v>112</v>
      </c>
      <c r="H196" s="199">
        <v>162</v>
      </c>
      <c r="I196" s="225">
        <v>0</v>
      </c>
      <c r="J196" s="225">
        <v>0</v>
      </c>
      <c r="K196" s="225">
        <v>0</v>
      </c>
      <c r="L196" s="273">
        <v>0</v>
      </c>
      <c r="M196"/>
      <c r="N196" s="111"/>
      <c r="O196" s="111"/>
      <c r="P196" s="111"/>
      <c r="Q196" s="111"/>
      <c r="R196" s="111"/>
    </row>
    <row r="197" spans="1:18" ht="27.75" customHeight="1">
      <c r="A197" s="219">
        <v>3</v>
      </c>
      <c r="B197" s="220">
        <v>1</v>
      </c>
      <c r="C197" s="220">
        <v>1</v>
      </c>
      <c r="D197" s="220">
        <v>3</v>
      </c>
      <c r="E197" s="220"/>
      <c r="F197" s="222"/>
      <c r="G197" s="221" t="s">
        <v>113</v>
      </c>
      <c r="H197" s="199">
        <v>163</v>
      </c>
      <c r="I197" s="208">
        <f>I198</f>
        <v>28975</v>
      </c>
      <c r="J197" s="250">
        <f>J198</f>
        <v>28975</v>
      </c>
      <c r="K197" s="209">
        <f>K198</f>
        <v>28975</v>
      </c>
      <c r="L197" s="208">
        <f>L198</f>
        <v>28975</v>
      </c>
      <c r="M197"/>
      <c r="N197" s="111"/>
      <c r="O197" s="111"/>
      <c r="P197" s="111"/>
      <c r="Q197" s="111"/>
      <c r="R197" s="111"/>
    </row>
    <row r="198" spans="1:18" ht="23.25" customHeight="1">
      <c r="A198" s="219">
        <v>3</v>
      </c>
      <c r="B198" s="220">
        <v>1</v>
      </c>
      <c r="C198" s="220">
        <v>1</v>
      </c>
      <c r="D198" s="220">
        <v>3</v>
      </c>
      <c r="E198" s="220">
        <v>1</v>
      </c>
      <c r="F198" s="222"/>
      <c r="G198" s="221" t="s">
        <v>113</v>
      </c>
      <c r="H198" s="199">
        <v>164</v>
      </c>
      <c r="I198" s="208">
        <f>SUM(I199:I202)</f>
        <v>28975</v>
      </c>
      <c r="J198" s="208">
        <f>SUM(J199:J202)</f>
        <v>28975</v>
      </c>
      <c r="K198" s="208">
        <f>SUM(K199:K202)</f>
        <v>28975</v>
      </c>
      <c r="L198" s="208">
        <f>SUM(L199:L202)</f>
        <v>28975</v>
      </c>
      <c r="M198"/>
      <c r="N198" s="111"/>
      <c r="O198" s="111"/>
      <c r="P198" s="111"/>
      <c r="Q198" s="111"/>
      <c r="R198" s="111"/>
    </row>
    <row r="199" spans="1:18" ht="23.25" hidden="1" customHeight="1">
      <c r="A199" s="219">
        <v>3</v>
      </c>
      <c r="B199" s="220">
        <v>1</v>
      </c>
      <c r="C199" s="220">
        <v>1</v>
      </c>
      <c r="D199" s="220">
        <v>3</v>
      </c>
      <c r="E199" s="220">
        <v>1</v>
      </c>
      <c r="F199" s="222">
        <v>1</v>
      </c>
      <c r="G199" s="221" t="s">
        <v>114</v>
      </c>
      <c r="H199" s="199">
        <v>165</v>
      </c>
      <c r="I199" s="227">
        <v>0</v>
      </c>
      <c r="J199" s="227">
        <v>0</v>
      </c>
      <c r="K199" s="227">
        <v>0</v>
      </c>
      <c r="L199" s="273">
        <v>0</v>
      </c>
      <c r="M199"/>
      <c r="N199" s="111"/>
      <c r="O199" s="111"/>
      <c r="P199" s="111"/>
      <c r="Q199" s="111"/>
      <c r="R199" s="111"/>
    </row>
    <row r="200" spans="1:18" ht="29.25" customHeight="1">
      <c r="A200" s="219">
        <v>3</v>
      </c>
      <c r="B200" s="220">
        <v>1</v>
      </c>
      <c r="C200" s="220">
        <v>1</v>
      </c>
      <c r="D200" s="220">
        <v>3</v>
      </c>
      <c r="E200" s="220">
        <v>1</v>
      </c>
      <c r="F200" s="222">
        <v>2</v>
      </c>
      <c r="G200" s="221" t="s">
        <v>115</v>
      </c>
      <c r="H200" s="199">
        <v>166</v>
      </c>
      <c r="I200" s="225">
        <v>28975</v>
      </c>
      <c r="J200" s="227">
        <v>28975</v>
      </c>
      <c r="K200" s="227">
        <v>28975</v>
      </c>
      <c r="L200" s="227">
        <v>28975</v>
      </c>
      <c r="M200"/>
      <c r="N200" s="111"/>
      <c r="O200" s="111"/>
      <c r="P200" s="111"/>
      <c r="Q200" s="111"/>
      <c r="R200" s="111"/>
    </row>
    <row r="201" spans="1:18" ht="27" hidden="1" customHeight="1">
      <c r="A201" s="219">
        <v>3</v>
      </c>
      <c r="B201" s="220">
        <v>1</v>
      </c>
      <c r="C201" s="220">
        <v>1</v>
      </c>
      <c r="D201" s="220">
        <v>3</v>
      </c>
      <c r="E201" s="220">
        <v>1</v>
      </c>
      <c r="F201" s="222">
        <v>3</v>
      </c>
      <c r="G201" s="223" t="s">
        <v>116</v>
      </c>
      <c r="H201" s="199">
        <v>167</v>
      </c>
      <c r="I201" s="225">
        <v>0</v>
      </c>
      <c r="J201" s="245">
        <v>0</v>
      </c>
      <c r="K201" s="245">
        <v>0</v>
      </c>
      <c r="L201" s="245">
        <v>0</v>
      </c>
      <c r="M201"/>
      <c r="N201" s="111"/>
      <c r="O201" s="111"/>
      <c r="P201" s="111"/>
      <c r="Q201" s="111"/>
      <c r="R201" s="111"/>
    </row>
    <row r="202" spans="1:18" ht="25.5" hidden="1" customHeight="1">
      <c r="A202" s="233">
        <v>3</v>
      </c>
      <c r="B202" s="234">
        <v>1</v>
      </c>
      <c r="C202" s="234">
        <v>1</v>
      </c>
      <c r="D202" s="234">
        <v>3</v>
      </c>
      <c r="E202" s="234">
        <v>1</v>
      </c>
      <c r="F202" s="236">
        <v>4</v>
      </c>
      <c r="G202" s="173" t="s">
        <v>117</v>
      </c>
      <c r="H202" s="199">
        <v>168</v>
      </c>
      <c r="I202" s="277">
        <v>0</v>
      </c>
      <c r="J202" s="278">
        <v>0</v>
      </c>
      <c r="K202" s="227">
        <v>0</v>
      </c>
      <c r="L202" s="227">
        <v>0</v>
      </c>
      <c r="M202"/>
      <c r="N202" s="111"/>
      <c r="O202" s="111"/>
      <c r="P202" s="111"/>
      <c r="Q202" s="111"/>
      <c r="R202" s="111"/>
    </row>
    <row r="203" spans="1:18" ht="27" hidden="1" customHeight="1">
      <c r="A203" s="233">
        <v>3</v>
      </c>
      <c r="B203" s="234">
        <v>1</v>
      </c>
      <c r="C203" s="234">
        <v>1</v>
      </c>
      <c r="D203" s="234">
        <v>4</v>
      </c>
      <c r="E203" s="234"/>
      <c r="F203" s="236"/>
      <c r="G203" s="235" t="s">
        <v>118</v>
      </c>
      <c r="H203" s="199">
        <v>169</v>
      </c>
      <c r="I203" s="208">
        <f>I204</f>
        <v>0</v>
      </c>
      <c r="J203" s="253">
        <f>J204</f>
        <v>0</v>
      </c>
      <c r="K203" s="217">
        <f>K204</f>
        <v>0</v>
      </c>
      <c r="L203" s="218">
        <f>L204</f>
        <v>0</v>
      </c>
      <c r="M203"/>
      <c r="N203" s="111"/>
      <c r="O203" s="111"/>
      <c r="P203" s="111"/>
      <c r="Q203" s="111"/>
      <c r="R203" s="111"/>
    </row>
    <row r="204" spans="1:18" ht="27.75" hidden="1" customHeight="1">
      <c r="A204" s="219">
        <v>3</v>
      </c>
      <c r="B204" s="220">
        <v>1</v>
      </c>
      <c r="C204" s="220">
        <v>1</v>
      </c>
      <c r="D204" s="220">
        <v>4</v>
      </c>
      <c r="E204" s="220">
        <v>1</v>
      </c>
      <c r="F204" s="222"/>
      <c r="G204" s="235" t="s">
        <v>118</v>
      </c>
      <c r="H204" s="199">
        <v>170</v>
      </c>
      <c r="I204" s="230">
        <f>SUM(I205:I207)</f>
        <v>0</v>
      </c>
      <c r="J204" s="250">
        <f>SUM(J205:J207)</f>
        <v>0</v>
      </c>
      <c r="K204" s="209">
        <f>SUM(K205:K207)</f>
        <v>0</v>
      </c>
      <c r="L204" s="208">
        <f>SUM(L205:L207)</f>
        <v>0</v>
      </c>
      <c r="M204"/>
      <c r="N204" s="111"/>
      <c r="O204" s="111"/>
      <c r="P204" s="111"/>
      <c r="Q204" s="111"/>
      <c r="R204" s="111"/>
    </row>
    <row r="205" spans="1:18" ht="24.75" hidden="1" customHeight="1">
      <c r="A205" s="219">
        <v>3</v>
      </c>
      <c r="B205" s="220">
        <v>1</v>
      </c>
      <c r="C205" s="220">
        <v>1</v>
      </c>
      <c r="D205" s="220">
        <v>4</v>
      </c>
      <c r="E205" s="220">
        <v>1</v>
      </c>
      <c r="F205" s="222">
        <v>1</v>
      </c>
      <c r="G205" s="221" t="s">
        <v>119</v>
      </c>
      <c r="H205" s="199">
        <v>171</v>
      </c>
      <c r="I205" s="227">
        <v>0</v>
      </c>
      <c r="J205" s="227">
        <v>0</v>
      </c>
      <c r="K205" s="227">
        <v>0</v>
      </c>
      <c r="L205" s="273">
        <v>0</v>
      </c>
      <c r="M205"/>
      <c r="N205" s="111"/>
      <c r="O205" s="111"/>
      <c r="P205" s="111"/>
      <c r="Q205" s="111"/>
      <c r="R205" s="111"/>
    </row>
    <row r="206" spans="1:18" ht="25.5" hidden="1" customHeight="1">
      <c r="A206" s="214">
        <v>3</v>
      </c>
      <c r="B206" s="212">
        <v>1</v>
      </c>
      <c r="C206" s="212">
        <v>1</v>
      </c>
      <c r="D206" s="212">
        <v>4</v>
      </c>
      <c r="E206" s="212">
        <v>1</v>
      </c>
      <c r="F206" s="215">
        <v>2</v>
      </c>
      <c r="G206" s="213" t="s">
        <v>230</v>
      </c>
      <c r="H206" s="199">
        <v>172</v>
      </c>
      <c r="I206" s="225">
        <v>0</v>
      </c>
      <c r="J206" s="225">
        <v>0</v>
      </c>
      <c r="K206" s="226">
        <v>0</v>
      </c>
      <c r="L206" s="227">
        <v>0</v>
      </c>
      <c r="M206"/>
      <c r="N206" s="111"/>
      <c r="O206" s="111"/>
      <c r="P206" s="111"/>
      <c r="Q206" s="111"/>
      <c r="R206" s="111"/>
    </row>
    <row r="207" spans="1:18" ht="31.5" hidden="1" customHeight="1">
      <c r="A207" s="219">
        <v>3</v>
      </c>
      <c r="B207" s="220">
        <v>1</v>
      </c>
      <c r="C207" s="220">
        <v>1</v>
      </c>
      <c r="D207" s="220">
        <v>4</v>
      </c>
      <c r="E207" s="220">
        <v>1</v>
      </c>
      <c r="F207" s="222">
        <v>3</v>
      </c>
      <c r="G207" s="221" t="s">
        <v>120</v>
      </c>
      <c r="H207" s="199">
        <v>173</v>
      </c>
      <c r="I207" s="225">
        <v>0</v>
      </c>
      <c r="J207" s="225">
        <v>0</v>
      </c>
      <c r="K207" s="225">
        <v>0</v>
      </c>
      <c r="L207" s="227">
        <v>0</v>
      </c>
      <c r="M207"/>
      <c r="N207" s="111"/>
      <c r="O207" s="111"/>
      <c r="P207" s="111"/>
      <c r="Q207" s="111"/>
      <c r="R207" s="111"/>
    </row>
    <row r="208" spans="1:18" ht="25.5" customHeight="1">
      <c r="A208" s="219">
        <v>3</v>
      </c>
      <c r="B208" s="220">
        <v>1</v>
      </c>
      <c r="C208" s="220">
        <v>1</v>
      </c>
      <c r="D208" s="220">
        <v>5</v>
      </c>
      <c r="E208" s="220"/>
      <c r="F208" s="222"/>
      <c r="G208" s="221" t="s">
        <v>121</v>
      </c>
      <c r="H208" s="199">
        <v>174</v>
      </c>
      <c r="I208" s="208">
        <f t="shared" ref="I208:L209" si="18">I209</f>
        <v>3900</v>
      </c>
      <c r="J208" s="250">
        <f t="shared" si="18"/>
        <v>3900</v>
      </c>
      <c r="K208" s="209">
        <f t="shared" si="18"/>
        <v>3900</v>
      </c>
      <c r="L208" s="208">
        <f t="shared" si="18"/>
        <v>3900</v>
      </c>
      <c r="M208"/>
      <c r="N208" s="111"/>
      <c r="O208" s="111"/>
      <c r="P208" s="111"/>
      <c r="Q208" s="111"/>
      <c r="R208" s="111"/>
    </row>
    <row r="209" spans="1:18" ht="26.25" customHeight="1">
      <c r="A209" s="233">
        <v>3</v>
      </c>
      <c r="B209" s="234">
        <v>1</v>
      </c>
      <c r="C209" s="234">
        <v>1</v>
      </c>
      <c r="D209" s="234">
        <v>5</v>
      </c>
      <c r="E209" s="234">
        <v>1</v>
      </c>
      <c r="F209" s="236"/>
      <c r="G209" s="221" t="s">
        <v>121</v>
      </c>
      <c r="H209" s="199">
        <v>175</v>
      </c>
      <c r="I209" s="209">
        <f t="shared" si="18"/>
        <v>3900</v>
      </c>
      <c r="J209" s="209">
        <f t="shared" si="18"/>
        <v>3900</v>
      </c>
      <c r="K209" s="209">
        <f t="shared" si="18"/>
        <v>3900</v>
      </c>
      <c r="L209" s="209">
        <f t="shared" si="18"/>
        <v>3900</v>
      </c>
      <c r="M209"/>
      <c r="N209" s="111"/>
      <c r="O209" s="111"/>
      <c r="P209" s="111"/>
      <c r="Q209" s="111"/>
      <c r="R209" s="111"/>
    </row>
    <row r="210" spans="1:18" ht="27" customHeight="1">
      <c r="A210" s="219">
        <v>3</v>
      </c>
      <c r="B210" s="220">
        <v>1</v>
      </c>
      <c r="C210" s="220">
        <v>1</v>
      </c>
      <c r="D210" s="220">
        <v>5</v>
      </c>
      <c r="E210" s="220">
        <v>1</v>
      </c>
      <c r="F210" s="222">
        <v>1</v>
      </c>
      <c r="G210" s="221" t="s">
        <v>121</v>
      </c>
      <c r="H210" s="199">
        <v>176</v>
      </c>
      <c r="I210" s="225">
        <v>3900</v>
      </c>
      <c r="J210" s="227">
        <v>3900</v>
      </c>
      <c r="K210" s="227">
        <v>3900</v>
      </c>
      <c r="L210" s="227">
        <v>3900</v>
      </c>
      <c r="M210"/>
      <c r="N210" s="111"/>
      <c r="O210" s="111"/>
      <c r="P210" s="111"/>
      <c r="Q210" s="111"/>
      <c r="R210" s="111"/>
    </row>
    <row r="211" spans="1:18" ht="26.25" hidden="1" customHeight="1">
      <c r="A211" s="233">
        <v>3</v>
      </c>
      <c r="B211" s="234">
        <v>1</v>
      </c>
      <c r="C211" s="234">
        <v>2</v>
      </c>
      <c r="D211" s="234"/>
      <c r="E211" s="234"/>
      <c r="F211" s="236"/>
      <c r="G211" s="235" t="s">
        <v>122</v>
      </c>
      <c r="H211" s="199">
        <v>177</v>
      </c>
      <c r="I211" s="208">
        <f t="shared" ref="I211:L212" si="19">I212</f>
        <v>0</v>
      </c>
      <c r="J211" s="253">
        <f t="shared" si="19"/>
        <v>0</v>
      </c>
      <c r="K211" s="217">
        <f t="shared" si="19"/>
        <v>0</v>
      </c>
      <c r="L211" s="218">
        <f t="shared" si="19"/>
        <v>0</v>
      </c>
      <c r="M211"/>
      <c r="N211" s="111"/>
      <c r="O211" s="111"/>
      <c r="P211" s="111"/>
      <c r="Q211" s="111"/>
      <c r="R211" s="111"/>
    </row>
    <row r="212" spans="1:18" ht="25.5" hidden="1" customHeight="1">
      <c r="A212" s="219">
        <v>3</v>
      </c>
      <c r="B212" s="220">
        <v>1</v>
      </c>
      <c r="C212" s="220">
        <v>2</v>
      </c>
      <c r="D212" s="220">
        <v>1</v>
      </c>
      <c r="E212" s="220"/>
      <c r="F212" s="222"/>
      <c r="G212" s="235" t="s">
        <v>122</v>
      </c>
      <c r="H212" s="199">
        <v>178</v>
      </c>
      <c r="I212" s="230">
        <f t="shared" si="19"/>
        <v>0</v>
      </c>
      <c r="J212" s="250">
        <f t="shared" si="19"/>
        <v>0</v>
      </c>
      <c r="K212" s="209">
        <f t="shared" si="19"/>
        <v>0</v>
      </c>
      <c r="L212" s="208">
        <f t="shared" si="19"/>
        <v>0</v>
      </c>
      <c r="M212"/>
      <c r="N212" s="111"/>
      <c r="O212" s="111"/>
      <c r="P212" s="111"/>
      <c r="Q212" s="111"/>
      <c r="R212" s="111"/>
    </row>
    <row r="213" spans="1:18" ht="26.25" hidden="1" customHeight="1">
      <c r="A213" s="214">
        <v>3</v>
      </c>
      <c r="B213" s="212">
        <v>1</v>
      </c>
      <c r="C213" s="212">
        <v>2</v>
      </c>
      <c r="D213" s="212">
        <v>1</v>
      </c>
      <c r="E213" s="212">
        <v>1</v>
      </c>
      <c r="F213" s="215"/>
      <c r="G213" s="235" t="s">
        <v>122</v>
      </c>
      <c r="H213" s="199">
        <v>179</v>
      </c>
      <c r="I213" s="208">
        <f>SUM(I214:I217)</f>
        <v>0</v>
      </c>
      <c r="J213" s="252">
        <f>SUM(J214:J217)</f>
        <v>0</v>
      </c>
      <c r="K213" s="231">
        <f>SUM(K214:K217)</f>
        <v>0</v>
      </c>
      <c r="L213" s="230">
        <f>SUM(L214:L217)</f>
        <v>0</v>
      </c>
      <c r="M213"/>
      <c r="N213" s="111"/>
      <c r="O213" s="111"/>
      <c r="P213" s="111"/>
      <c r="Q213" s="111"/>
      <c r="R213" s="111"/>
    </row>
    <row r="214" spans="1:18" ht="41.25" hidden="1" customHeight="1">
      <c r="A214" s="219">
        <v>3</v>
      </c>
      <c r="B214" s="220">
        <v>1</v>
      </c>
      <c r="C214" s="220">
        <v>2</v>
      </c>
      <c r="D214" s="220">
        <v>1</v>
      </c>
      <c r="E214" s="220">
        <v>1</v>
      </c>
      <c r="F214" s="222">
        <v>2</v>
      </c>
      <c r="G214" s="221" t="s">
        <v>402</v>
      </c>
      <c r="H214" s="199">
        <v>180</v>
      </c>
      <c r="I214" s="227">
        <v>0</v>
      </c>
      <c r="J214" s="227">
        <v>0</v>
      </c>
      <c r="K214" s="227">
        <v>0</v>
      </c>
      <c r="L214" s="227">
        <v>0</v>
      </c>
      <c r="M214"/>
      <c r="N214" s="111"/>
      <c r="O214" s="111"/>
      <c r="P214" s="111"/>
      <c r="Q214" s="111"/>
      <c r="R214" s="111"/>
    </row>
    <row r="215" spans="1:18" ht="26.25" hidden="1" customHeight="1">
      <c r="A215" s="219">
        <v>3</v>
      </c>
      <c r="B215" s="220">
        <v>1</v>
      </c>
      <c r="C215" s="220">
        <v>2</v>
      </c>
      <c r="D215" s="219">
        <v>1</v>
      </c>
      <c r="E215" s="220">
        <v>1</v>
      </c>
      <c r="F215" s="222">
        <v>3</v>
      </c>
      <c r="G215" s="221" t="s">
        <v>123</v>
      </c>
      <c r="H215" s="199">
        <v>181</v>
      </c>
      <c r="I215" s="227">
        <v>0</v>
      </c>
      <c r="J215" s="227">
        <v>0</v>
      </c>
      <c r="K215" s="227">
        <v>0</v>
      </c>
      <c r="L215" s="227">
        <v>0</v>
      </c>
      <c r="M215"/>
      <c r="N215" s="111"/>
      <c r="O215" s="111"/>
      <c r="P215" s="111"/>
      <c r="Q215" s="111"/>
      <c r="R215" s="111"/>
    </row>
    <row r="216" spans="1:18" ht="27.75" hidden="1" customHeight="1">
      <c r="A216" s="219">
        <v>3</v>
      </c>
      <c r="B216" s="220">
        <v>1</v>
      </c>
      <c r="C216" s="220">
        <v>2</v>
      </c>
      <c r="D216" s="219">
        <v>1</v>
      </c>
      <c r="E216" s="220">
        <v>1</v>
      </c>
      <c r="F216" s="222">
        <v>4</v>
      </c>
      <c r="G216" s="221" t="s">
        <v>124</v>
      </c>
      <c r="H216" s="199">
        <v>182</v>
      </c>
      <c r="I216" s="227">
        <v>0</v>
      </c>
      <c r="J216" s="227">
        <v>0</v>
      </c>
      <c r="K216" s="227">
        <v>0</v>
      </c>
      <c r="L216" s="227">
        <v>0</v>
      </c>
      <c r="M216"/>
      <c r="N216" s="111"/>
      <c r="O216" s="111"/>
      <c r="P216" s="111"/>
      <c r="Q216" s="111"/>
      <c r="R216" s="111"/>
    </row>
    <row r="217" spans="1:18" ht="27" hidden="1" customHeight="1">
      <c r="A217" s="233">
        <v>3</v>
      </c>
      <c r="B217" s="242">
        <v>1</v>
      </c>
      <c r="C217" s="242">
        <v>2</v>
      </c>
      <c r="D217" s="241">
        <v>1</v>
      </c>
      <c r="E217" s="242">
        <v>1</v>
      </c>
      <c r="F217" s="243">
        <v>5</v>
      </c>
      <c r="G217" s="244" t="s">
        <v>125</v>
      </c>
      <c r="H217" s="199">
        <v>183</v>
      </c>
      <c r="I217" s="227">
        <v>0</v>
      </c>
      <c r="J217" s="227">
        <v>0</v>
      </c>
      <c r="K217" s="227">
        <v>0</v>
      </c>
      <c r="L217" s="273">
        <v>0</v>
      </c>
      <c r="M217"/>
      <c r="N217" s="111"/>
      <c r="O217" s="111"/>
      <c r="P217" s="111"/>
      <c r="Q217" s="111"/>
      <c r="R217" s="111"/>
    </row>
    <row r="218" spans="1:18" ht="29.25" hidden="1" customHeight="1">
      <c r="A218" s="219">
        <v>3</v>
      </c>
      <c r="B218" s="220">
        <v>1</v>
      </c>
      <c r="C218" s="220">
        <v>3</v>
      </c>
      <c r="D218" s="219"/>
      <c r="E218" s="220"/>
      <c r="F218" s="222"/>
      <c r="G218" s="221" t="s">
        <v>126</v>
      </c>
      <c r="H218" s="199">
        <v>184</v>
      </c>
      <c r="I218" s="208">
        <f>SUM(I219+I222)</f>
        <v>0</v>
      </c>
      <c r="J218" s="250">
        <f>SUM(J219+J222)</f>
        <v>0</v>
      </c>
      <c r="K218" s="209">
        <f>SUM(K219+K222)</f>
        <v>0</v>
      </c>
      <c r="L218" s="208">
        <f>SUM(L219+L222)</f>
        <v>0</v>
      </c>
      <c r="M218"/>
      <c r="N218" s="111"/>
      <c r="O218" s="111"/>
      <c r="P218" s="111"/>
      <c r="Q218" s="111"/>
      <c r="R218" s="111"/>
    </row>
    <row r="219" spans="1:18" ht="27.75" hidden="1" customHeight="1">
      <c r="A219" s="214">
        <v>3</v>
      </c>
      <c r="B219" s="212">
        <v>1</v>
      </c>
      <c r="C219" s="212">
        <v>3</v>
      </c>
      <c r="D219" s="214">
        <v>1</v>
      </c>
      <c r="E219" s="219"/>
      <c r="F219" s="215"/>
      <c r="G219" s="213" t="s">
        <v>127</v>
      </c>
      <c r="H219" s="199">
        <v>185</v>
      </c>
      <c r="I219" s="230">
        <f t="shared" ref="I219:L220" si="20">I220</f>
        <v>0</v>
      </c>
      <c r="J219" s="252">
        <f t="shared" si="20"/>
        <v>0</v>
      </c>
      <c r="K219" s="231">
        <f t="shared" si="20"/>
        <v>0</v>
      </c>
      <c r="L219" s="230">
        <f t="shared" si="20"/>
        <v>0</v>
      </c>
      <c r="M219"/>
      <c r="N219" s="111"/>
      <c r="O219" s="111"/>
      <c r="P219" s="111"/>
      <c r="Q219" s="111"/>
      <c r="R219" s="111"/>
    </row>
    <row r="220" spans="1:18" ht="30.75" hidden="1" customHeight="1">
      <c r="A220" s="219">
        <v>3</v>
      </c>
      <c r="B220" s="220">
        <v>1</v>
      </c>
      <c r="C220" s="220">
        <v>3</v>
      </c>
      <c r="D220" s="219">
        <v>1</v>
      </c>
      <c r="E220" s="219">
        <v>1</v>
      </c>
      <c r="F220" s="222"/>
      <c r="G220" s="213" t="s">
        <v>127</v>
      </c>
      <c r="H220" s="199">
        <v>186</v>
      </c>
      <c r="I220" s="208">
        <f t="shared" si="20"/>
        <v>0</v>
      </c>
      <c r="J220" s="250">
        <f t="shared" si="20"/>
        <v>0</v>
      </c>
      <c r="K220" s="209">
        <f t="shared" si="20"/>
        <v>0</v>
      </c>
      <c r="L220" s="208">
        <f t="shared" si="20"/>
        <v>0</v>
      </c>
      <c r="M220"/>
      <c r="N220" s="111"/>
      <c r="O220" s="111"/>
      <c r="P220" s="111"/>
      <c r="Q220" s="111"/>
      <c r="R220" s="111"/>
    </row>
    <row r="221" spans="1:18" ht="27.75" hidden="1" customHeight="1">
      <c r="A221" s="219">
        <v>3</v>
      </c>
      <c r="B221" s="221">
        <v>1</v>
      </c>
      <c r="C221" s="219">
        <v>3</v>
      </c>
      <c r="D221" s="220">
        <v>1</v>
      </c>
      <c r="E221" s="220">
        <v>1</v>
      </c>
      <c r="F221" s="222">
        <v>1</v>
      </c>
      <c r="G221" s="213" t="s">
        <v>127</v>
      </c>
      <c r="H221" s="199">
        <v>187</v>
      </c>
      <c r="I221" s="273">
        <v>0</v>
      </c>
      <c r="J221" s="273">
        <v>0</v>
      </c>
      <c r="K221" s="273">
        <v>0</v>
      </c>
      <c r="L221" s="273">
        <v>0</v>
      </c>
      <c r="M221"/>
      <c r="N221" s="111"/>
      <c r="O221" s="111"/>
      <c r="P221" s="111"/>
      <c r="Q221" s="111"/>
      <c r="R221" s="111"/>
    </row>
    <row r="222" spans="1:18" ht="30.75" hidden="1" customHeight="1">
      <c r="A222" s="219">
        <v>3</v>
      </c>
      <c r="B222" s="221">
        <v>1</v>
      </c>
      <c r="C222" s="219">
        <v>3</v>
      </c>
      <c r="D222" s="220">
        <v>2</v>
      </c>
      <c r="E222" s="220"/>
      <c r="F222" s="222"/>
      <c r="G222" s="221" t="s">
        <v>128</v>
      </c>
      <c r="H222" s="199">
        <v>188</v>
      </c>
      <c r="I222" s="208">
        <f>I223</f>
        <v>0</v>
      </c>
      <c r="J222" s="250">
        <f>J223</f>
        <v>0</v>
      </c>
      <c r="K222" s="209">
        <f>K223</f>
        <v>0</v>
      </c>
      <c r="L222" s="208">
        <f>L223</f>
        <v>0</v>
      </c>
      <c r="M222"/>
      <c r="N222" s="111"/>
      <c r="O222" s="111"/>
      <c r="P222" s="111"/>
      <c r="Q222" s="111"/>
      <c r="R222" s="111"/>
    </row>
    <row r="223" spans="1:18" ht="27" hidden="1" customHeight="1">
      <c r="A223" s="214">
        <v>3</v>
      </c>
      <c r="B223" s="213">
        <v>1</v>
      </c>
      <c r="C223" s="214">
        <v>3</v>
      </c>
      <c r="D223" s="212">
        <v>2</v>
      </c>
      <c r="E223" s="212">
        <v>1</v>
      </c>
      <c r="F223" s="215"/>
      <c r="G223" s="221" t="s">
        <v>128</v>
      </c>
      <c r="H223" s="199">
        <v>189</v>
      </c>
      <c r="I223" s="208">
        <f t="shared" ref="I223:P223" si="21">SUM(I224:I229)</f>
        <v>0</v>
      </c>
      <c r="J223" s="208">
        <f t="shared" si="21"/>
        <v>0</v>
      </c>
      <c r="K223" s="208">
        <f t="shared" si="21"/>
        <v>0</v>
      </c>
      <c r="L223" s="208">
        <f t="shared" si="21"/>
        <v>0</v>
      </c>
      <c r="M223" s="279">
        <f t="shared" si="21"/>
        <v>0</v>
      </c>
      <c r="N223" s="279">
        <f t="shared" si="21"/>
        <v>0</v>
      </c>
      <c r="O223" s="279">
        <f t="shared" si="21"/>
        <v>0</v>
      </c>
      <c r="P223" s="279">
        <f t="shared" si="21"/>
        <v>0</v>
      </c>
      <c r="Q223" s="111"/>
      <c r="R223" s="111"/>
    </row>
    <row r="224" spans="1:18" ht="24.75" hidden="1" customHeight="1">
      <c r="A224" s="219">
        <v>3</v>
      </c>
      <c r="B224" s="221">
        <v>1</v>
      </c>
      <c r="C224" s="219">
        <v>3</v>
      </c>
      <c r="D224" s="220">
        <v>2</v>
      </c>
      <c r="E224" s="220">
        <v>1</v>
      </c>
      <c r="F224" s="222">
        <v>1</v>
      </c>
      <c r="G224" s="221" t="s">
        <v>129</v>
      </c>
      <c r="H224" s="199">
        <v>190</v>
      </c>
      <c r="I224" s="227">
        <v>0</v>
      </c>
      <c r="J224" s="227">
        <v>0</v>
      </c>
      <c r="K224" s="227">
        <v>0</v>
      </c>
      <c r="L224" s="273">
        <v>0</v>
      </c>
      <c r="M224"/>
      <c r="N224" s="111"/>
      <c r="O224" s="111"/>
      <c r="P224" s="111"/>
      <c r="Q224" s="111"/>
      <c r="R224" s="111"/>
    </row>
    <row r="225" spans="1:18" ht="26.25" hidden="1" customHeight="1">
      <c r="A225" s="219">
        <v>3</v>
      </c>
      <c r="B225" s="221">
        <v>1</v>
      </c>
      <c r="C225" s="219">
        <v>3</v>
      </c>
      <c r="D225" s="220">
        <v>2</v>
      </c>
      <c r="E225" s="220">
        <v>1</v>
      </c>
      <c r="F225" s="222">
        <v>2</v>
      </c>
      <c r="G225" s="221" t="s">
        <v>130</v>
      </c>
      <c r="H225" s="199">
        <v>191</v>
      </c>
      <c r="I225" s="227">
        <v>0</v>
      </c>
      <c r="J225" s="227">
        <v>0</v>
      </c>
      <c r="K225" s="227">
        <v>0</v>
      </c>
      <c r="L225" s="227">
        <v>0</v>
      </c>
      <c r="M225"/>
      <c r="N225" s="111"/>
      <c r="O225" s="111"/>
      <c r="P225" s="111"/>
      <c r="Q225" s="111"/>
      <c r="R225" s="111"/>
    </row>
    <row r="226" spans="1:18" ht="26.25" hidden="1" customHeight="1">
      <c r="A226" s="219">
        <v>3</v>
      </c>
      <c r="B226" s="221">
        <v>1</v>
      </c>
      <c r="C226" s="219">
        <v>3</v>
      </c>
      <c r="D226" s="220">
        <v>2</v>
      </c>
      <c r="E226" s="220">
        <v>1</v>
      </c>
      <c r="F226" s="222">
        <v>3</v>
      </c>
      <c r="G226" s="221" t="s">
        <v>131</v>
      </c>
      <c r="H226" s="199">
        <v>192</v>
      </c>
      <c r="I226" s="227">
        <v>0</v>
      </c>
      <c r="J226" s="227">
        <v>0</v>
      </c>
      <c r="K226" s="227">
        <v>0</v>
      </c>
      <c r="L226" s="227">
        <v>0</v>
      </c>
      <c r="M226"/>
      <c r="N226" s="111"/>
      <c r="O226" s="111"/>
      <c r="P226" s="111"/>
      <c r="Q226" s="111"/>
      <c r="R226" s="111"/>
    </row>
    <row r="227" spans="1:18" ht="27.75" hidden="1" customHeight="1">
      <c r="A227" s="219">
        <v>3</v>
      </c>
      <c r="B227" s="221">
        <v>1</v>
      </c>
      <c r="C227" s="219">
        <v>3</v>
      </c>
      <c r="D227" s="220">
        <v>2</v>
      </c>
      <c r="E227" s="220">
        <v>1</v>
      </c>
      <c r="F227" s="222">
        <v>4</v>
      </c>
      <c r="G227" s="221" t="s">
        <v>231</v>
      </c>
      <c r="H227" s="199">
        <v>193</v>
      </c>
      <c r="I227" s="227">
        <v>0</v>
      </c>
      <c r="J227" s="227">
        <v>0</v>
      </c>
      <c r="K227" s="227">
        <v>0</v>
      </c>
      <c r="L227" s="273">
        <v>0</v>
      </c>
      <c r="M227"/>
      <c r="N227" s="111"/>
      <c r="O227" s="111"/>
      <c r="P227" s="111"/>
      <c r="Q227" s="111"/>
      <c r="R227" s="111"/>
    </row>
    <row r="228" spans="1:18" ht="29.25" hidden="1" customHeight="1">
      <c r="A228" s="219">
        <v>3</v>
      </c>
      <c r="B228" s="221">
        <v>1</v>
      </c>
      <c r="C228" s="219">
        <v>3</v>
      </c>
      <c r="D228" s="220">
        <v>2</v>
      </c>
      <c r="E228" s="220">
        <v>1</v>
      </c>
      <c r="F228" s="222">
        <v>5</v>
      </c>
      <c r="G228" s="213" t="s">
        <v>132</v>
      </c>
      <c r="H228" s="199">
        <v>194</v>
      </c>
      <c r="I228" s="227">
        <v>0</v>
      </c>
      <c r="J228" s="227">
        <v>0</v>
      </c>
      <c r="K228" s="227">
        <v>0</v>
      </c>
      <c r="L228" s="227">
        <v>0</v>
      </c>
      <c r="M228"/>
      <c r="N228" s="111"/>
      <c r="O228" s="111"/>
      <c r="P228" s="111"/>
      <c r="Q228" s="111"/>
      <c r="R228" s="111"/>
    </row>
    <row r="229" spans="1:18" ht="25.5" hidden="1" customHeight="1">
      <c r="A229" s="219">
        <v>3</v>
      </c>
      <c r="B229" s="221">
        <v>1</v>
      </c>
      <c r="C229" s="219">
        <v>3</v>
      </c>
      <c r="D229" s="220">
        <v>2</v>
      </c>
      <c r="E229" s="220">
        <v>1</v>
      </c>
      <c r="F229" s="222">
        <v>6</v>
      </c>
      <c r="G229" s="213" t="s">
        <v>128</v>
      </c>
      <c r="H229" s="199">
        <v>195</v>
      </c>
      <c r="I229" s="227">
        <v>0</v>
      </c>
      <c r="J229" s="227">
        <v>0</v>
      </c>
      <c r="K229" s="227">
        <v>0</v>
      </c>
      <c r="L229" s="273">
        <v>0</v>
      </c>
      <c r="M229"/>
      <c r="N229" s="111"/>
      <c r="O229" s="111"/>
      <c r="P229" s="111"/>
      <c r="Q229" s="111"/>
      <c r="R229" s="111"/>
    </row>
    <row r="230" spans="1:18" ht="27" hidden="1" customHeight="1">
      <c r="A230" s="214">
        <v>3</v>
      </c>
      <c r="B230" s="212">
        <v>1</v>
      </c>
      <c r="C230" s="212">
        <v>4</v>
      </c>
      <c r="D230" s="212"/>
      <c r="E230" s="212"/>
      <c r="F230" s="215"/>
      <c r="G230" s="213" t="s">
        <v>133</v>
      </c>
      <c r="H230" s="199">
        <v>196</v>
      </c>
      <c r="I230" s="230">
        <f t="shared" ref="I230:L232" si="22">I231</f>
        <v>0</v>
      </c>
      <c r="J230" s="252">
        <f t="shared" si="22"/>
        <v>0</v>
      </c>
      <c r="K230" s="231">
        <f t="shared" si="22"/>
        <v>0</v>
      </c>
      <c r="L230" s="231">
        <f t="shared" si="22"/>
        <v>0</v>
      </c>
      <c r="M230"/>
      <c r="N230" s="111"/>
      <c r="O230" s="111"/>
      <c r="P230" s="111"/>
      <c r="Q230" s="111"/>
      <c r="R230" s="111"/>
    </row>
    <row r="231" spans="1:18" ht="27" hidden="1" customHeight="1">
      <c r="A231" s="233">
        <v>3</v>
      </c>
      <c r="B231" s="242">
        <v>1</v>
      </c>
      <c r="C231" s="242">
        <v>4</v>
      </c>
      <c r="D231" s="242">
        <v>1</v>
      </c>
      <c r="E231" s="242"/>
      <c r="F231" s="243"/>
      <c r="G231" s="213" t="s">
        <v>133</v>
      </c>
      <c r="H231" s="199">
        <v>197</v>
      </c>
      <c r="I231" s="237">
        <f t="shared" si="22"/>
        <v>0</v>
      </c>
      <c r="J231" s="264">
        <f t="shared" si="22"/>
        <v>0</v>
      </c>
      <c r="K231" s="238">
        <f t="shared" si="22"/>
        <v>0</v>
      </c>
      <c r="L231" s="238">
        <f t="shared" si="22"/>
        <v>0</v>
      </c>
      <c r="M231"/>
      <c r="N231" s="111"/>
      <c r="O231" s="111"/>
      <c r="P231" s="111"/>
      <c r="Q231" s="111"/>
      <c r="R231" s="111"/>
    </row>
    <row r="232" spans="1:18" ht="27.75" hidden="1" customHeight="1">
      <c r="A232" s="219">
        <v>3</v>
      </c>
      <c r="B232" s="220">
        <v>1</v>
      </c>
      <c r="C232" s="220">
        <v>4</v>
      </c>
      <c r="D232" s="220">
        <v>1</v>
      </c>
      <c r="E232" s="220">
        <v>1</v>
      </c>
      <c r="F232" s="222"/>
      <c r="G232" s="213" t="s">
        <v>134</v>
      </c>
      <c r="H232" s="199">
        <v>198</v>
      </c>
      <c r="I232" s="208">
        <f t="shared" si="22"/>
        <v>0</v>
      </c>
      <c r="J232" s="250">
        <f t="shared" si="22"/>
        <v>0</v>
      </c>
      <c r="K232" s="209">
        <f t="shared" si="22"/>
        <v>0</v>
      </c>
      <c r="L232" s="209">
        <f t="shared" si="22"/>
        <v>0</v>
      </c>
      <c r="M232"/>
      <c r="N232" s="111"/>
      <c r="O232" s="111"/>
      <c r="P232" s="111"/>
      <c r="Q232" s="111"/>
      <c r="R232" s="111"/>
    </row>
    <row r="233" spans="1:18" ht="27" hidden="1" customHeight="1">
      <c r="A233" s="223">
        <v>3</v>
      </c>
      <c r="B233" s="219">
        <v>1</v>
      </c>
      <c r="C233" s="220">
        <v>4</v>
      </c>
      <c r="D233" s="220">
        <v>1</v>
      </c>
      <c r="E233" s="220">
        <v>1</v>
      </c>
      <c r="F233" s="222">
        <v>1</v>
      </c>
      <c r="G233" s="213" t="s">
        <v>134</v>
      </c>
      <c r="H233" s="199">
        <v>199</v>
      </c>
      <c r="I233" s="227">
        <v>0</v>
      </c>
      <c r="J233" s="227">
        <v>0</v>
      </c>
      <c r="K233" s="227">
        <v>0</v>
      </c>
      <c r="L233" s="227">
        <v>0</v>
      </c>
      <c r="M233"/>
      <c r="N233" s="111"/>
      <c r="O233" s="111"/>
      <c r="P233" s="111"/>
      <c r="Q233" s="111"/>
      <c r="R233" s="111"/>
    </row>
    <row r="234" spans="1:18" ht="26.25" hidden="1" customHeight="1">
      <c r="A234" s="223">
        <v>3</v>
      </c>
      <c r="B234" s="220">
        <v>1</v>
      </c>
      <c r="C234" s="220">
        <v>5</v>
      </c>
      <c r="D234" s="220"/>
      <c r="E234" s="220"/>
      <c r="F234" s="222"/>
      <c r="G234" s="221" t="s">
        <v>403</v>
      </c>
      <c r="H234" s="199">
        <v>200</v>
      </c>
      <c r="I234" s="208">
        <f t="shared" ref="I234:L235" si="23">I235</f>
        <v>0</v>
      </c>
      <c r="J234" s="208">
        <f t="shared" si="23"/>
        <v>0</v>
      </c>
      <c r="K234" s="208">
        <f t="shared" si="23"/>
        <v>0</v>
      </c>
      <c r="L234" s="208">
        <f t="shared" si="23"/>
        <v>0</v>
      </c>
      <c r="M234"/>
      <c r="N234" s="111"/>
      <c r="O234" s="111"/>
      <c r="P234" s="111"/>
      <c r="Q234" s="111"/>
      <c r="R234" s="111"/>
    </row>
    <row r="235" spans="1:18" ht="30" hidden="1" customHeight="1">
      <c r="A235" s="223">
        <v>3</v>
      </c>
      <c r="B235" s="220">
        <v>1</v>
      </c>
      <c r="C235" s="220">
        <v>5</v>
      </c>
      <c r="D235" s="220">
        <v>1</v>
      </c>
      <c r="E235" s="220"/>
      <c r="F235" s="222"/>
      <c r="G235" s="221" t="s">
        <v>403</v>
      </c>
      <c r="H235" s="199">
        <v>201</v>
      </c>
      <c r="I235" s="208">
        <f t="shared" si="23"/>
        <v>0</v>
      </c>
      <c r="J235" s="208">
        <f t="shared" si="23"/>
        <v>0</v>
      </c>
      <c r="K235" s="208">
        <f t="shared" si="23"/>
        <v>0</v>
      </c>
      <c r="L235" s="208">
        <f t="shared" si="23"/>
        <v>0</v>
      </c>
      <c r="M235"/>
      <c r="N235" s="111"/>
      <c r="O235" s="111"/>
      <c r="P235" s="111"/>
      <c r="Q235" s="111"/>
      <c r="R235" s="111"/>
    </row>
    <row r="236" spans="1:18" ht="27" hidden="1" customHeight="1">
      <c r="A236" s="223">
        <v>3</v>
      </c>
      <c r="B236" s="220">
        <v>1</v>
      </c>
      <c r="C236" s="220">
        <v>5</v>
      </c>
      <c r="D236" s="220">
        <v>1</v>
      </c>
      <c r="E236" s="220">
        <v>1</v>
      </c>
      <c r="F236" s="222"/>
      <c r="G236" s="221" t="s">
        <v>403</v>
      </c>
      <c r="H236" s="199">
        <v>202</v>
      </c>
      <c r="I236" s="208">
        <f>SUM(I237:I239)</f>
        <v>0</v>
      </c>
      <c r="J236" s="208">
        <f>SUM(J237:J239)</f>
        <v>0</v>
      </c>
      <c r="K236" s="208">
        <f>SUM(K237:K239)</f>
        <v>0</v>
      </c>
      <c r="L236" s="208">
        <f>SUM(L237:L239)</f>
        <v>0</v>
      </c>
      <c r="M236"/>
      <c r="N236" s="111"/>
      <c r="O236" s="111"/>
      <c r="P236" s="111"/>
      <c r="Q236" s="111"/>
      <c r="R236" s="111"/>
    </row>
    <row r="237" spans="1:18" ht="31.5" hidden="1" customHeight="1">
      <c r="A237" s="223">
        <v>3</v>
      </c>
      <c r="B237" s="220">
        <v>1</v>
      </c>
      <c r="C237" s="220">
        <v>5</v>
      </c>
      <c r="D237" s="220">
        <v>1</v>
      </c>
      <c r="E237" s="220">
        <v>1</v>
      </c>
      <c r="F237" s="222">
        <v>1</v>
      </c>
      <c r="G237" s="280" t="s">
        <v>135</v>
      </c>
      <c r="H237" s="199">
        <v>203</v>
      </c>
      <c r="I237" s="227">
        <v>0</v>
      </c>
      <c r="J237" s="227">
        <v>0</v>
      </c>
      <c r="K237" s="227">
        <v>0</v>
      </c>
      <c r="L237" s="227">
        <v>0</v>
      </c>
      <c r="M237"/>
      <c r="N237" s="111"/>
      <c r="O237" s="111"/>
      <c r="P237" s="111"/>
      <c r="Q237" s="111"/>
      <c r="R237" s="111"/>
    </row>
    <row r="238" spans="1:18" ht="25.5" hidden="1" customHeight="1">
      <c r="A238" s="223">
        <v>3</v>
      </c>
      <c r="B238" s="220">
        <v>1</v>
      </c>
      <c r="C238" s="220">
        <v>5</v>
      </c>
      <c r="D238" s="220">
        <v>1</v>
      </c>
      <c r="E238" s="220">
        <v>1</v>
      </c>
      <c r="F238" s="222">
        <v>2</v>
      </c>
      <c r="G238" s="280" t="s">
        <v>136</v>
      </c>
      <c r="H238" s="199">
        <v>204</v>
      </c>
      <c r="I238" s="227">
        <v>0</v>
      </c>
      <c r="J238" s="227">
        <v>0</v>
      </c>
      <c r="K238" s="227">
        <v>0</v>
      </c>
      <c r="L238" s="227">
        <v>0</v>
      </c>
      <c r="M238"/>
      <c r="N238" s="111"/>
      <c r="O238" s="111"/>
      <c r="P238" s="111"/>
      <c r="Q238" s="111"/>
      <c r="R238" s="111"/>
    </row>
    <row r="239" spans="1:18" ht="28.5" hidden="1" customHeight="1">
      <c r="A239" s="223">
        <v>3</v>
      </c>
      <c r="B239" s="220">
        <v>1</v>
      </c>
      <c r="C239" s="220">
        <v>5</v>
      </c>
      <c r="D239" s="220">
        <v>1</v>
      </c>
      <c r="E239" s="220">
        <v>1</v>
      </c>
      <c r="F239" s="222">
        <v>3</v>
      </c>
      <c r="G239" s="280" t="s">
        <v>137</v>
      </c>
      <c r="H239" s="199">
        <v>205</v>
      </c>
      <c r="I239" s="227">
        <v>0</v>
      </c>
      <c r="J239" s="227">
        <v>0</v>
      </c>
      <c r="K239" s="227">
        <v>0</v>
      </c>
      <c r="L239" s="227">
        <v>0</v>
      </c>
      <c r="M239"/>
      <c r="N239" s="111"/>
      <c r="O239" s="111"/>
      <c r="P239" s="111"/>
      <c r="Q239" s="111"/>
      <c r="R239" s="111"/>
    </row>
    <row r="240" spans="1:18" ht="41.25" hidden="1" customHeight="1">
      <c r="A240" s="204">
        <v>3</v>
      </c>
      <c r="B240" s="205">
        <v>2</v>
      </c>
      <c r="C240" s="205"/>
      <c r="D240" s="205"/>
      <c r="E240" s="205"/>
      <c r="F240" s="207"/>
      <c r="G240" s="206" t="s">
        <v>232</v>
      </c>
      <c r="H240" s="199">
        <v>206</v>
      </c>
      <c r="I240" s="208">
        <f>SUM(I241+I273)</f>
        <v>0</v>
      </c>
      <c r="J240" s="250">
        <f>SUM(J241+J273)</f>
        <v>0</v>
      </c>
      <c r="K240" s="209">
        <f>SUM(K241+K273)</f>
        <v>0</v>
      </c>
      <c r="L240" s="209">
        <f>SUM(L241+L273)</f>
        <v>0</v>
      </c>
      <c r="M240"/>
      <c r="N240" s="111"/>
      <c r="O240" s="111"/>
      <c r="P240" s="111"/>
      <c r="Q240" s="111"/>
      <c r="R240" s="111"/>
    </row>
    <row r="241" spans="1:18" ht="26.25" hidden="1" customHeight="1">
      <c r="A241" s="233">
        <v>3</v>
      </c>
      <c r="B241" s="241">
        <v>2</v>
      </c>
      <c r="C241" s="242">
        <v>1</v>
      </c>
      <c r="D241" s="242"/>
      <c r="E241" s="242"/>
      <c r="F241" s="243"/>
      <c r="G241" s="244" t="s">
        <v>138</v>
      </c>
      <c r="H241" s="199">
        <v>207</v>
      </c>
      <c r="I241" s="237">
        <f>SUM(I242+I251+I255+I259+I263+I266+I269)</f>
        <v>0</v>
      </c>
      <c r="J241" s="264">
        <f>SUM(J242+J251+J255+J259+J263+J266+J269)</f>
        <v>0</v>
      </c>
      <c r="K241" s="238">
        <f>SUM(K242+K251+K255+K259+K263+K266+K269)</f>
        <v>0</v>
      </c>
      <c r="L241" s="238">
        <f>SUM(L242+L251+L255+L259+L263+L266+L269)</f>
        <v>0</v>
      </c>
      <c r="M241"/>
      <c r="N241" s="111"/>
      <c r="O241" s="111"/>
      <c r="P241" s="111"/>
      <c r="Q241" s="111"/>
      <c r="R241" s="111"/>
    </row>
    <row r="242" spans="1:18" ht="30" hidden="1" customHeight="1">
      <c r="A242" s="219">
        <v>3</v>
      </c>
      <c r="B242" s="220">
        <v>2</v>
      </c>
      <c r="C242" s="220">
        <v>1</v>
      </c>
      <c r="D242" s="220">
        <v>1</v>
      </c>
      <c r="E242" s="220"/>
      <c r="F242" s="222"/>
      <c r="G242" s="221" t="s">
        <v>139</v>
      </c>
      <c r="H242" s="199">
        <v>208</v>
      </c>
      <c r="I242" s="237">
        <f>I243</f>
        <v>0</v>
      </c>
      <c r="J242" s="237">
        <f>J243</f>
        <v>0</v>
      </c>
      <c r="K242" s="237">
        <f>K243</f>
        <v>0</v>
      </c>
      <c r="L242" s="237">
        <f>L243</f>
        <v>0</v>
      </c>
      <c r="M242"/>
      <c r="N242" s="111"/>
      <c r="O242" s="111"/>
      <c r="P242" s="111"/>
      <c r="Q242" s="111"/>
      <c r="R242" s="111"/>
    </row>
    <row r="243" spans="1:18" ht="27" hidden="1" customHeight="1">
      <c r="A243" s="219">
        <v>3</v>
      </c>
      <c r="B243" s="219">
        <v>2</v>
      </c>
      <c r="C243" s="220">
        <v>1</v>
      </c>
      <c r="D243" s="220">
        <v>1</v>
      </c>
      <c r="E243" s="220">
        <v>1</v>
      </c>
      <c r="F243" s="222"/>
      <c r="G243" s="221" t="s">
        <v>140</v>
      </c>
      <c r="H243" s="199">
        <v>209</v>
      </c>
      <c r="I243" s="208">
        <f>SUM(I244:I244)</f>
        <v>0</v>
      </c>
      <c r="J243" s="250">
        <f>SUM(J244:J244)</f>
        <v>0</v>
      </c>
      <c r="K243" s="209">
        <f>SUM(K244:K244)</f>
        <v>0</v>
      </c>
      <c r="L243" s="209">
        <f>SUM(L244:L244)</f>
        <v>0</v>
      </c>
      <c r="M243"/>
      <c r="N243" s="111"/>
      <c r="O243" s="111"/>
      <c r="P243" s="111"/>
      <c r="Q243" s="111"/>
      <c r="R243" s="111"/>
    </row>
    <row r="244" spans="1:18" ht="25.5" hidden="1" customHeight="1">
      <c r="A244" s="233">
        <v>3</v>
      </c>
      <c r="B244" s="233">
        <v>2</v>
      </c>
      <c r="C244" s="242">
        <v>1</v>
      </c>
      <c r="D244" s="242">
        <v>1</v>
      </c>
      <c r="E244" s="242">
        <v>1</v>
      </c>
      <c r="F244" s="243">
        <v>1</v>
      </c>
      <c r="G244" s="244" t="s">
        <v>140</v>
      </c>
      <c r="H244" s="199">
        <v>210</v>
      </c>
      <c r="I244" s="227">
        <v>0</v>
      </c>
      <c r="J244" s="227">
        <v>0</v>
      </c>
      <c r="K244" s="227">
        <v>0</v>
      </c>
      <c r="L244" s="227">
        <v>0</v>
      </c>
      <c r="M244"/>
      <c r="N244" s="111"/>
      <c r="O244" s="111"/>
      <c r="P244" s="111"/>
      <c r="Q244" s="111"/>
      <c r="R244" s="111"/>
    </row>
    <row r="245" spans="1:18" ht="25.5" hidden="1" customHeight="1">
      <c r="A245" s="233">
        <v>3</v>
      </c>
      <c r="B245" s="242">
        <v>2</v>
      </c>
      <c r="C245" s="242">
        <v>1</v>
      </c>
      <c r="D245" s="242">
        <v>1</v>
      </c>
      <c r="E245" s="242">
        <v>2</v>
      </c>
      <c r="F245" s="243"/>
      <c r="G245" s="244" t="s">
        <v>141</v>
      </c>
      <c r="H245" s="199">
        <v>211</v>
      </c>
      <c r="I245" s="208">
        <f>SUM(I246:I247)</f>
        <v>0</v>
      </c>
      <c r="J245" s="208">
        <f>SUM(J246:J247)</f>
        <v>0</v>
      </c>
      <c r="K245" s="208">
        <f>SUM(K246:K247)</f>
        <v>0</v>
      </c>
      <c r="L245" s="208">
        <f>SUM(L246:L247)</f>
        <v>0</v>
      </c>
      <c r="M245"/>
      <c r="N245" s="111"/>
      <c r="O245" s="111"/>
      <c r="P245" s="111"/>
      <c r="Q245" s="111"/>
      <c r="R245" s="111"/>
    </row>
    <row r="246" spans="1:18" ht="24.75" hidden="1" customHeight="1">
      <c r="A246" s="233">
        <v>3</v>
      </c>
      <c r="B246" s="242">
        <v>2</v>
      </c>
      <c r="C246" s="242">
        <v>1</v>
      </c>
      <c r="D246" s="242">
        <v>1</v>
      </c>
      <c r="E246" s="242">
        <v>2</v>
      </c>
      <c r="F246" s="243">
        <v>1</v>
      </c>
      <c r="G246" s="244" t="s">
        <v>142</v>
      </c>
      <c r="H246" s="199">
        <v>212</v>
      </c>
      <c r="I246" s="227">
        <v>0</v>
      </c>
      <c r="J246" s="227">
        <v>0</v>
      </c>
      <c r="K246" s="227">
        <v>0</v>
      </c>
      <c r="L246" s="227">
        <v>0</v>
      </c>
      <c r="M246"/>
      <c r="N246" s="111"/>
      <c r="O246" s="111"/>
      <c r="P246" s="111"/>
      <c r="Q246" s="111"/>
      <c r="R246" s="111"/>
    </row>
    <row r="247" spans="1:18" ht="25.5" hidden="1" customHeight="1">
      <c r="A247" s="233">
        <v>3</v>
      </c>
      <c r="B247" s="242">
        <v>2</v>
      </c>
      <c r="C247" s="242">
        <v>1</v>
      </c>
      <c r="D247" s="242">
        <v>1</v>
      </c>
      <c r="E247" s="242">
        <v>2</v>
      </c>
      <c r="F247" s="243">
        <v>2</v>
      </c>
      <c r="G247" s="244" t="s">
        <v>143</v>
      </c>
      <c r="H247" s="199">
        <v>213</v>
      </c>
      <c r="I247" s="227">
        <v>0</v>
      </c>
      <c r="J247" s="227">
        <v>0</v>
      </c>
      <c r="K247" s="227">
        <v>0</v>
      </c>
      <c r="L247" s="227">
        <v>0</v>
      </c>
      <c r="M247"/>
      <c r="N247" s="111"/>
      <c r="O247" s="111"/>
      <c r="P247" s="111"/>
      <c r="Q247" s="111"/>
      <c r="R247" s="111"/>
    </row>
    <row r="248" spans="1:18" ht="25.5" hidden="1" customHeight="1">
      <c r="A248" s="233">
        <v>3</v>
      </c>
      <c r="B248" s="242">
        <v>2</v>
      </c>
      <c r="C248" s="242">
        <v>1</v>
      </c>
      <c r="D248" s="242">
        <v>1</v>
      </c>
      <c r="E248" s="242">
        <v>3</v>
      </c>
      <c r="F248" s="281"/>
      <c r="G248" s="244" t="s">
        <v>144</v>
      </c>
      <c r="H248" s="199">
        <v>214</v>
      </c>
      <c r="I248" s="208">
        <f>SUM(I249:I250)</f>
        <v>0</v>
      </c>
      <c r="J248" s="208">
        <f>SUM(J249:J250)</f>
        <v>0</v>
      </c>
      <c r="K248" s="208">
        <f>SUM(K249:K250)</f>
        <v>0</v>
      </c>
      <c r="L248" s="208">
        <f>SUM(L249:L250)</f>
        <v>0</v>
      </c>
      <c r="M248"/>
      <c r="N248" s="111"/>
      <c r="O248" s="111"/>
      <c r="P248" s="111"/>
      <c r="Q248" s="111"/>
      <c r="R248" s="111"/>
    </row>
    <row r="249" spans="1:18" ht="29.25" hidden="1" customHeight="1">
      <c r="A249" s="233">
        <v>3</v>
      </c>
      <c r="B249" s="242">
        <v>2</v>
      </c>
      <c r="C249" s="242">
        <v>1</v>
      </c>
      <c r="D249" s="242">
        <v>1</v>
      </c>
      <c r="E249" s="242">
        <v>3</v>
      </c>
      <c r="F249" s="243">
        <v>1</v>
      </c>
      <c r="G249" s="244" t="s">
        <v>145</v>
      </c>
      <c r="H249" s="199">
        <v>215</v>
      </c>
      <c r="I249" s="227">
        <v>0</v>
      </c>
      <c r="J249" s="227">
        <v>0</v>
      </c>
      <c r="K249" s="227">
        <v>0</v>
      </c>
      <c r="L249" s="227">
        <v>0</v>
      </c>
      <c r="M249"/>
      <c r="N249" s="111"/>
      <c r="O249" s="111"/>
      <c r="P249" s="111"/>
      <c r="Q249" s="111"/>
      <c r="R249" s="111"/>
    </row>
    <row r="250" spans="1:18" ht="25.5" hidden="1" customHeight="1">
      <c r="A250" s="233">
        <v>3</v>
      </c>
      <c r="B250" s="242">
        <v>2</v>
      </c>
      <c r="C250" s="242">
        <v>1</v>
      </c>
      <c r="D250" s="242">
        <v>1</v>
      </c>
      <c r="E250" s="242">
        <v>3</v>
      </c>
      <c r="F250" s="243">
        <v>2</v>
      </c>
      <c r="G250" s="244" t="s">
        <v>146</v>
      </c>
      <c r="H250" s="199">
        <v>216</v>
      </c>
      <c r="I250" s="227">
        <v>0</v>
      </c>
      <c r="J250" s="227">
        <v>0</v>
      </c>
      <c r="K250" s="227">
        <v>0</v>
      </c>
      <c r="L250" s="227">
        <v>0</v>
      </c>
      <c r="M250"/>
      <c r="N250" s="111"/>
      <c r="O250" s="111"/>
      <c r="P250" s="111"/>
      <c r="Q250" s="111"/>
      <c r="R250" s="111"/>
    </row>
    <row r="251" spans="1:18" ht="27" hidden="1" customHeight="1">
      <c r="A251" s="219">
        <v>3</v>
      </c>
      <c r="B251" s="220">
        <v>2</v>
      </c>
      <c r="C251" s="220">
        <v>1</v>
      </c>
      <c r="D251" s="220">
        <v>2</v>
      </c>
      <c r="E251" s="220"/>
      <c r="F251" s="222"/>
      <c r="G251" s="221" t="s">
        <v>147</v>
      </c>
      <c r="H251" s="199">
        <v>217</v>
      </c>
      <c r="I251" s="208">
        <f>I252</f>
        <v>0</v>
      </c>
      <c r="J251" s="208">
        <f>J252</f>
        <v>0</v>
      </c>
      <c r="K251" s="208">
        <f>K252</f>
        <v>0</v>
      </c>
      <c r="L251" s="208">
        <f>L252</f>
        <v>0</v>
      </c>
      <c r="M251"/>
      <c r="N251" s="111"/>
      <c r="O251" s="111"/>
      <c r="P251" s="111"/>
      <c r="Q251" s="111"/>
      <c r="R251" s="111"/>
    </row>
    <row r="252" spans="1:18" ht="27.75" hidden="1" customHeight="1">
      <c r="A252" s="219">
        <v>3</v>
      </c>
      <c r="B252" s="220">
        <v>2</v>
      </c>
      <c r="C252" s="220">
        <v>1</v>
      </c>
      <c r="D252" s="220">
        <v>2</v>
      </c>
      <c r="E252" s="220">
        <v>1</v>
      </c>
      <c r="F252" s="222"/>
      <c r="G252" s="221" t="s">
        <v>147</v>
      </c>
      <c r="H252" s="199">
        <v>218</v>
      </c>
      <c r="I252" s="208">
        <f>SUM(I253:I254)</f>
        <v>0</v>
      </c>
      <c r="J252" s="250">
        <f>SUM(J253:J254)</f>
        <v>0</v>
      </c>
      <c r="K252" s="209">
        <f>SUM(K253:K254)</f>
        <v>0</v>
      </c>
      <c r="L252" s="209">
        <f>SUM(L253:L254)</f>
        <v>0</v>
      </c>
      <c r="M252"/>
      <c r="N252" s="111"/>
      <c r="O252" s="111"/>
      <c r="P252" s="111"/>
      <c r="Q252" s="111"/>
      <c r="R252" s="111"/>
    </row>
    <row r="253" spans="1:18" ht="27" hidden="1" customHeight="1">
      <c r="A253" s="233">
        <v>3</v>
      </c>
      <c r="B253" s="241">
        <v>2</v>
      </c>
      <c r="C253" s="242">
        <v>1</v>
      </c>
      <c r="D253" s="242">
        <v>2</v>
      </c>
      <c r="E253" s="242">
        <v>1</v>
      </c>
      <c r="F253" s="243">
        <v>1</v>
      </c>
      <c r="G253" s="244" t="s">
        <v>148</v>
      </c>
      <c r="H253" s="199">
        <v>219</v>
      </c>
      <c r="I253" s="227">
        <v>0</v>
      </c>
      <c r="J253" s="227">
        <v>0</v>
      </c>
      <c r="K253" s="227">
        <v>0</v>
      </c>
      <c r="L253" s="227">
        <v>0</v>
      </c>
      <c r="M253"/>
      <c r="N253" s="111"/>
      <c r="O253" s="111"/>
      <c r="P253" s="111"/>
      <c r="Q253" s="111"/>
      <c r="R253" s="111"/>
    </row>
    <row r="254" spans="1:18" ht="25.5" hidden="1" customHeight="1">
      <c r="A254" s="219">
        <v>3</v>
      </c>
      <c r="B254" s="220">
        <v>2</v>
      </c>
      <c r="C254" s="220">
        <v>1</v>
      </c>
      <c r="D254" s="220">
        <v>2</v>
      </c>
      <c r="E254" s="220">
        <v>1</v>
      </c>
      <c r="F254" s="222">
        <v>2</v>
      </c>
      <c r="G254" s="221" t="s">
        <v>149</v>
      </c>
      <c r="H254" s="199">
        <v>220</v>
      </c>
      <c r="I254" s="227">
        <v>0</v>
      </c>
      <c r="J254" s="227">
        <v>0</v>
      </c>
      <c r="K254" s="227">
        <v>0</v>
      </c>
      <c r="L254" s="227">
        <v>0</v>
      </c>
      <c r="M254"/>
      <c r="N254" s="111"/>
      <c r="O254" s="111"/>
      <c r="P254" s="111"/>
      <c r="Q254" s="111"/>
      <c r="R254" s="111"/>
    </row>
    <row r="255" spans="1:18" ht="26.25" hidden="1" customHeight="1">
      <c r="A255" s="214">
        <v>3</v>
      </c>
      <c r="B255" s="212">
        <v>2</v>
      </c>
      <c r="C255" s="212">
        <v>1</v>
      </c>
      <c r="D255" s="212">
        <v>3</v>
      </c>
      <c r="E255" s="212"/>
      <c r="F255" s="215"/>
      <c r="G255" s="213" t="s">
        <v>150</v>
      </c>
      <c r="H255" s="199">
        <v>221</v>
      </c>
      <c r="I255" s="230">
        <f>I256</f>
        <v>0</v>
      </c>
      <c r="J255" s="252">
        <f>J256</f>
        <v>0</v>
      </c>
      <c r="K255" s="231">
        <f>K256</f>
        <v>0</v>
      </c>
      <c r="L255" s="231">
        <f>L256</f>
        <v>0</v>
      </c>
      <c r="M255"/>
      <c r="N255" s="111"/>
      <c r="O255" s="111"/>
      <c r="P255" s="111"/>
      <c r="Q255" s="111"/>
      <c r="R255" s="111"/>
    </row>
    <row r="256" spans="1:18" ht="29.25" hidden="1" customHeight="1">
      <c r="A256" s="219">
        <v>3</v>
      </c>
      <c r="B256" s="220">
        <v>2</v>
      </c>
      <c r="C256" s="220">
        <v>1</v>
      </c>
      <c r="D256" s="220">
        <v>3</v>
      </c>
      <c r="E256" s="220">
        <v>1</v>
      </c>
      <c r="F256" s="222"/>
      <c r="G256" s="213" t="s">
        <v>150</v>
      </c>
      <c r="H256" s="199">
        <v>222</v>
      </c>
      <c r="I256" s="208">
        <f>I257+I258</f>
        <v>0</v>
      </c>
      <c r="J256" s="208">
        <f>J257+J258</f>
        <v>0</v>
      </c>
      <c r="K256" s="208">
        <f>K257+K258</f>
        <v>0</v>
      </c>
      <c r="L256" s="208">
        <f>L257+L258</f>
        <v>0</v>
      </c>
      <c r="M256"/>
      <c r="N256" s="111"/>
      <c r="O256" s="111"/>
      <c r="P256" s="111"/>
      <c r="Q256" s="111"/>
      <c r="R256" s="111"/>
    </row>
    <row r="257" spans="1:18" ht="30" hidden="1" customHeight="1">
      <c r="A257" s="219">
        <v>3</v>
      </c>
      <c r="B257" s="220">
        <v>2</v>
      </c>
      <c r="C257" s="220">
        <v>1</v>
      </c>
      <c r="D257" s="220">
        <v>3</v>
      </c>
      <c r="E257" s="220">
        <v>1</v>
      </c>
      <c r="F257" s="222">
        <v>1</v>
      </c>
      <c r="G257" s="221" t="s">
        <v>151</v>
      </c>
      <c r="H257" s="199">
        <v>223</v>
      </c>
      <c r="I257" s="227">
        <v>0</v>
      </c>
      <c r="J257" s="227">
        <v>0</v>
      </c>
      <c r="K257" s="227">
        <v>0</v>
      </c>
      <c r="L257" s="227">
        <v>0</v>
      </c>
      <c r="M257"/>
      <c r="N257" s="111"/>
      <c r="O257" s="111"/>
      <c r="P257" s="111"/>
      <c r="Q257" s="111"/>
      <c r="R257" s="111"/>
    </row>
    <row r="258" spans="1:18" ht="27.75" hidden="1" customHeight="1">
      <c r="A258" s="219">
        <v>3</v>
      </c>
      <c r="B258" s="220">
        <v>2</v>
      </c>
      <c r="C258" s="220">
        <v>1</v>
      </c>
      <c r="D258" s="220">
        <v>3</v>
      </c>
      <c r="E258" s="220">
        <v>1</v>
      </c>
      <c r="F258" s="222">
        <v>2</v>
      </c>
      <c r="G258" s="221" t="s">
        <v>152</v>
      </c>
      <c r="H258" s="199">
        <v>224</v>
      </c>
      <c r="I258" s="273">
        <v>0</v>
      </c>
      <c r="J258" s="270">
        <v>0</v>
      </c>
      <c r="K258" s="273">
        <v>0</v>
      </c>
      <c r="L258" s="273">
        <v>0</v>
      </c>
      <c r="M258"/>
      <c r="N258" s="111"/>
      <c r="O258" s="111"/>
      <c r="P258" s="111"/>
      <c r="Q258" s="111"/>
      <c r="R258" s="111"/>
    </row>
    <row r="259" spans="1:18" ht="26.25" hidden="1" customHeight="1">
      <c r="A259" s="219">
        <v>3</v>
      </c>
      <c r="B259" s="220">
        <v>2</v>
      </c>
      <c r="C259" s="220">
        <v>1</v>
      </c>
      <c r="D259" s="220">
        <v>4</v>
      </c>
      <c r="E259" s="220"/>
      <c r="F259" s="222"/>
      <c r="G259" s="221" t="s">
        <v>153</v>
      </c>
      <c r="H259" s="199">
        <v>225</v>
      </c>
      <c r="I259" s="208">
        <f>I260</f>
        <v>0</v>
      </c>
      <c r="J259" s="209">
        <f>J260</f>
        <v>0</v>
      </c>
      <c r="K259" s="208">
        <f>K260</f>
        <v>0</v>
      </c>
      <c r="L259" s="209">
        <f>L260</f>
        <v>0</v>
      </c>
      <c r="M259"/>
      <c r="N259" s="111"/>
      <c r="O259" s="111"/>
      <c r="P259" s="111"/>
      <c r="Q259" s="111"/>
      <c r="R259" s="111"/>
    </row>
    <row r="260" spans="1:18" ht="27.75" hidden="1" customHeight="1">
      <c r="A260" s="214">
        <v>3</v>
      </c>
      <c r="B260" s="212">
        <v>2</v>
      </c>
      <c r="C260" s="212">
        <v>1</v>
      </c>
      <c r="D260" s="212">
        <v>4</v>
      </c>
      <c r="E260" s="212">
        <v>1</v>
      </c>
      <c r="F260" s="215"/>
      <c r="G260" s="213" t="s">
        <v>153</v>
      </c>
      <c r="H260" s="199">
        <v>226</v>
      </c>
      <c r="I260" s="230">
        <f>SUM(I261:I262)</f>
        <v>0</v>
      </c>
      <c r="J260" s="252">
        <f>SUM(J261:J262)</f>
        <v>0</v>
      </c>
      <c r="K260" s="231">
        <f>SUM(K261:K262)</f>
        <v>0</v>
      </c>
      <c r="L260" s="231">
        <f>SUM(L261:L262)</f>
        <v>0</v>
      </c>
      <c r="M260"/>
      <c r="N260" s="111"/>
      <c r="O260" s="111"/>
      <c r="P260" s="111"/>
      <c r="Q260" s="111"/>
      <c r="R260" s="111"/>
    </row>
    <row r="261" spans="1:18" ht="25.5" hidden="1" customHeight="1">
      <c r="A261" s="219">
        <v>3</v>
      </c>
      <c r="B261" s="220">
        <v>2</v>
      </c>
      <c r="C261" s="220">
        <v>1</v>
      </c>
      <c r="D261" s="220">
        <v>4</v>
      </c>
      <c r="E261" s="220">
        <v>1</v>
      </c>
      <c r="F261" s="222">
        <v>1</v>
      </c>
      <c r="G261" s="221" t="s">
        <v>154</v>
      </c>
      <c r="H261" s="199">
        <v>227</v>
      </c>
      <c r="I261" s="227">
        <v>0</v>
      </c>
      <c r="J261" s="227">
        <v>0</v>
      </c>
      <c r="K261" s="227">
        <v>0</v>
      </c>
      <c r="L261" s="227">
        <v>0</v>
      </c>
      <c r="M261"/>
      <c r="N261" s="111"/>
      <c r="O261" s="111"/>
      <c r="P261" s="111"/>
      <c r="Q261" s="111"/>
      <c r="R261" s="111"/>
    </row>
    <row r="262" spans="1:18" ht="27.75" hidden="1" customHeight="1">
      <c r="A262" s="219">
        <v>3</v>
      </c>
      <c r="B262" s="220">
        <v>2</v>
      </c>
      <c r="C262" s="220">
        <v>1</v>
      </c>
      <c r="D262" s="220">
        <v>4</v>
      </c>
      <c r="E262" s="220">
        <v>1</v>
      </c>
      <c r="F262" s="222">
        <v>2</v>
      </c>
      <c r="G262" s="221" t="s">
        <v>155</v>
      </c>
      <c r="H262" s="199">
        <v>228</v>
      </c>
      <c r="I262" s="227">
        <v>0</v>
      </c>
      <c r="J262" s="227">
        <v>0</v>
      </c>
      <c r="K262" s="227">
        <v>0</v>
      </c>
      <c r="L262" s="227">
        <v>0</v>
      </c>
      <c r="M262"/>
      <c r="N262" s="111"/>
      <c r="O262" s="111"/>
      <c r="P262" s="111"/>
      <c r="Q262" s="111"/>
      <c r="R262" s="111"/>
    </row>
    <row r="263" spans="1:18" hidden="1">
      <c r="A263" s="219">
        <v>3</v>
      </c>
      <c r="B263" s="220">
        <v>2</v>
      </c>
      <c r="C263" s="220">
        <v>1</v>
      </c>
      <c r="D263" s="220">
        <v>5</v>
      </c>
      <c r="E263" s="220"/>
      <c r="F263" s="222"/>
      <c r="G263" s="221" t="s">
        <v>156</v>
      </c>
      <c r="H263" s="199">
        <v>229</v>
      </c>
      <c r="I263" s="208">
        <f t="shared" ref="I263:L264" si="24">I264</f>
        <v>0</v>
      </c>
      <c r="J263" s="250">
        <f t="shared" si="24"/>
        <v>0</v>
      </c>
      <c r="K263" s="209">
        <f t="shared" si="24"/>
        <v>0</v>
      </c>
      <c r="L263" s="209">
        <f t="shared" si="24"/>
        <v>0</v>
      </c>
      <c r="M263" s="111"/>
      <c r="N263" s="111"/>
      <c r="O263" s="111"/>
      <c r="P263" s="111"/>
      <c r="Q263" s="111"/>
      <c r="R263" s="111"/>
    </row>
    <row r="264" spans="1:18" ht="29.25" hidden="1" customHeight="1">
      <c r="A264" s="219">
        <v>3</v>
      </c>
      <c r="B264" s="220">
        <v>2</v>
      </c>
      <c r="C264" s="220">
        <v>1</v>
      </c>
      <c r="D264" s="220">
        <v>5</v>
      </c>
      <c r="E264" s="220">
        <v>1</v>
      </c>
      <c r="F264" s="222"/>
      <c r="G264" s="221" t="s">
        <v>156</v>
      </c>
      <c r="H264" s="199">
        <v>230</v>
      </c>
      <c r="I264" s="209">
        <f t="shared" si="24"/>
        <v>0</v>
      </c>
      <c r="J264" s="250">
        <f t="shared" si="24"/>
        <v>0</v>
      </c>
      <c r="K264" s="209">
        <f t="shared" si="24"/>
        <v>0</v>
      </c>
      <c r="L264" s="209">
        <f t="shared" si="24"/>
        <v>0</v>
      </c>
      <c r="M264"/>
      <c r="N264" s="111"/>
      <c r="O264" s="111"/>
      <c r="P264" s="111"/>
      <c r="Q264" s="111"/>
      <c r="R264" s="111"/>
    </row>
    <row r="265" spans="1:18" hidden="1">
      <c r="A265" s="241">
        <v>3</v>
      </c>
      <c r="B265" s="242">
        <v>2</v>
      </c>
      <c r="C265" s="242">
        <v>1</v>
      </c>
      <c r="D265" s="242">
        <v>5</v>
      </c>
      <c r="E265" s="242">
        <v>1</v>
      </c>
      <c r="F265" s="243">
        <v>1</v>
      </c>
      <c r="G265" s="221" t="s">
        <v>156</v>
      </c>
      <c r="H265" s="199">
        <v>231</v>
      </c>
      <c r="I265" s="273">
        <v>0</v>
      </c>
      <c r="J265" s="273">
        <v>0</v>
      </c>
      <c r="K265" s="273">
        <v>0</v>
      </c>
      <c r="L265" s="273">
        <v>0</v>
      </c>
      <c r="M265" s="111"/>
      <c r="N265" s="111"/>
      <c r="O265" s="111"/>
      <c r="P265" s="111"/>
      <c r="Q265" s="111"/>
      <c r="R265" s="111"/>
    </row>
    <row r="266" spans="1:18" hidden="1">
      <c r="A266" s="219">
        <v>3</v>
      </c>
      <c r="B266" s="220">
        <v>2</v>
      </c>
      <c r="C266" s="220">
        <v>1</v>
      </c>
      <c r="D266" s="220">
        <v>6</v>
      </c>
      <c r="E266" s="220"/>
      <c r="F266" s="222"/>
      <c r="G266" s="221" t="s">
        <v>157</v>
      </c>
      <c r="H266" s="199">
        <v>232</v>
      </c>
      <c r="I266" s="208">
        <f t="shared" ref="I266:L267" si="25">I267</f>
        <v>0</v>
      </c>
      <c r="J266" s="250">
        <f t="shared" si="25"/>
        <v>0</v>
      </c>
      <c r="K266" s="209">
        <f t="shared" si="25"/>
        <v>0</v>
      </c>
      <c r="L266" s="209">
        <f t="shared" si="25"/>
        <v>0</v>
      </c>
      <c r="M266" s="111"/>
      <c r="N266" s="111"/>
      <c r="O266" s="111"/>
      <c r="P266" s="111"/>
      <c r="Q266" s="111"/>
      <c r="R266" s="111"/>
    </row>
    <row r="267" spans="1:18" hidden="1">
      <c r="A267" s="219">
        <v>3</v>
      </c>
      <c r="B267" s="219">
        <v>2</v>
      </c>
      <c r="C267" s="220">
        <v>1</v>
      </c>
      <c r="D267" s="220">
        <v>6</v>
      </c>
      <c r="E267" s="220">
        <v>1</v>
      </c>
      <c r="F267" s="222"/>
      <c r="G267" s="221" t="s">
        <v>157</v>
      </c>
      <c r="H267" s="199">
        <v>233</v>
      </c>
      <c r="I267" s="208">
        <f t="shared" si="25"/>
        <v>0</v>
      </c>
      <c r="J267" s="250">
        <f t="shared" si="25"/>
        <v>0</v>
      </c>
      <c r="K267" s="209">
        <f t="shared" si="25"/>
        <v>0</v>
      </c>
      <c r="L267" s="209">
        <f t="shared" si="25"/>
        <v>0</v>
      </c>
      <c r="M267" s="111"/>
      <c r="N267" s="111"/>
      <c r="O267" s="111"/>
      <c r="P267" s="111"/>
      <c r="Q267" s="111"/>
      <c r="R267" s="111"/>
    </row>
    <row r="268" spans="1:18" ht="24" hidden="1" customHeight="1">
      <c r="A268" s="214">
        <v>3</v>
      </c>
      <c r="B268" s="214">
        <v>2</v>
      </c>
      <c r="C268" s="220">
        <v>1</v>
      </c>
      <c r="D268" s="220">
        <v>6</v>
      </c>
      <c r="E268" s="220">
        <v>1</v>
      </c>
      <c r="F268" s="222">
        <v>1</v>
      </c>
      <c r="G268" s="221" t="s">
        <v>157</v>
      </c>
      <c r="H268" s="199">
        <v>234</v>
      </c>
      <c r="I268" s="273">
        <v>0</v>
      </c>
      <c r="J268" s="273">
        <v>0</v>
      </c>
      <c r="K268" s="273">
        <v>0</v>
      </c>
      <c r="L268" s="273">
        <v>0</v>
      </c>
      <c r="M268"/>
      <c r="N268" s="111"/>
      <c r="O268" s="111"/>
      <c r="P268" s="111"/>
      <c r="Q268" s="111"/>
      <c r="R268" s="111"/>
    </row>
    <row r="269" spans="1:18" ht="27.75" hidden="1" customHeight="1">
      <c r="A269" s="219">
        <v>3</v>
      </c>
      <c r="B269" s="219">
        <v>2</v>
      </c>
      <c r="C269" s="220">
        <v>1</v>
      </c>
      <c r="D269" s="220">
        <v>7</v>
      </c>
      <c r="E269" s="220"/>
      <c r="F269" s="222"/>
      <c r="G269" s="221" t="s">
        <v>158</v>
      </c>
      <c r="H269" s="199">
        <v>235</v>
      </c>
      <c r="I269" s="208">
        <f>I270</f>
        <v>0</v>
      </c>
      <c r="J269" s="250">
        <f>J270</f>
        <v>0</v>
      </c>
      <c r="K269" s="209">
        <f>K270</f>
        <v>0</v>
      </c>
      <c r="L269" s="209">
        <f>L270</f>
        <v>0</v>
      </c>
      <c r="M269"/>
      <c r="N269" s="111"/>
      <c r="O269" s="111"/>
      <c r="P269" s="111"/>
      <c r="Q269" s="111"/>
      <c r="R269" s="111"/>
    </row>
    <row r="270" spans="1:18" hidden="1">
      <c r="A270" s="219">
        <v>3</v>
      </c>
      <c r="B270" s="220">
        <v>2</v>
      </c>
      <c r="C270" s="220">
        <v>1</v>
      </c>
      <c r="D270" s="220">
        <v>7</v>
      </c>
      <c r="E270" s="220">
        <v>1</v>
      </c>
      <c r="F270" s="222"/>
      <c r="G270" s="221" t="s">
        <v>158</v>
      </c>
      <c r="H270" s="199">
        <v>236</v>
      </c>
      <c r="I270" s="208">
        <f>I271+I272</f>
        <v>0</v>
      </c>
      <c r="J270" s="208">
        <f>J271+J272</f>
        <v>0</v>
      </c>
      <c r="K270" s="208">
        <f>K271+K272</f>
        <v>0</v>
      </c>
      <c r="L270" s="208">
        <f>L271+L272</f>
        <v>0</v>
      </c>
      <c r="M270" s="111"/>
      <c r="N270" s="111"/>
      <c r="O270" s="111"/>
      <c r="P270" s="111"/>
      <c r="Q270" s="111"/>
      <c r="R270" s="111"/>
    </row>
    <row r="271" spans="1:18" ht="27" hidden="1" customHeight="1">
      <c r="A271" s="219">
        <v>3</v>
      </c>
      <c r="B271" s="220">
        <v>2</v>
      </c>
      <c r="C271" s="220">
        <v>1</v>
      </c>
      <c r="D271" s="220">
        <v>7</v>
      </c>
      <c r="E271" s="220">
        <v>1</v>
      </c>
      <c r="F271" s="222">
        <v>1</v>
      </c>
      <c r="G271" s="221" t="s">
        <v>159</v>
      </c>
      <c r="H271" s="199">
        <v>237</v>
      </c>
      <c r="I271" s="226">
        <v>0</v>
      </c>
      <c r="J271" s="227">
        <v>0</v>
      </c>
      <c r="K271" s="227">
        <v>0</v>
      </c>
      <c r="L271" s="227">
        <v>0</v>
      </c>
      <c r="M271"/>
      <c r="N271" s="111"/>
      <c r="O271" s="111"/>
      <c r="P271" s="111"/>
      <c r="Q271" s="111"/>
      <c r="R271" s="111"/>
    </row>
    <row r="272" spans="1:18" ht="24.75" hidden="1" customHeight="1">
      <c r="A272" s="219">
        <v>3</v>
      </c>
      <c r="B272" s="220">
        <v>2</v>
      </c>
      <c r="C272" s="220">
        <v>1</v>
      </c>
      <c r="D272" s="220">
        <v>7</v>
      </c>
      <c r="E272" s="220">
        <v>1</v>
      </c>
      <c r="F272" s="222">
        <v>2</v>
      </c>
      <c r="G272" s="221" t="s">
        <v>160</v>
      </c>
      <c r="H272" s="199">
        <v>238</v>
      </c>
      <c r="I272" s="227">
        <v>0</v>
      </c>
      <c r="J272" s="227">
        <v>0</v>
      </c>
      <c r="K272" s="227">
        <v>0</v>
      </c>
      <c r="L272" s="227">
        <v>0</v>
      </c>
      <c r="M272"/>
      <c r="N272" s="111"/>
      <c r="O272" s="111"/>
      <c r="P272" s="111"/>
      <c r="Q272" s="111"/>
      <c r="R272" s="111"/>
    </row>
    <row r="273" spans="1:18" ht="38.25" hidden="1" customHeight="1">
      <c r="A273" s="219">
        <v>3</v>
      </c>
      <c r="B273" s="220">
        <v>2</v>
      </c>
      <c r="C273" s="220">
        <v>2</v>
      </c>
      <c r="D273" s="282"/>
      <c r="E273" s="282"/>
      <c r="F273" s="283"/>
      <c r="G273" s="221" t="s">
        <v>161</v>
      </c>
      <c r="H273" s="199">
        <v>239</v>
      </c>
      <c r="I273" s="208">
        <f>SUM(I274+I283+I287+I291+I295+I298+I301)</f>
        <v>0</v>
      </c>
      <c r="J273" s="250">
        <f>SUM(J274+J283+J287+J291+J295+J298+J301)</f>
        <v>0</v>
      </c>
      <c r="K273" s="209">
        <f>SUM(K274+K283+K287+K291+K295+K298+K301)</f>
        <v>0</v>
      </c>
      <c r="L273" s="209">
        <f>SUM(L274+L283+L287+L291+L295+L298+L301)</f>
        <v>0</v>
      </c>
      <c r="M273"/>
      <c r="N273" s="111"/>
      <c r="O273" s="111"/>
      <c r="P273" s="111"/>
      <c r="Q273" s="111"/>
      <c r="R273" s="111"/>
    </row>
    <row r="274" spans="1:18" hidden="1">
      <c r="A274" s="219">
        <v>3</v>
      </c>
      <c r="B274" s="220">
        <v>2</v>
      </c>
      <c r="C274" s="220">
        <v>2</v>
      </c>
      <c r="D274" s="220">
        <v>1</v>
      </c>
      <c r="E274" s="220"/>
      <c r="F274" s="222"/>
      <c r="G274" s="221" t="s">
        <v>162</v>
      </c>
      <c r="H274" s="199">
        <v>240</v>
      </c>
      <c r="I274" s="208">
        <f>I275</f>
        <v>0</v>
      </c>
      <c r="J274" s="208">
        <f>J275</f>
        <v>0</v>
      </c>
      <c r="K274" s="208">
        <f>K275</f>
        <v>0</v>
      </c>
      <c r="L274" s="208">
        <f>L275</f>
        <v>0</v>
      </c>
      <c r="M274" s="111"/>
      <c r="N274" s="111"/>
      <c r="O274" s="111"/>
      <c r="P274" s="111"/>
      <c r="Q274" s="111"/>
      <c r="R274" s="111"/>
    </row>
    <row r="275" spans="1:18" hidden="1">
      <c r="A275" s="223">
        <v>3</v>
      </c>
      <c r="B275" s="219">
        <v>2</v>
      </c>
      <c r="C275" s="220">
        <v>2</v>
      </c>
      <c r="D275" s="220">
        <v>1</v>
      </c>
      <c r="E275" s="220">
        <v>1</v>
      </c>
      <c r="F275" s="222"/>
      <c r="G275" s="221" t="s">
        <v>140</v>
      </c>
      <c r="H275" s="199">
        <v>241</v>
      </c>
      <c r="I275" s="208">
        <f>SUM(I276)</f>
        <v>0</v>
      </c>
      <c r="J275" s="208">
        <f>SUM(J276)</f>
        <v>0</v>
      </c>
      <c r="K275" s="208">
        <f>SUM(K276)</f>
        <v>0</v>
      </c>
      <c r="L275" s="208">
        <f>SUM(L276)</f>
        <v>0</v>
      </c>
      <c r="M275" s="111"/>
      <c r="N275" s="111"/>
      <c r="O275" s="111"/>
      <c r="P275" s="111"/>
      <c r="Q275" s="111"/>
      <c r="R275" s="111"/>
    </row>
    <row r="276" spans="1:18" hidden="1">
      <c r="A276" s="223">
        <v>3</v>
      </c>
      <c r="B276" s="219">
        <v>2</v>
      </c>
      <c r="C276" s="220">
        <v>2</v>
      </c>
      <c r="D276" s="220">
        <v>1</v>
      </c>
      <c r="E276" s="220">
        <v>1</v>
      </c>
      <c r="F276" s="222">
        <v>1</v>
      </c>
      <c r="G276" s="221" t="s">
        <v>140</v>
      </c>
      <c r="H276" s="199">
        <v>242</v>
      </c>
      <c r="I276" s="227">
        <v>0</v>
      </c>
      <c r="J276" s="227">
        <v>0</v>
      </c>
      <c r="K276" s="227">
        <v>0</v>
      </c>
      <c r="L276" s="227">
        <v>0</v>
      </c>
      <c r="M276" s="111"/>
      <c r="N276" s="111"/>
      <c r="O276" s="111"/>
      <c r="P276" s="111"/>
      <c r="Q276" s="111"/>
      <c r="R276" s="111"/>
    </row>
    <row r="277" spans="1:18" ht="24" hidden="1" customHeight="1">
      <c r="A277" s="223">
        <v>3</v>
      </c>
      <c r="B277" s="219">
        <v>2</v>
      </c>
      <c r="C277" s="220">
        <v>2</v>
      </c>
      <c r="D277" s="220">
        <v>1</v>
      </c>
      <c r="E277" s="220">
        <v>2</v>
      </c>
      <c r="F277" s="222"/>
      <c r="G277" s="221" t="s">
        <v>163</v>
      </c>
      <c r="H277" s="199">
        <v>243</v>
      </c>
      <c r="I277" s="208">
        <f>SUM(I278:I279)</f>
        <v>0</v>
      </c>
      <c r="J277" s="208">
        <f>SUM(J278:J279)</f>
        <v>0</v>
      </c>
      <c r="K277" s="208">
        <f>SUM(K278:K279)</f>
        <v>0</v>
      </c>
      <c r="L277" s="208">
        <f>SUM(L278:L279)</f>
        <v>0</v>
      </c>
      <c r="M277"/>
      <c r="N277" s="111"/>
      <c r="O277" s="111"/>
      <c r="P277" s="111"/>
      <c r="Q277" s="111"/>
      <c r="R277" s="111"/>
    </row>
    <row r="278" spans="1:18" ht="24" hidden="1" customHeight="1">
      <c r="A278" s="223">
        <v>3</v>
      </c>
      <c r="B278" s="219">
        <v>2</v>
      </c>
      <c r="C278" s="220">
        <v>2</v>
      </c>
      <c r="D278" s="220">
        <v>1</v>
      </c>
      <c r="E278" s="220">
        <v>2</v>
      </c>
      <c r="F278" s="222">
        <v>1</v>
      </c>
      <c r="G278" s="221" t="s">
        <v>142</v>
      </c>
      <c r="H278" s="199">
        <v>244</v>
      </c>
      <c r="I278" s="227">
        <v>0</v>
      </c>
      <c r="J278" s="226">
        <v>0</v>
      </c>
      <c r="K278" s="227">
        <v>0</v>
      </c>
      <c r="L278" s="227">
        <v>0</v>
      </c>
      <c r="M278"/>
      <c r="N278" s="111"/>
      <c r="O278" s="111"/>
      <c r="P278" s="111"/>
      <c r="Q278" s="111"/>
      <c r="R278" s="111"/>
    </row>
    <row r="279" spans="1:18" ht="32.25" hidden="1" customHeight="1">
      <c r="A279" s="223">
        <v>3</v>
      </c>
      <c r="B279" s="219">
        <v>2</v>
      </c>
      <c r="C279" s="220">
        <v>2</v>
      </c>
      <c r="D279" s="220">
        <v>1</v>
      </c>
      <c r="E279" s="220">
        <v>2</v>
      </c>
      <c r="F279" s="222">
        <v>2</v>
      </c>
      <c r="G279" s="221" t="s">
        <v>143</v>
      </c>
      <c r="H279" s="199">
        <v>245</v>
      </c>
      <c r="I279" s="227">
        <v>0</v>
      </c>
      <c r="J279" s="226">
        <v>0</v>
      </c>
      <c r="K279" s="227">
        <v>0</v>
      </c>
      <c r="L279" s="227">
        <v>0</v>
      </c>
      <c r="M279"/>
      <c r="N279" s="111"/>
      <c r="O279" s="111"/>
      <c r="P279" s="111"/>
      <c r="Q279" s="111"/>
      <c r="R279" s="111"/>
    </row>
    <row r="280" spans="1:18" ht="27" hidden="1" customHeight="1">
      <c r="A280" s="223">
        <v>3</v>
      </c>
      <c r="B280" s="219">
        <v>2</v>
      </c>
      <c r="C280" s="220">
        <v>2</v>
      </c>
      <c r="D280" s="220">
        <v>1</v>
      </c>
      <c r="E280" s="220">
        <v>3</v>
      </c>
      <c r="F280" s="222"/>
      <c r="G280" s="221" t="s">
        <v>144</v>
      </c>
      <c r="H280" s="199">
        <v>246</v>
      </c>
      <c r="I280" s="208">
        <f>SUM(I281:I282)</f>
        <v>0</v>
      </c>
      <c r="J280" s="208">
        <f>SUM(J281:J282)</f>
        <v>0</v>
      </c>
      <c r="K280" s="208">
        <f>SUM(K281:K282)</f>
        <v>0</v>
      </c>
      <c r="L280" s="208">
        <f>SUM(L281:L282)</f>
        <v>0</v>
      </c>
      <c r="M280"/>
      <c r="N280" s="111"/>
      <c r="O280" s="111"/>
      <c r="P280" s="111"/>
      <c r="Q280" s="111"/>
      <c r="R280" s="111"/>
    </row>
    <row r="281" spans="1:18" ht="27.75" hidden="1" customHeight="1">
      <c r="A281" s="223">
        <v>3</v>
      </c>
      <c r="B281" s="219">
        <v>2</v>
      </c>
      <c r="C281" s="220">
        <v>2</v>
      </c>
      <c r="D281" s="220">
        <v>1</v>
      </c>
      <c r="E281" s="220">
        <v>3</v>
      </c>
      <c r="F281" s="222">
        <v>1</v>
      </c>
      <c r="G281" s="221" t="s">
        <v>145</v>
      </c>
      <c r="H281" s="199">
        <v>247</v>
      </c>
      <c r="I281" s="227">
        <v>0</v>
      </c>
      <c r="J281" s="226">
        <v>0</v>
      </c>
      <c r="K281" s="227">
        <v>0</v>
      </c>
      <c r="L281" s="227">
        <v>0</v>
      </c>
      <c r="M281"/>
      <c r="N281" s="111"/>
      <c r="O281" s="111"/>
      <c r="P281" s="111"/>
      <c r="Q281" s="111"/>
      <c r="R281" s="111"/>
    </row>
    <row r="282" spans="1:18" ht="27" hidden="1" customHeight="1">
      <c r="A282" s="223">
        <v>3</v>
      </c>
      <c r="B282" s="219">
        <v>2</v>
      </c>
      <c r="C282" s="220">
        <v>2</v>
      </c>
      <c r="D282" s="220">
        <v>1</v>
      </c>
      <c r="E282" s="220">
        <v>3</v>
      </c>
      <c r="F282" s="222">
        <v>2</v>
      </c>
      <c r="G282" s="221" t="s">
        <v>164</v>
      </c>
      <c r="H282" s="199">
        <v>248</v>
      </c>
      <c r="I282" s="227">
        <v>0</v>
      </c>
      <c r="J282" s="226">
        <v>0</v>
      </c>
      <c r="K282" s="227">
        <v>0</v>
      </c>
      <c r="L282" s="227">
        <v>0</v>
      </c>
      <c r="M282"/>
      <c r="N282" s="111"/>
      <c r="O282" s="111"/>
      <c r="P282" s="111"/>
      <c r="Q282" s="111"/>
      <c r="R282" s="111"/>
    </row>
    <row r="283" spans="1:18" ht="25.5" hidden="1" customHeight="1">
      <c r="A283" s="223">
        <v>3</v>
      </c>
      <c r="B283" s="219">
        <v>2</v>
      </c>
      <c r="C283" s="220">
        <v>2</v>
      </c>
      <c r="D283" s="220">
        <v>2</v>
      </c>
      <c r="E283" s="220"/>
      <c r="F283" s="222"/>
      <c r="G283" s="221" t="s">
        <v>165</v>
      </c>
      <c r="H283" s="199">
        <v>249</v>
      </c>
      <c r="I283" s="208">
        <f>I284</f>
        <v>0</v>
      </c>
      <c r="J283" s="209">
        <f>J284</f>
        <v>0</v>
      </c>
      <c r="K283" s="208">
        <f>K284</f>
        <v>0</v>
      </c>
      <c r="L283" s="209">
        <f>L284</f>
        <v>0</v>
      </c>
      <c r="M283"/>
      <c r="N283" s="111"/>
      <c r="O283" s="111"/>
      <c r="P283" s="111"/>
      <c r="Q283" s="111"/>
      <c r="R283" s="111"/>
    </row>
    <row r="284" spans="1:18" ht="32.25" hidden="1" customHeight="1">
      <c r="A284" s="219">
        <v>3</v>
      </c>
      <c r="B284" s="220">
        <v>2</v>
      </c>
      <c r="C284" s="212">
        <v>2</v>
      </c>
      <c r="D284" s="212">
        <v>2</v>
      </c>
      <c r="E284" s="212">
        <v>1</v>
      </c>
      <c r="F284" s="215"/>
      <c r="G284" s="221" t="s">
        <v>165</v>
      </c>
      <c r="H284" s="199">
        <v>250</v>
      </c>
      <c r="I284" s="230">
        <f>SUM(I285:I286)</f>
        <v>0</v>
      </c>
      <c r="J284" s="252">
        <f>SUM(J285:J286)</f>
        <v>0</v>
      </c>
      <c r="K284" s="231">
        <f>SUM(K285:K286)</f>
        <v>0</v>
      </c>
      <c r="L284" s="231">
        <f>SUM(L285:L286)</f>
        <v>0</v>
      </c>
      <c r="M284"/>
      <c r="N284" s="111"/>
      <c r="O284" s="111"/>
      <c r="P284" s="111"/>
      <c r="Q284" s="111"/>
      <c r="R284" s="111"/>
    </row>
    <row r="285" spans="1:18" ht="25.5" hidden="1" customHeight="1">
      <c r="A285" s="219">
        <v>3</v>
      </c>
      <c r="B285" s="220">
        <v>2</v>
      </c>
      <c r="C285" s="220">
        <v>2</v>
      </c>
      <c r="D285" s="220">
        <v>2</v>
      </c>
      <c r="E285" s="220">
        <v>1</v>
      </c>
      <c r="F285" s="222">
        <v>1</v>
      </c>
      <c r="G285" s="221" t="s">
        <v>166</v>
      </c>
      <c r="H285" s="199">
        <v>251</v>
      </c>
      <c r="I285" s="227">
        <v>0</v>
      </c>
      <c r="J285" s="227">
        <v>0</v>
      </c>
      <c r="K285" s="227">
        <v>0</v>
      </c>
      <c r="L285" s="227">
        <v>0</v>
      </c>
      <c r="M285"/>
      <c r="N285" s="111"/>
      <c r="O285" s="111"/>
      <c r="P285" s="111"/>
      <c r="Q285" s="111"/>
      <c r="R285" s="111"/>
    </row>
    <row r="286" spans="1:18" ht="25.5" hidden="1" customHeight="1">
      <c r="A286" s="219">
        <v>3</v>
      </c>
      <c r="B286" s="220">
        <v>2</v>
      </c>
      <c r="C286" s="220">
        <v>2</v>
      </c>
      <c r="D286" s="220">
        <v>2</v>
      </c>
      <c r="E286" s="220">
        <v>1</v>
      </c>
      <c r="F286" s="222">
        <v>2</v>
      </c>
      <c r="G286" s="223" t="s">
        <v>167</v>
      </c>
      <c r="H286" s="199">
        <v>252</v>
      </c>
      <c r="I286" s="227">
        <v>0</v>
      </c>
      <c r="J286" s="227">
        <v>0</v>
      </c>
      <c r="K286" s="227">
        <v>0</v>
      </c>
      <c r="L286" s="227">
        <v>0</v>
      </c>
      <c r="M286"/>
      <c r="N286" s="111"/>
      <c r="O286" s="111"/>
      <c r="P286" s="111"/>
      <c r="Q286" s="111"/>
      <c r="R286" s="111"/>
    </row>
    <row r="287" spans="1:18" ht="25.5" hidden="1" customHeight="1">
      <c r="A287" s="219">
        <v>3</v>
      </c>
      <c r="B287" s="220">
        <v>2</v>
      </c>
      <c r="C287" s="220">
        <v>2</v>
      </c>
      <c r="D287" s="220">
        <v>3</v>
      </c>
      <c r="E287" s="220"/>
      <c r="F287" s="222"/>
      <c r="G287" s="221" t="s">
        <v>168</v>
      </c>
      <c r="H287" s="199">
        <v>253</v>
      </c>
      <c r="I287" s="208">
        <f>I288</f>
        <v>0</v>
      </c>
      <c r="J287" s="250">
        <f>J288</f>
        <v>0</v>
      </c>
      <c r="K287" s="209">
        <f>K288</f>
        <v>0</v>
      </c>
      <c r="L287" s="209">
        <f>L288</f>
        <v>0</v>
      </c>
      <c r="M287"/>
      <c r="N287" s="111"/>
      <c r="O287" s="111"/>
      <c r="P287" s="111"/>
      <c r="Q287" s="111"/>
      <c r="R287" s="111"/>
    </row>
    <row r="288" spans="1:18" ht="30" hidden="1" customHeight="1">
      <c r="A288" s="214">
        <v>3</v>
      </c>
      <c r="B288" s="220">
        <v>2</v>
      </c>
      <c r="C288" s="220">
        <v>2</v>
      </c>
      <c r="D288" s="220">
        <v>3</v>
      </c>
      <c r="E288" s="220">
        <v>1</v>
      </c>
      <c r="F288" s="222"/>
      <c r="G288" s="221" t="s">
        <v>168</v>
      </c>
      <c r="H288" s="199">
        <v>254</v>
      </c>
      <c r="I288" s="208">
        <f>I289+I290</f>
        <v>0</v>
      </c>
      <c r="J288" s="208">
        <f>J289+J290</f>
        <v>0</v>
      </c>
      <c r="K288" s="208">
        <f>K289+K290</f>
        <v>0</v>
      </c>
      <c r="L288" s="208">
        <f>L289+L290</f>
        <v>0</v>
      </c>
      <c r="M288"/>
      <c r="N288" s="111"/>
      <c r="O288" s="111"/>
      <c r="P288" s="111"/>
      <c r="Q288" s="111"/>
      <c r="R288" s="111"/>
    </row>
    <row r="289" spans="1:18" ht="31.5" hidden="1" customHeight="1">
      <c r="A289" s="214">
        <v>3</v>
      </c>
      <c r="B289" s="220">
        <v>2</v>
      </c>
      <c r="C289" s="220">
        <v>2</v>
      </c>
      <c r="D289" s="220">
        <v>3</v>
      </c>
      <c r="E289" s="220">
        <v>1</v>
      </c>
      <c r="F289" s="222">
        <v>1</v>
      </c>
      <c r="G289" s="221" t="s">
        <v>169</v>
      </c>
      <c r="H289" s="199">
        <v>255</v>
      </c>
      <c r="I289" s="227">
        <v>0</v>
      </c>
      <c r="J289" s="227">
        <v>0</v>
      </c>
      <c r="K289" s="227">
        <v>0</v>
      </c>
      <c r="L289" s="227">
        <v>0</v>
      </c>
      <c r="M289"/>
      <c r="N289" s="111"/>
      <c r="O289" s="111"/>
      <c r="P289" s="111"/>
      <c r="Q289" s="111"/>
      <c r="R289" s="111"/>
    </row>
    <row r="290" spans="1:18" ht="25.5" hidden="1" customHeight="1">
      <c r="A290" s="214">
        <v>3</v>
      </c>
      <c r="B290" s="220">
        <v>2</v>
      </c>
      <c r="C290" s="220">
        <v>2</v>
      </c>
      <c r="D290" s="220">
        <v>3</v>
      </c>
      <c r="E290" s="220">
        <v>1</v>
      </c>
      <c r="F290" s="222">
        <v>2</v>
      </c>
      <c r="G290" s="221" t="s">
        <v>170</v>
      </c>
      <c r="H290" s="199">
        <v>256</v>
      </c>
      <c r="I290" s="227">
        <v>0</v>
      </c>
      <c r="J290" s="227">
        <v>0</v>
      </c>
      <c r="K290" s="227">
        <v>0</v>
      </c>
      <c r="L290" s="227">
        <v>0</v>
      </c>
      <c r="M290"/>
      <c r="N290" s="111"/>
      <c r="O290" s="111"/>
      <c r="P290" s="111"/>
      <c r="Q290" s="111"/>
      <c r="R290" s="111"/>
    </row>
    <row r="291" spans="1:18" ht="27" hidden="1" customHeight="1">
      <c r="A291" s="219">
        <v>3</v>
      </c>
      <c r="B291" s="220">
        <v>2</v>
      </c>
      <c r="C291" s="220">
        <v>2</v>
      </c>
      <c r="D291" s="220">
        <v>4</v>
      </c>
      <c r="E291" s="220"/>
      <c r="F291" s="222"/>
      <c r="G291" s="221" t="s">
        <v>171</v>
      </c>
      <c r="H291" s="199">
        <v>257</v>
      </c>
      <c r="I291" s="208">
        <f>I292</f>
        <v>0</v>
      </c>
      <c r="J291" s="250">
        <f>J292</f>
        <v>0</v>
      </c>
      <c r="K291" s="209">
        <f>K292</f>
        <v>0</v>
      </c>
      <c r="L291" s="209">
        <f>L292</f>
        <v>0</v>
      </c>
      <c r="M291"/>
      <c r="N291" s="111"/>
      <c r="O291" s="111"/>
      <c r="P291" s="111"/>
      <c r="Q291" s="111"/>
      <c r="R291" s="111"/>
    </row>
    <row r="292" spans="1:18" hidden="1">
      <c r="A292" s="219">
        <v>3</v>
      </c>
      <c r="B292" s="220">
        <v>2</v>
      </c>
      <c r="C292" s="220">
        <v>2</v>
      </c>
      <c r="D292" s="220">
        <v>4</v>
      </c>
      <c r="E292" s="220">
        <v>1</v>
      </c>
      <c r="F292" s="222"/>
      <c r="G292" s="221" t="s">
        <v>171</v>
      </c>
      <c r="H292" s="199">
        <v>258</v>
      </c>
      <c r="I292" s="208">
        <f>SUM(I293:I294)</f>
        <v>0</v>
      </c>
      <c r="J292" s="250">
        <f>SUM(J293:J294)</f>
        <v>0</v>
      </c>
      <c r="K292" s="209">
        <f>SUM(K293:K294)</f>
        <v>0</v>
      </c>
      <c r="L292" s="209">
        <f>SUM(L293:L294)</f>
        <v>0</v>
      </c>
      <c r="M292" s="111"/>
      <c r="N292" s="111"/>
      <c r="O292" s="111"/>
      <c r="P292" s="111"/>
      <c r="Q292" s="111"/>
      <c r="R292" s="111"/>
    </row>
    <row r="293" spans="1:18" ht="30.75" hidden="1" customHeight="1">
      <c r="A293" s="219">
        <v>3</v>
      </c>
      <c r="B293" s="220">
        <v>2</v>
      </c>
      <c r="C293" s="220">
        <v>2</v>
      </c>
      <c r="D293" s="220">
        <v>4</v>
      </c>
      <c r="E293" s="220">
        <v>1</v>
      </c>
      <c r="F293" s="222">
        <v>1</v>
      </c>
      <c r="G293" s="221" t="s">
        <v>172</v>
      </c>
      <c r="H293" s="199">
        <v>259</v>
      </c>
      <c r="I293" s="227">
        <v>0</v>
      </c>
      <c r="J293" s="227">
        <v>0</v>
      </c>
      <c r="K293" s="227">
        <v>0</v>
      </c>
      <c r="L293" s="227">
        <v>0</v>
      </c>
      <c r="M293"/>
      <c r="N293" s="111"/>
      <c r="O293" s="111"/>
      <c r="P293" s="111"/>
      <c r="Q293" s="111"/>
      <c r="R293" s="111"/>
    </row>
    <row r="294" spans="1:18" ht="27.75" hidden="1" customHeight="1">
      <c r="A294" s="214">
        <v>3</v>
      </c>
      <c r="B294" s="212">
        <v>2</v>
      </c>
      <c r="C294" s="212">
        <v>2</v>
      </c>
      <c r="D294" s="212">
        <v>4</v>
      </c>
      <c r="E294" s="212">
        <v>1</v>
      </c>
      <c r="F294" s="215">
        <v>2</v>
      </c>
      <c r="G294" s="223" t="s">
        <v>173</v>
      </c>
      <c r="H294" s="199">
        <v>260</v>
      </c>
      <c r="I294" s="227">
        <v>0</v>
      </c>
      <c r="J294" s="227">
        <v>0</v>
      </c>
      <c r="K294" s="227">
        <v>0</v>
      </c>
      <c r="L294" s="227">
        <v>0</v>
      </c>
      <c r="M294"/>
      <c r="N294" s="111"/>
      <c r="O294" s="111"/>
      <c r="P294" s="111"/>
      <c r="Q294" s="111"/>
      <c r="R294" s="111"/>
    </row>
    <row r="295" spans="1:18" ht="28.5" hidden="1" customHeight="1">
      <c r="A295" s="219">
        <v>3</v>
      </c>
      <c r="B295" s="220">
        <v>2</v>
      </c>
      <c r="C295" s="220">
        <v>2</v>
      </c>
      <c r="D295" s="220">
        <v>5</v>
      </c>
      <c r="E295" s="220"/>
      <c r="F295" s="222"/>
      <c r="G295" s="221" t="s">
        <v>174</v>
      </c>
      <c r="H295" s="199">
        <v>261</v>
      </c>
      <c r="I295" s="208">
        <f t="shared" ref="I295:L296" si="26">I296</f>
        <v>0</v>
      </c>
      <c r="J295" s="250">
        <f t="shared" si="26"/>
        <v>0</v>
      </c>
      <c r="K295" s="209">
        <f t="shared" si="26"/>
        <v>0</v>
      </c>
      <c r="L295" s="209">
        <f t="shared" si="26"/>
        <v>0</v>
      </c>
      <c r="M295"/>
      <c r="N295" s="111"/>
      <c r="O295" s="111"/>
      <c r="P295" s="111"/>
      <c r="Q295" s="111"/>
      <c r="R295" s="111"/>
    </row>
    <row r="296" spans="1:18" ht="26.25" hidden="1" customHeight="1">
      <c r="A296" s="219">
        <v>3</v>
      </c>
      <c r="B296" s="220">
        <v>2</v>
      </c>
      <c r="C296" s="220">
        <v>2</v>
      </c>
      <c r="D296" s="220">
        <v>5</v>
      </c>
      <c r="E296" s="220">
        <v>1</v>
      </c>
      <c r="F296" s="222"/>
      <c r="G296" s="221" t="s">
        <v>174</v>
      </c>
      <c r="H296" s="199">
        <v>262</v>
      </c>
      <c r="I296" s="208">
        <f t="shared" si="26"/>
        <v>0</v>
      </c>
      <c r="J296" s="250">
        <f t="shared" si="26"/>
        <v>0</v>
      </c>
      <c r="K296" s="209">
        <f t="shared" si="26"/>
        <v>0</v>
      </c>
      <c r="L296" s="209">
        <f t="shared" si="26"/>
        <v>0</v>
      </c>
      <c r="M296"/>
      <c r="N296" s="111"/>
      <c r="O296" s="111"/>
      <c r="P296" s="111"/>
      <c r="Q296" s="111"/>
      <c r="R296" s="111"/>
    </row>
    <row r="297" spans="1:18" ht="26.25" hidden="1" customHeight="1">
      <c r="A297" s="219">
        <v>3</v>
      </c>
      <c r="B297" s="220">
        <v>2</v>
      </c>
      <c r="C297" s="220">
        <v>2</v>
      </c>
      <c r="D297" s="220">
        <v>5</v>
      </c>
      <c r="E297" s="220">
        <v>1</v>
      </c>
      <c r="F297" s="222">
        <v>1</v>
      </c>
      <c r="G297" s="221" t="s">
        <v>174</v>
      </c>
      <c r="H297" s="199">
        <v>263</v>
      </c>
      <c r="I297" s="227">
        <v>0</v>
      </c>
      <c r="J297" s="227">
        <v>0</v>
      </c>
      <c r="K297" s="227">
        <v>0</v>
      </c>
      <c r="L297" s="227">
        <v>0</v>
      </c>
      <c r="M297"/>
      <c r="N297" s="111"/>
      <c r="O297" s="111"/>
      <c r="P297" s="111"/>
      <c r="Q297" s="111"/>
      <c r="R297" s="111"/>
    </row>
    <row r="298" spans="1:18" ht="26.25" hidden="1" customHeight="1">
      <c r="A298" s="219">
        <v>3</v>
      </c>
      <c r="B298" s="220">
        <v>2</v>
      </c>
      <c r="C298" s="220">
        <v>2</v>
      </c>
      <c r="D298" s="220">
        <v>6</v>
      </c>
      <c r="E298" s="220"/>
      <c r="F298" s="222"/>
      <c r="G298" s="221" t="s">
        <v>157</v>
      </c>
      <c r="H298" s="199">
        <v>264</v>
      </c>
      <c r="I298" s="208">
        <f t="shared" ref="I298:L299" si="27">I299</f>
        <v>0</v>
      </c>
      <c r="J298" s="284">
        <f t="shared" si="27"/>
        <v>0</v>
      </c>
      <c r="K298" s="209">
        <f t="shared" si="27"/>
        <v>0</v>
      </c>
      <c r="L298" s="209">
        <f t="shared" si="27"/>
        <v>0</v>
      </c>
      <c r="M298"/>
      <c r="N298" s="111"/>
      <c r="O298" s="111"/>
      <c r="P298" s="111"/>
      <c r="Q298" s="111"/>
      <c r="R298" s="111"/>
    </row>
    <row r="299" spans="1:18" ht="30" hidden="1" customHeight="1">
      <c r="A299" s="219">
        <v>3</v>
      </c>
      <c r="B299" s="220">
        <v>2</v>
      </c>
      <c r="C299" s="220">
        <v>2</v>
      </c>
      <c r="D299" s="220">
        <v>6</v>
      </c>
      <c r="E299" s="220">
        <v>1</v>
      </c>
      <c r="F299" s="222"/>
      <c r="G299" s="221" t="s">
        <v>157</v>
      </c>
      <c r="H299" s="199">
        <v>265</v>
      </c>
      <c r="I299" s="208">
        <f t="shared" si="27"/>
        <v>0</v>
      </c>
      <c r="J299" s="284">
        <f t="shared" si="27"/>
        <v>0</v>
      </c>
      <c r="K299" s="209">
        <f t="shared" si="27"/>
        <v>0</v>
      </c>
      <c r="L299" s="209">
        <f t="shared" si="27"/>
        <v>0</v>
      </c>
      <c r="M299"/>
      <c r="N299" s="111"/>
      <c r="O299" s="111"/>
      <c r="P299" s="111"/>
      <c r="Q299" s="111"/>
      <c r="R299" s="111"/>
    </row>
    <row r="300" spans="1:18" ht="24.75" hidden="1" customHeight="1">
      <c r="A300" s="219">
        <v>3</v>
      </c>
      <c r="B300" s="242">
        <v>2</v>
      </c>
      <c r="C300" s="242">
        <v>2</v>
      </c>
      <c r="D300" s="220">
        <v>6</v>
      </c>
      <c r="E300" s="242">
        <v>1</v>
      </c>
      <c r="F300" s="243">
        <v>1</v>
      </c>
      <c r="G300" s="244" t="s">
        <v>157</v>
      </c>
      <c r="H300" s="199">
        <v>266</v>
      </c>
      <c r="I300" s="227">
        <v>0</v>
      </c>
      <c r="J300" s="227">
        <v>0</v>
      </c>
      <c r="K300" s="227">
        <v>0</v>
      </c>
      <c r="L300" s="227">
        <v>0</v>
      </c>
      <c r="M300"/>
      <c r="N300" s="111"/>
      <c r="O300" s="111"/>
      <c r="P300" s="111"/>
      <c r="Q300" s="111"/>
      <c r="R300" s="111"/>
    </row>
    <row r="301" spans="1:18" ht="29.25" hidden="1" customHeight="1">
      <c r="A301" s="223">
        <v>3</v>
      </c>
      <c r="B301" s="219">
        <v>2</v>
      </c>
      <c r="C301" s="220">
        <v>2</v>
      </c>
      <c r="D301" s="220">
        <v>7</v>
      </c>
      <c r="E301" s="220"/>
      <c r="F301" s="222"/>
      <c r="G301" s="221" t="s">
        <v>158</v>
      </c>
      <c r="H301" s="199">
        <v>267</v>
      </c>
      <c r="I301" s="208">
        <f>I302</f>
        <v>0</v>
      </c>
      <c r="J301" s="284">
        <f>J302</f>
        <v>0</v>
      </c>
      <c r="K301" s="209">
        <f>K302</f>
        <v>0</v>
      </c>
      <c r="L301" s="209">
        <f>L302</f>
        <v>0</v>
      </c>
      <c r="M301"/>
      <c r="N301" s="111"/>
      <c r="O301" s="111"/>
      <c r="P301" s="111"/>
      <c r="Q301" s="111"/>
      <c r="R301" s="111"/>
    </row>
    <row r="302" spans="1:18" ht="26.25" hidden="1" customHeight="1">
      <c r="A302" s="223">
        <v>3</v>
      </c>
      <c r="B302" s="219">
        <v>2</v>
      </c>
      <c r="C302" s="220">
        <v>2</v>
      </c>
      <c r="D302" s="220">
        <v>7</v>
      </c>
      <c r="E302" s="220">
        <v>1</v>
      </c>
      <c r="F302" s="222"/>
      <c r="G302" s="221" t="s">
        <v>158</v>
      </c>
      <c r="H302" s="199">
        <v>268</v>
      </c>
      <c r="I302" s="208">
        <f>I303+I304</f>
        <v>0</v>
      </c>
      <c r="J302" s="208">
        <f>J303+J304</f>
        <v>0</v>
      </c>
      <c r="K302" s="208">
        <f>K303+K304</f>
        <v>0</v>
      </c>
      <c r="L302" s="208">
        <f>L303+L304</f>
        <v>0</v>
      </c>
      <c r="M302"/>
      <c r="N302" s="111"/>
      <c r="O302" s="111"/>
      <c r="P302" s="111"/>
      <c r="Q302" s="111"/>
      <c r="R302" s="111"/>
    </row>
    <row r="303" spans="1:18" ht="27.75" hidden="1" customHeight="1">
      <c r="A303" s="223">
        <v>3</v>
      </c>
      <c r="B303" s="219">
        <v>2</v>
      </c>
      <c r="C303" s="219">
        <v>2</v>
      </c>
      <c r="D303" s="220">
        <v>7</v>
      </c>
      <c r="E303" s="220">
        <v>1</v>
      </c>
      <c r="F303" s="222">
        <v>1</v>
      </c>
      <c r="G303" s="221" t="s">
        <v>159</v>
      </c>
      <c r="H303" s="199">
        <v>269</v>
      </c>
      <c r="I303" s="227">
        <v>0</v>
      </c>
      <c r="J303" s="227">
        <v>0</v>
      </c>
      <c r="K303" s="227">
        <v>0</v>
      </c>
      <c r="L303" s="227">
        <v>0</v>
      </c>
      <c r="M303"/>
      <c r="N303" s="111"/>
      <c r="O303" s="111"/>
      <c r="P303" s="111"/>
      <c r="Q303" s="111"/>
      <c r="R303" s="111"/>
    </row>
    <row r="304" spans="1:18" ht="25.5" hidden="1" customHeight="1">
      <c r="A304" s="223">
        <v>3</v>
      </c>
      <c r="B304" s="219">
        <v>2</v>
      </c>
      <c r="C304" s="219">
        <v>2</v>
      </c>
      <c r="D304" s="220">
        <v>7</v>
      </c>
      <c r="E304" s="220">
        <v>1</v>
      </c>
      <c r="F304" s="222">
        <v>2</v>
      </c>
      <c r="G304" s="221" t="s">
        <v>160</v>
      </c>
      <c r="H304" s="199">
        <v>270</v>
      </c>
      <c r="I304" s="227">
        <v>0</v>
      </c>
      <c r="J304" s="227">
        <v>0</v>
      </c>
      <c r="K304" s="227">
        <v>0</v>
      </c>
      <c r="L304" s="227">
        <v>0</v>
      </c>
      <c r="M304"/>
      <c r="N304" s="111"/>
      <c r="O304" s="111"/>
      <c r="P304" s="111"/>
      <c r="Q304" s="111"/>
      <c r="R304" s="111"/>
    </row>
    <row r="305" spans="1:18" ht="30" hidden="1" customHeight="1">
      <c r="A305" s="228">
        <v>3</v>
      </c>
      <c r="B305" s="228">
        <v>3</v>
      </c>
      <c r="C305" s="204"/>
      <c r="D305" s="205"/>
      <c r="E305" s="205"/>
      <c r="F305" s="207"/>
      <c r="G305" s="206" t="s">
        <v>175</v>
      </c>
      <c r="H305" s="199">
        <v>271</v>
      </c>
      <c r="I305" s="208">
        <f>SUM(I306+I338)</f>
        <v>0</v>
      </c>
      <c r="J305" s="284">
        <f>SUM(J306+J338)</f>
        <v>0</v>
      </c>
      <c r="K305" s="209">
        <f>SUM(K306+K338)</f>
        <v>0</v>
      </c>
      <c r="L305" s="209">
        <f>SUM(L306+L338)</f>
        <v>0</v>
      </c>
      <c r="M305"/>
      <c r="N305" s="111"/>
      <c r="O305" s="111"/>
      <c r="P305" s="111"/>
      <c r="Q305" s="111"/>
      <c r="R305" s="111"/>
    </row>
    <row r="306" spans="1:18" ht="40.5" hidden="1" customHeight="1">
      <c r="A306" s="223">
        <v>3</v>
      </c>
      <c r="B306" s="223">
        <v>3</v>
      </c>
      <c r="C306" s="219">
        <v>1</v>
      </c>
      <c r="D306" s="220"/>
      <c r="E306" s="220"/>
      <c r="F306" s="222"/>
      <c r="G306" s="221" t="s">
        <v>176</v>
      </c>
      <c r="H306" s="199">
        <v>272</v>
      </c>
      <c r="I306" s="208">
        <f>SUM(I307+I316+I320+I324+I328+I331+I334)</f>
        <v>0</v>
      </c>
      <c r="J306" s="284">
        <f>SUM(J307+J316+J320+J324+J328+J331+J334)</f>
        <v>0</v>
      </c>
      <c r="K306" s="209">
        <f>SUM(K307+K316+K320+K324+K328+K331+K334)</f>
        <v>0</v>
      </c>
      <c r="L306" s="209">
        <f>SUM(L307+L316+L320+L324+L328+L331+L334)</f>
        <v>0</v>
      </c>
      <c r="M306"/>
      <c r="N306" s="111"/>
      <c r="O306" s="111"/>
      <c r="P306" s="111"/>
      <c r="Q306" s="111"/>
      <c r="R306" s="111"/>
    </row>
    <row r="307" spans="1:18" ht="29.25" hidden="1" customHeight="1">
      <c r="A307" s="223">
        <v>3</v>
      </c>
      <c r="B307" s="223">
        <v>3</v>
      </c>
      <c r="C307" s="219">
        <v>1</v>
      </c>
      <c r="D307" s="220">
        <v>1</v>
      </c>
      <c r="E307" s="220"/>
      <c r="F307" s="222"/>
      <c r="G307" s="221" t="s">
        <v>162</v>
      </c>
      <c r="H307" s="199">
        <v>273</v>
      </c>
      <c r="I307" s="208">
        <f>SUM(I308+I310+I313)</f>
        <v>0</v>
      </c>
      <c r="J307" s="208">
        <f>SUM(J308+J310+J313)</f>
        <v>0</v>
      </c>
      <c r="K307" s="208">
        <f>SUM(K308+K310+K313)</f>
        <v>0</v>
      </c>
      <c r="L307" s="208">
        <f>SUM(L308+L310+L313)</f>
        <v>0</v>
      </c>
      <c r="M307"/>
      <c r="N307" s="111"/>
      <c r="O307" s="111"/>
      <c r="P307" s="111"/>
      <c r="Q307" s="111"/>
      <c r="R307" s="111"/>
    </row>
    <row r="308" spans="1:18" ht="27" hidden="1" customHeight="1">
      <c r="A308" s="223">
        <v>3</v>
      </c>
      <c r="B308" s="223">
        <v>3</v>
      </c>
      <c r="C308" s="219">
        <v>1</v>
      </c>
      <c r="D308" s="220">
        <v>1</v>
      </c>
      <c r="E308" s="220">
        <v>1</v>
      </c>
      <c r="F308" s="222"/>
      <c r="G308" s="221" t="s">
        <v>140</v>
      </c>
      <c r="H308" s="199">
        <v>274</v>
      </c>
      <c r="I308" s="208">
        <f>SUM(I309:I309)</f>
        <v>0</v>
      </c>
      <c r="J308" s="284">
        <f>SUM(J309:J309)</f>
        <v>0</v>
      </c>
      <c r="K308" s="209">
        <f>SUM(K309:K309)</f>
        <v>0</v>
      </c>
      <c r="L308" s="209">
        <f>SUM(L309:L309)</f>
        <v>0</v>
      </c>
      <c r="M308"/>
      <c r="N308" s="111"/>
      <c r="O308" s="111"/>
      <c r="P308" s="111"/>
      <c r="Q308" s="111"/>
      <c r="R308" s="111"/>
    </row>
    <row r="309" spans="1:18" ht="28.5" hidden="1" customHeight="1">
      <c r="A309" s="223">
        <v>3</v>
      </c>
      <c r="B309" s="223">
        <v>3</v>
      </c>
      <c r="C309" s="219">
        <v>1</v>
      </c>
      <c r="D309" s="220">
        <v>1</v>
      </c>
      <c r="E309" s="220">
        <v>1</v>
      </c>
      <c r="F309" s="222">
        <v>1</v>
      </c>
      <c r="G309" s="221" t="s">
        <v>140</v>
      </c>
      <c r="H309" s="199">
        <v>275</v>
      </c>
      <c r="I309" s="227">
        <v>0</v>
      </c>
      <c r="J309" s="227">
        <v>0</v>
      </c>
      <c r="K309" s="227">
        <v>0</v>
      </c>
      <c r="L309" s="227">
        <v>0</v>
      </c>
      <c r="M309"/>
      <c r="N309" s="111"/>
      <c r="O309" s="111"/>
      <c r="P309" s="111"/>
      <c r="Q309" s="111"/>
      <c r="R309" s="111"/>
    </row>
    <row r="310" spans="1:18" ht="31.5" hidden="1" customHeight="1">
      <c r="A310" s="223">
        <v>3</v>
      </c>
      <c r="B310" s="223">
        <v>3</v>
      </c>
      <c r="C310" s="219">
        <v>1</v>
      </c>
      <c r="D310" s="220">
        <v>1</v>
      </c>
      <c r="E310" s="220">
        <v>2</v>
      </c>
      <c r="F310" s="222"/>
      <c r="G310" s="221" t="s">
        <v>163</v>
      </c>
      <c r="H310" s="199">
        <v>276</v>
      </c>
      <c r="I310" s="208">
        <f>SUM(I311:I312)</f>
        <v>0</v>
      </c>
      <c r="J310" s="208">
        <f>SUM(J311:J312)</f>
        <v>0</v>
      </c>
      <c r="K310" s="208">
        <f>SUM(K311:K312)</f>
        <v>0</v>
      </c>
      <c r="L310" s="208">
        <f>SUM(L311:L312)</f>
        <v>0</v>
      </c>
      <c r="M310"/>
      <c r="N310" s="111"/>
      <c r="O310" s="111"/>
      <c r="P310" s="111"/>
      <c r="Q310" s="111"/>
      <c r="R310" s="111"/>
    </row>
    <row r="311" spans="1:18" ht="25.5" hidden="1" customHeight="1">
      <c r="A311" s="223">
        <v>3</v>
      </c>
      <c r="B311" s="223">
        <v>3</v>
      </c>
      <c r="C311" s="219">
        <v>1</v>
      </c>
      <c r="D311" s="220">
        <v>1</v>
      </c>
      <c r="E311" s="220">
        <v>2</v>
      </c>
      <c r="F311" s="222">
        <v>1</v>
      </c>
      <c r="G311" s="221" t="s">
        <v>142</v>
      </c>
      <c r="H311" s="199">
        <v>277</v>
      </c>
      <c r="I311" s="227">
        <v>0</v>
      </c>
      <c r="J311" s="227">
        <v>0</v>
      </c>
      <c r="K311" s="227">
        <v>0</v>
      </c>
      <c r="L311" s="227">
        <v>0</v>
      </c>
      <c r="M311"/>
      <c r="N311" s="111"/>
      <c r="O311" s="111"/>
      <c r="P311" s="111"/>
      <c r="Q311" s="111"/>
      <c r="R311" s="111"/>
    </row>
    <row r="312" spans="1:18" ht="29.25" hidden="1" customHeight="1">
      <c r="A312" s="223">
        <v>3</v>
      </c>
      <c r="B312" s="223">
        <v>3</v>
      </c>
      <c r="C312" s="219">
        <v>1</v>
      </c>
      <c r="D312" s="220">
        <v>1</v>
      </c>
      <c r="E312" s="220">
        <v>2</v>
      </c>
      <c r="F312" s="222">
        <v>2</v>
      </c>
      <c r="G312" s="221" t="s">
        <v>143</v>
      </c>
      <c r="H312" s="199">
        <v>278</v>
      </c>
      <c r="I312" s="227">
        <v>0</v>
      </c>
      <c r="J312" s="227">
        <v>0</v>
      </c>
      <c r="K312" s="227">
        <v>0</v>
      </c>
      <c r="L312" s="227">
        <v>0</v>
      </c>
      <c r="M312"/>
      <c r="N312" s="111"/>
      <c r="O312" s="111"/>
      <c r="P312" s="111"/>
      <c r="Q312" s="111"/>
      <c r="R312" s="111"/>
    </row>
    <row r="313" spans="1:18" ht="28.5" hidden="1" customHeight="1">
      <c r="A313" s="223">
        <v>3</v>
      </c>
      <c r="B313" s="223">
        <v>3</v>
      </c>
      <c r="C313" s="219">
        <v>1</v>
      </c>
      <c r="D313" s="220">
        <v>1</v>
      </c>
      <c r="E313" s="220">
        <v>3</v>
      </c>
      <c r="F313" s="222"/>
      <c r="G313" s="221" t="s">
        <v>144</v>
      </c>
      <c r="H313" s="199">
        <v>279</v>
      </c>
      <c r="I313" s="208">
        <f>SUM(I314:I315)</f>
        <v>0</v>
      </c>
      <c r="J313" s="208">
        <f>SUM(J314:J315)</f>
        <v>0</v>
      </c>
      <c r="K313" s="208">
        <f>SUM(K314:K315)</f>
        <v>0</v>
      </c>
      <c r="L313" s="208">
        <f>SUM(L314:L315)</f>
        <v>0</v>
      </c>
      <c r="M313"/>
      <c r="N313" s="111"/>
      <c r="O313" s="111"/>
      <c r="P313" s="111"/>
      <c r="Q313" s="111"/>
      <c r="R313" s="111"/>
    </row>
    <row r="314" spans="1:18" ht="24.75" hidden="1" customHeight="1">
      <c r="A314" s="223">
        <v>3</v>
      </c>
      <c r="B314" s="223">
        <v>3</v>
      </c>
      <c r="C314" s="219">
        <v>1</v>
      </c>
      <c r="D314" s="220">
        <v>1</v>
      </c>
      <c r="E314" s="220">
        <v>3</v>
      </c>
      <c r="F314" s="222">
        <v>1</v>
      </c>
      <c r="G314" s="221" t="s">
        <v>145</v>
      </c>
      <c r="H314" s="199">
        <v>280</v>
      </c>
      <c r="I314" s="227">
        <v>0</v>
      </c>
      <c r="J314" s="227">
        <v>0</v>
      </c>
      <c r="K314" s="227">
        <v>0</v>
      </c>
      <c r="L314" s="227">
        <v>0</v>
      </c>
      <c r="M314"/>
      <c r="N314" s="111"/>
      <c r="O314" s="111"/>
      <c r="P314" s="111"/>
      <c r="Q314" s="111"/>
      <c r="R314" s="111"/>
    </row>
    <row r="315" spans="1:18" ht="22.5" hidden="1" customHeight="1">
      <c r="A315" s="223">
        <v>3</v>
      </c>
      <c r="B315" s="223">
        <v>3</v>
      </c>
      <c r="C315" s="219">
        <v>1</v>
      </c>
      <c r="D315" s="220">
        <v>1</v>
      </c>
      <c r="E315" s="220">
        <v>3</v>
      </c>
      <c r="F315" s="222">
        <v>2</v>
      </c>
      <c r="G315" s="221" t="s">
        <v>164</v>
      </c>
      <c r="H315" s="199">
        <v>281</v>
      </c>
      <c r="I315" s="227">
        <v>0</v>
      </c>
      <c r="J315" s="227">
        <v>0</v>
      </c>
      <c r="K315" s="227">
        <v>0</v>
      </c>
      <c r="L315" s="227">
        <v>0</v>
      </c>
      <c r="M315"/>
      <c r="N315" s="111"/>
      <c r="O315" s="111"/>
      <c r="P315" s="111"/>
      <c r="Q315" s="111"/>
      <c r="R315" s="111"/>
    </row>
    <row r="316" spans="1:18" hidden="1">
      <c r="A316" s="240">
        <v>3</v>
      </c>
      <c r="B316" s="214">
        <v>3</v>
      </c>
      <c r="C316" s="219">
        <v>1</v>
      </c>
      <c r="D316" s="220">
        <v>2</v>
      </c>
      <c r="E316" s="220"/>
      <c r="F316" s="222"/>
      <c r="G316" s="221" t="s">
        <v>177</v>
      </c>
      <c r="H316" s="199">
        <v>282</v>
      </c>
      <c r="I316" s="208">
        <f>I317</f>
        <v>0</v>
      </c>
      <c r="J316" s="284">
        <f>J317</f>
        <v>0</v>
      </c>
      <c r="K316" s="209">
        <f>K317</f>
        <v>0</v>
      </c>
      <c r="L316" s="209">
        <f>L317</f>
        <v>0</v>
      </c>
      <c r="M316" s="111"/>
      <c r="N316" s="111"/>
      <c r="O316" s="111"/>
      <c r="P316" s="111"/>
      <c r="Q316" s="111"/>
      <c r="R316" s="111"/>
    </row>
    <row r="317" spans="1:18" ht="26.25" hidden="1" customHeight="1">
      <c r="A317" s="240">
        <v>3</v>
      </c>
      <c r="B317" s="240">
        <v>3</v>
      </c>
      <c r="C317" s="214">
        <v>1</v>
      </c>
      <c r="D317" s="212">
        <v>2</v>
      </c>
      <c r="E317" s="212">
        <v>1</v>
      </c>
      <c r="F317" s="215"/>
      <c r="G317" s="221" t="s">
        <v>177</v>
      </c>
      <c r="H317" s="199">
        <v>283</v>
      </c>
      <c r="I317" s="230">
        <f>SUM(I318:I319)</f>
        <v>0</v>
      </c>
      <c r="J317" s="285">
        <f>SUM(J318:J319)</f>
        <v>0</v>
      </c>
      <c r="K317" s="231">
        <f>SUM(K318:K319)</f>
        <v>0</v>
      </c>
      <c r="L317" s="231">
        <f>SUM(L318:L319)</f>
        <v>0</v>
      </c>
      <c r="M317"/>
      <c r="N317" s="111"/>
      <c r="O317" s="111"/>
      <c r="P317" s="111"/>
      <c r="Q317" s="111"/>
      <c r="R317" s="111"/>
    </row>
    <row r="318" spans="1:18" ht="25.5" hidden="1" customHeight="1">
      <c r="A318" s="223">
        <v>3</v>
      </c>
      <c r="B318" s="223">
        <v>3</v>
      </c>
      <c r="C318" s="219">
        <v>1</v>
      </c>
      <c r="D318" s="220">
        <v>2</v>
      </c>
      <c r="E318" s="220">
        <v>1</v>
      </c>
      <c r="F318" s="222">
        <v>1</v>
      </c>
      <c r="G318" s="221" t="s">
        <v>178</v>
      </c>
      <c r="H318" s="199">
        <v>284</v>
      </c>
      <c r="I318" s="227">
        <v>0</v>
      </c>
      <c r="J318" s="227">
        <v>0</v>
      </c>
      <c r="K318" s="227">
        <v>0</v>
      </c>
      <c r="L318" s="227">
        <v>0</v>
      </c>
      <c r="M318"/>
      <c r="N318" s="111"/>
      <c r="O318" s="111"/>
      <c r="P318" s="111"/>
      <c r="Q318" s="111"/>
      <c r="R318" s="111"/>
    </row>
    <row r="319" spans="1:18" ht="24" hidden="1" customHeight="1">
      <c r="A319" s="232">
        <v>3</v>
      </c>
      <c r="B319" s="268">
        <v>3</v>
      </c>
      <c r="C319" s="241">
        <v>1</v>
      </c>
      <c r="D319" s="242">
        <v>2</v>
      </c>
      <c r="E319" s="242">
        <v>1</v>
      </c>
      <c r="F319" s="243">
        <v>2</v>
      </c>
      <c r="G319" s="244" t="s">
        <v>179</v>
      </c>
      <c r="H319" s="199">
        <v>285</v>
      </c>
      <c r="I319" s="227">
        <v>0</v>
      </c>
      <c r="J319" s="227">
        <v>0</v>
      </c>
      <c r="K319" s="227">
        <v>0</v>
      </c>
      <c r="L319" s="227">
        <v>0</v>
      </c>
      <c r="M319"/>
      <c r="N319" s="111"/>
      <c r="O319" s="111"/>
      <c r="P319" s="111"/>
      <c r="Q319" s="111"/>
      <c r="R319" s="111"/>
    </row>
    <row r="320" spans="1:18" ht="27.75" hidden="1" customHeight="1">
      <c r="A320" s="219">
        <v>3</v>
      </c>
      <c r="B320" s="221">
        <v>3</v>
      </c>
      <c r="C320" s="219">
        <v>1</v>
      </c>
      <c r="D320" s="220">
        <v>3</v>
      </c>
      <c r="E320" s="220"/>
      <c r="F320" s="222"/>
      <c r="G320" s="221" t="s">
        <v>180</v>
      </c>
      <c r="H320" s="199">
        <v>286</v>
      </c>
      <c r="I320" s="208">
        <f>I321</f>
        <v>0</v>
      </c>
      <c r="J320" s="284">
        <f>J321</f>
        <v>0</v>
      </c>
      <c r="K320" s="209">
        <f>K321</f>
        <v>0</v>
      </c>
      <c r="L320" s="209">
        <f>L321</f>
        <v>0</v>
      </c>
      <c r="M320"/>
      <c r="N320" s="111"/>
      <c r="O320" s="111"/>
      <c r="P320" s="111"/>
      <c r="Q320" s="111"/>
      <c r="R320" s="111"/>
    </row>
    <row r="321" spans="1:18" ht="24" hidden="1" customHeight="1">
      <c r="A321" s="219">
        <v>3</v>
      </c>
      <c r="B321" s="244">
        <v>3</v>
      </c>
      <c r="C321" s="241">
        <v>1</v>
      </c>
      <c r="D321" s="242">
        <v>3</v>
      </c>
      <c r="E321" s="242">
        <v>1</v>
      </c>
      <c r="F321" s="243"/>
      <c r="G321" s="221" t="s">
        <v>180</v>
      </c>
      <c r="H321" s="199">
        <v>287</v>
      </c>
      <c r="I321" s="209">
        <f>I322+I323</f>
        <v>0</v>
      </c>
      <c r="J321" s="209">
        <f>J322+J323</f>
        <v>0</v>
      </c>
      <c r="K321" s="209">
        <f>K322+K323</f>
        <v>0</v>
      </c>
      <c r="L321" s="209">
        <f>L322+L323</f>
        <v>0</v>
      </c>
      <c r="M321"/>
      <c r="N321" s="111"/>
      <c r="O321" s="111"/>
      <c r="P321" s="111"/>
      <c r="Q321" s="111"/>
      <c r="R321" s="111"/>
    </row>
    <row r="322" spans="1:18" ht="27" hidden="1" customHeight="1">
      <c r="A322" s="219">
        <v>3</v>
      </c>
      <c r="B322" s="221">
        <v>3</v>
      </c>
      <c r="C322" s="219">
        <v>1</v>
      </c>
      <c r="D322" s="220">
        <v>3</v>
      </c>
      <c r="E322" s="220">
        <v>1</v>
      </c>
      <c r="F322" s="222">
        <v>1</v>
      </c>
      <c r="G322" s="221" t="s">
        <v>181</v>
      </c>
      <c r="H322" s="199">
        <v>288</v>
      </c>
      <c r="I322" s="273">
        <v>0</v>
      </c>
      <c r="J322" s="273">
        <v>0</v>
      </c>
      <c r="K322" s="273">
        <v>0</v>
      </c>
      <c r="L322" s="272">
        <v>0</v>
      </c>
      <c r="M322"/>
      <c r="N322" s="111"/>
      <c r="O322" s="111"/>
      <c r="P322" s="111"/>
      <c r="Q322" s="111"/>
      <c r="R322" s="111"/>
    </row>
    <row r="323" spans="1:18" ht="26.25" hidden="1" customHeight="1">
      <c r="A323" s="219">
        <v>3</v>
      </c>
      <c r="B323" s="221">
        <v>3</v>
      </c>
      <c r="C323" s="219">
        <v>1</v>
      </c>
      <c r="D323" s="220">
        <v>3</v>
      </c>
      <c r="E323" s="220">
        <v>1</v>
      </c>
      <c r="F323" s="222">
        <v>2</v>
      </c>
      <c r="G323" s="221" t="s">
        <v>182</v>
      </c>
      <c r="H323" s="199">
        <v>289</v>
      </c>
      <c r="I323" s="227">
        <v>0</v>
      </c>
      <c r="J323" s="227">
        <v>0</v>
      </c>
      <c r="K323" s="227">
        <v>0</v>
      </c>
      <c r="L323" s="227">
        <v>0</v>
      </c>
      <c r="M323"/>
      <c r="N323" s="111"/>
      <c r="O323" s="111"/>
      <c r="P323" s="111"/>
      <c r="Q323" s="111"/>
      <c r="R323" s="111"/>
    </row>
    <row r="324" spans="1:18" hidden="1">
      <c r="A324" s="219">
        <v>3</v>
      </c>
      <c r="B324" s="221">
        <v>3</v>
      </c>
      <c r="C324" s="219">
        <v>1</v>
      </c>
      <c r="D324" s="220">
        <v>4</v>
      </c>
      <c r="E324" s="220"/>
      <c r="F324" s="222"/>
      <c r="G324" s="221" t="s">
        <v>183</v>
      </c>
      <c r="H324" s="199">
        <v>290</v>
      </c>
      <c r="I324" s="208">
        <f>I325</f>
        <v>0</v>
      </c>
      <c r="J324" s="284">
        <f>J325</f>
        <v>0</v>
      </c>
      <c r="K324" s="209">
        <f>K325</f>
        <v>0</v>
      </c>
      <c r="L324" s="209">
        <f>L325</f>
        <v>0</v>
      </c>
      <c r="M324" s="111"/>
      <c r="N324" s="111"/>
      <c r="O324" s="111"/>
      <c r="P324" s="111"/>
      <c r="Q324" s="111"/>
      <c r="R324" s="111"/>
    </row>
    <row r="325" spans="1:18" ht="31.5" hidden="1" customHeight="1">
      <c r="A325" s="223">
        <v>3</v>
      </c>
      <c r="B325" s="219">
        <v>3</v>
      </c>
      <c r="C325" s="220">
        <v>1</v>
      </c>
      <c r="D325" s="220">
        <v>4</v>
      </c>
      <c r="E325" s="220">
        <v>1</v>
      </c>
      <c r="F325" s="222"/>
      <c r="G325" s="221" t="s">
        <v>183</v>
      </c>
      <c r="H325" s="199">
        <v>291</v>
      </c>
      <c r="I325" s="208">
        <f>SUM(I326:I327)</f>
        <v>0</v>
      </c>
      <c r="J325" s="208">
        <f>SUM(J326:J327)</f>
        <v>0</v>
      </c>
      <c r="K325" s="208">
        <f>SUM(K326:K327)</f>
        <v>0</v>
      </c>
      <c r="L325" s="208">
        <f>SUM(L326:L327)</f>
        <v>0</v>
      </c>
      <c r="M325"/>
      <c r="N325" s="111"/>
      <c r="O325" s="111"/>
      <c r="P325" s="111"/>
      <c r="Q325" s="111"/>
      <c r="R325" s="111"/>
    </row>
    <row r="326" spans="1:18" hidden="1">
      <c r="A326" s="223">
        <v>3</v>
      </c>
      <c r="B326" s="219">
        <v>3</v>
      </c>
      <c r="C326" s="220">
        <v>1</v>
      </c>
      <c r="D326" s="220">
        <v>4</v>
      </c>
      <c r="E326" s="220">
        <v>1</v>
      </c>
      <c r="F326" s="222">
        <v>1</v>
      </c>
      <c r="G326" s="221" t="s">
        <v>184</v>
      </c>
      <c r="H326" s="199">
        <v>292</v>
      </c>
      <c r="I326" s="226">
        <v>0</v>
      </c>
      <c r="J326" s="227">
        <v>0</v>
      </c>
      <c r="K326" s="227">
        <v>0</v>
      </c>
      <c r="L326" s="226">
        <v>0</v>
      </c>
      <c r="M326" s="111"/>
      <c r="N326" s="111"/>
      <c r="O326" s="111"/>
      <c r="P326" s="111"/>
      <c r="Q326" s="111"/>
      <c r="R326" s="111"/>
    </row>
    <row r="327" spans="1:18" ht="30.75" hidden="1" customHeight="1">
      <c r="A327" s="219">
        <v>3</v>
      </c>
      <c r="B327" s="220">
        <v>3</v>
      </c>
      <c r="C327" s="220">
        <v>1</v>
      </c>
      <c r="D327" s="220">
        <v>4</v>
      </c>
      <c r="E327" s="220">
        <v>1</v>
      </c>
      <c r="F327" s="222">
        <v>2</v>
      </c>
      <c r="G327" s="221" t="s">
        <v>185</v>
      </c>
      <c r="H327" s="199">
        <v>293</v>
      </c>
      <c r="I327" s="227">
        <v>0</v>
      </c>
      <c r="J327" s="273">
        <v>0</v>
      </c>
      <c r="K327" s="273">
        <v>0</v>
      </c>
      <c r="L327" s="272">
        <v>0</v>
      </c>
      <c r="M327"/>
      <c r="N327" s="111"/>
      <c r="O327" s="111"/>
      <c r="P327" s="111"/>
      <c r="Q327" s="111"/>
      <c r="R327" s="111"/>
    </row>
    <row r="328" spans="1:18" ht="26.25" hidden="1" customHeight="1">
      <c r="A328" s="219">
        <v>3</v>
      </c>
      <c r="B328" s="220">
        <v>3</v>
      </c>
      <c r="C328" s="220">
        <v>1</v>
      </c>
      <c r="D328" s="220">
        <v>5</v>
      </c>
      <c r="E328" s="220"/>
      <c r="F328" s="222"/>
      <c r="G328" s="221" t="s">
        <v>186</v>
      </c>
      <c r="H328" s="199">
        <v>294</v>
      </c>
      <c r="I328" s="231">
        <f t="shared" ref="I328:L329" si="28">I329</f>
        <v>0</v>
      </c>
      <c r="J328" s="284">
        <f t="shared" si="28"/>
        <v>0</v>
      </c>
      <c r="K328" s="209">
        <f t="shared" si="28"/>
        <v>0</v>
      </c>
      <c r="L328" s="209">
        <f t="shared" si="28"/>
        <v>0</v>
      </c>
      <c r="M328"/>
      <c r="N328" s="111"/>
      <c r="O328" s="111"/>
      <c r="P328" s="111"/>
      <c r="Q328" s="111"/>
      <c r="R328" s="111"/>
    </row>
    <row r="329" spans="1:18" ht="30" hidden="1" customHeight="1">
      <c r="A329" s="214">
        <v>3</v>
      </c>
      <c r="B329" s="242">
        <v>3</v>
      </c>
      <c r="C329" s="242">
        <v>1</v>
      </c>
      <c r="D329" s="242">
        <v>5</v>
      </c>
      <c r="E329" s="242">
        <v>1</v>
      </c>
      <c r="F329" s="243"/>
      <c r="G329" s="221" t="s">
        <v>186</v>
      </c>
      <c r="H329" s="199">
        <v>295</v>
      </c>
      <c r="I329" s="209">
        <f t="shared" si="28"/>
        <v>0</v>
      </c>
      <c r="J329" s="285">
        <f t="shared" si="28"/>
        <v>0</v>
      </c>
      <c r="K329" s="231">
        <f t="shared" si="28"/>
        <v>0</v>
      </c>
      <c r="L329" s="231">
        <f t="shared" si="28"/>
        <v>0</v>
      </c>
      <c r="M329"/>
      <c r="N329" s="111"/>
      <c r="O329" s="111"/>
      <c r="P329" s="111"/>
      <c r="Q329" s="111"/>
      <c r="R329" s="111"/>
    </row>
    <row r="330" spans="1:18" ht="30" hidden="1" customHeight="1">
      <c r="A330" s="219">
        <v>3</v>
      </c>
      <c r="B330" s="220">
        <v>3</v>
      </c>
      <c r="C330" s="220">
        <v>1</v>
      </c>
      <c r="D330" s="220">
        <v>5</v>
      </c>
      <c r="E330" s="220">
        <v>1</v>
      </c>
      <c r="F330" s="222">
        <v>1</v>
      </c>
      <c r="G330" s="221" t="s">
        <v>187</v>
      </c>
      <c r="H330" s="199">
        <v>296</v>
      </c>
      <c r="I330" s="227">
        <v>0</v>
      </c>
      <c r="J330" s="273">
        <v>0</v>
      </c>
      <c r="K330" s="273">
        <v>0</v>
      </c>
      <c r="L330" s="272">
        <v>0</v>
      </c>
      <c r="M330"/>
      <c r="N330" s="111"/>
      <c r="O330" s="111"/>
      <c r="P330" s="111"/>
      <c r="Q330" s="111"/>
      <c r="R330" s="111"/>
    </row>
    <row r="331" spans="1:18" ht="30" hidden="1" customHeight="1">
      <c r="A331" s="219">
        <v>3</v>
      </c>
      <c r="B331" s="220">
        <v>3</v>
      </c>
      <c r="C331" s="220">
        <v>1</v>
      </c>
      <c r="D331" s="220">
        <v>6</v>
      </c>
      <c r="E331" s="220"/>
      <c r="F331" s="222"/>
      <c r="G331" s="221" t="s">
        <v>157</v>
      </c>
      <c r="H331" s="199">
        <v>297</v>
      </c>
      <c r="I331" s="209">
        <f t="shared" ref="I331:L332" si="29">I332</f>
        <v>0</v>
      </c>
      <c r="J331" s="284">
        <f t="shared" si="29"/>
        <v>0</v>
      </c>
      <c r="K331" s="209">
        <f t="shared" si="29"/>
        <v>0</v>
      </c>
      <c r="L331" s="209">
        <f t="shared" si="29"/>
        <v>0</v>
      </c>
      <c r="M331"/>
      <c r="N331" s="111"/>
      <c r="O331" s="111"/>
      <c r="P331" s="111"/>
      <c r="Q331" s="111"/>
      <c r="R331" s="111"/>
    </row>
    <row r="332" spans="1:18" ht="30" hidden="1" customHeight="1">
      <c r="A332" s="219">
        <v>3</v>
      </c>
      <c r="B332" s="220">
        <v>3</v>
      </c>
      <c r="C332" s="220">
        <v>1</v>
      </c>
      <c r="D332" s="220">
        <v>6</v>
      </c>
      <c r="E332" s="220">
        <v>1</v>
      </c>
      <c r="F332" s="222"/>
      <c r="G332" s="221" t="s">
        <v>157</v>
      </c>
      <c r="H332" s="199">
        <v>298</v>
      </c>
      <c r="I332" s="208">
        <f t="shared" si="29"/>
        <v>0</v>
      </c>
      <c r="J332" s="284">
        <f t="shared" si="29"/>
        <v>0</v>
      </c>
      <c r="K332" s="209">
        <f t="shared" si="29"/>
        <v>0</v>
      </c>
      <c r="L332" s="209">
        <f t="shared" si="29"/>
        <v>0</v>
      </c>
      <c r="M332"/>
      <c r="N332" s="111"/>
      <c r="O332" s="111"/>
      <c r="P332" s="111"/>
      <c r="Q332" s="111"/>
      <c r="R332" s="111"/>
    </row>
    <row r="333" spans="1:18" ht="25.5" hidden="1" customHeight="1">
      <c r="A333" s="219">
        <v>3</v>
      </c>
      <c r="B333" s="220">
        <v>3</v>
      </c>
      <c r="C333" s="220">
        <v>1</v>
      </c>
      <c r="D333" s="220">
        <v>6</v>
      </c>
      <c r="E333" s="220">
        <v>1</v>
      </c>
      <c r="F333" s="222">
        <v>1</v>
      </c>
      <c r="G333" s="221" t="s">
        <v>157</v>
      </c>
      <c r="H333" s="199">
        <v>299</v>
      </c>
      <c r="I333" s="273">
        <v>0</v>
      </c>
      <c r="J333" s="273">
        <v>0</v>
      </c>
      <c r="K333" s="273">
        <v>0</v>
      </c>
      <c r="L333" s="272">
        <v>0</v>
      </c>
      <c r="M333"/>
      <c r="N333" s="111"/>
      <c r="O333" s="111"/>
      <c r="P333" s="111"/>
      <c r="Q333" s="111"/>
      <c r="R333" s="111"/>
    </row>
    <row r="334" spans="1:18" ht="22.5" hidden="1" customHeight="1">
      <c r="A334" s="219">
        <v>3</v>
      </c>
      <c r="B334" s="220">
        <v>3</v>
      </c>
      <c r="C334" s="220">
        <v>1</v>
      </c>
      <c r="D334" s="220">
        <v>7</v>
      </c>
      <c r="E334" s="220"/>
      <c r="F334" s="222"/>
      <c r="G334" s="221" t="s">
        <v>188</v>
      </c>
      <c r="H334" s="199">
        <v>300</v>
      </c>
      <c r="I334" s="208">
        <f>I335</f>
        <v>0</v>
      </c>
      <c r="J334" s="284">
        <f>J335</f>
        <v>0</v>
      </c>
      <c r="K334" s="209">
        <f>K335</f>
        <v>0</v>
      </c>
      <c r="L334" s="209">
        <f>L335</f>
        <v>0</v>
      </c>
      <c r="M334"/>
      <c r="N334" s="111"/>
      <c r="O334" s="111"/>
      <c r="P334" s="111"/>
      <c r="Q334" s="111"/>
      <c r="R334" s="111"/>
    </row>
    <row r="335" spans="1:18" ht="25.5" hidden="1" customHeight="1">
      <c r="A335" s="219">
        <v>3</v>
      </c>
      <c r="B335" s="220">
        <v>3</v>
      </c>
      <c r="C335" s="220">
        <v>1</v>
      </c>
      <c r="D335" s="220">
        <v>7</v>
      </c>
      <c r="E335" s="220">
        <v>1</v>
      </c>
      <c r="F335" s="222"/>
      <c r="G335" s="221" t="s">
        <v>188</v>
      </c>
      <c r="H335" s="199">
        <v>301</v>
      </c>
      <c r="I335" s="208">
        <f>I336+I337</f>
        <v>0</v>
      </c>
      <c r="J335" s="208">
        <f>J336+J337</f>
        <v>0</v>
      </c>
      <c r="K335" s="208">
        <f>K336+K337</f>
        <v>0</v>
      </c>
      <c r="L335" s="208">
        <f>L336+L337</f>
        <v>0</v>
      </c>
      <c r="M335"/>
      <c r="N335" s="111"/>
      <c r="O335" s="111"/>
      <c r="P335" s="111"/>
      <c r="Q335" s="111"/>
      <c r="R335" s="111"/>
    </row>
    <row r="336" spans="1:18" ht="27" hidden="1" customHeight="1">
      <c r="A336" s="219">
        <v>3</v>
      </c>
      <c r="B336" s="220">
        <v>3</v>
      </c>
      <c r="C336" s="220">
        <v>1</v>
      </c>
      <c r="D336" s="220">
        <v>7</v>
      </c>
      <c r="E336" s="220">
        <v>1</v>
      </c>
      <c r="F336" s="222">
        <v>1</v>
      </c>
      <c r="G336" s="221" t="s">
        <v>189</v>
      </c>
      <c r="H336" s="199">
        <v>302</v>
      </c>
      <c r="I336" s="273">
        <v>0</v>
      </c>
      <c r="J336" s="273">
        <v>0</v>
      </c>
      <c r="K336" s="273">
        <v>0</v>
      </c>
      <c r="L336" s="272">
        <v>0</v>
      </c>
      <c r="M336"/>
      <c r="N336" s="111"/>
      <c r="O336" s="111"/>
      <c r="P336" s="111"/>
      <c r="Q336" s="111"/>
      <c r="R336" s="111"/>
    </row>
    <row r="337" spans="1:18" ht="27.75" hidden="1" customHeight="1">
      <c r="A337" s="219">
        <v>3</v>
      </c>
      <c r="B337" s="220">
        <v>3</v>
      </c>
      <c r="C337" s="220">
        <v>1</v>
      </c>
      <c r="D337" s="220">
        <v>7</v>
      </c>
      <c r="E337" s="220">
        <v>1</v>
      </c>
      <c r="F337" s="222">
        <v>2</v>
      </c>
      <c r="G337" s="221" t="s">
        <v>190</v>
      </c>
      <c r="H337" s="199">
        <v>303</v>
      </c>
      <c r="I337" s="227">
        <v>0</v>
      </c>
      <c r="J337" s="227">
        <v>0</v>
      </c>
      <c r="K337" s="227">
        <v>0</v>
      </c>
      <c r="L337" s="227">
        <v>0</v>
      </c>
      <c r="M337"/>
      <c r="N337" s="111"/>
      <c r="O337" s="111"/>
      <c r="P337" s="111"/>
      <c r="Q337" s="111"/>
      <c r="R337" s="111"/>
    </row>
    <row r="338" spans="1:18" ht="38.25" hidden="1" customHeight="1">
      <c r="A338" s="219">
        <v>3</v>
      </c>
      <c r="B338" s="220">
        <v>3</v>
      </c>
      <c r="C338" s="220">
        <v>2</v>
      </c>
      <c r="D338" s="220"/>
      <c r="E338" s="220"/>
      <c r="F338" s="222"/>
      <c r="G338" s="221" t="s">
        <v>191</v>
      </c>
      <c r="H338" s="199">
        <v>304</v>
      </c>
      <c r="I338" s="208">
        <f>SUM(I339+I348+I352+I356+I360+I363+I366)</f>
        <v>0</v>
      </c>
      <c r="J338" s="284">
        <f>SUM(J339+J348+J352+J356+J360+J363+J366)</f>
        <v>0</v>
      </c>
      <c r="K338" s="209">
        <f>SUM(K339+K348+K352+K356+K360+K363+K366)</f>
        <v>0</v>
      </c>
      <c r="L338" s="209">
        <f>SUM(L339+L348+L352+L356+L360+L363+L366)</f>
        <v>0</v>
      </c>
      <c r="M338"/>
      <c r="N338" s="111"/>
      <c r="O338" s="111"/>
      <c r="P338" s="111"/>
      <c r="Q338" s="111"/>
      <c r="R338" s="111"/>
    </row>
    <row r="339" spans="1:18" ht="30" hidden="1" customHeight="1">
      <c r="A339" s="219">
        <v>3</v>
      </c>
      <c r="B339" s="220">
        <v>3</v>
      </c>
      <c r="C339" s="220">
        <v>2</v>
      </c>
      <c r="D339" s="220">
        <v>1</v>
      </c>
      <c r="E339" s="220"/>
      <c r="F339" s="222"/>
      <c r="G339" s="221" t="s">
        <v>139</v>
      </c>
      <c r="H339" s="199">
        <v>305</v>
      </c>
      <c r="I339" s="208">
        <f>I340</f>
        <v>0</v>
      </c>
      <c r="J339" s="284">
        <f>J340</f>
        <v>0</v>
      </c>
      <c r="K339" s="209">
        <f>K340</f>
        <v>0</v>
      </c>
      <c r="L339" s="209">
        <f>L340</f>
        <v>0</v>
      </c>
      <c r="M339"/>
      <c r="N339" s="111"/>
      <c r="O339" s="111"/>
      <c r="P339" s="111"/>
      <c r="Q339" s="111"/>
      <c r="R339" s="111"/>
    </row>
    <row r="340" spans="1:18" hidden="1">
      <c r="A340" s="223">
        <v>3</v>
      </c>
      <c r="B340" s="219">
        <v>3</v>
      </c>
      <c r="C340" s="220">
        <v>2</v>
      </c>
      <c r="D340" s="221">
        <v>1</v>
      </c>
      <c r="E340" s="219">
        <v>1</v>
      </c>
      <c r="F340" s="222"/>
      <c r="G340" s="221" t="s">
        <v>139</v>
      </c>
      <c r="H340" s="199">
        <v>306</v>
      </c>
      <c r="I340" s="208">
        <f t="shared" ref="I340:P340" si="30">SUM(I341:I341)</f>
        <v>0</v>
      </c>
      <c r="J340" s="208">
        <f t="shared" si="30"/>
        <v>0</v>
      </c>
      <c r="K340" s="208">
        <f t="shared" si="30"/>
        <v>0</v>
      </c>
      <c r="L340" s="208">
        <f t="shared" si="30"/>
        <v>0</v>
      </c>
      <c r="M340" s="286">
        <f t="shared" si="30"/>
        <v>0</v>
      </c>
      <c r="N340" s="286">
        <f t="shared" si="30"/>
        <v>0</v>
      </c>
      <c r="O340" s="286">
        <f t="shared" si="30"/>
        <v>0</v>
      </c>
      <c r="P340" s="286">
        <f t="shared" si="30"/>
        <v>0</v>
      </c>
      <c r="Q340" s="111"/>
      <c r="R340" s="111"/>
    </row>
    <row r="341" spans="1:18" ht="27.75" hidden="1" customHeight="1">
      <c r="A341" s="223">
        <v>3</v>
      </c>
      <c r="B341" s="219">
        <v>3</v>
      </c>
      <c r="C341" s="220">
        <v>2</v>
      </c>
      <c r="D341" s="221">
        <v>1</v>
      </c>
      <c r="E341" s="219">
        <v>1</v>
      </c>
      <c r="F341" s="222">
        <v>1</v>
      </c>
      <c r="G341" s="221" t="s">
        <v>140</v>
      </c>
      <c r="H341" s="199">
        <v>307</v>
      </c>
      <c r="I341" s="273">
        <v>0</v>
      </c>
      <c r="J341" s="273">
        <v>0</v>
      </c>
      <c r="K341" s="273">
        <v>0</v>
      </c>
      <c r="L341" s="272">
        <v>0</v>
      </c>
      <c r="M341"/>
      <c r="N341" s="111"/>
      <c r="O341" s="111"/>
      <c r="P341" s="111"/>
      <c r="Q341" s="111"/>
      <c r="R341" s="111"/>
    </row>
    <row r="342" spans="1:18" hidden="1">
      <c r="A342" s="223">
        <v>3</v>
      </c>
      <c r="B342" s="219">
        <v>3</v>
      </c>
      <c r="C342" s="220">
        <v>2</v>
      </c>
      <c r="D342" s="221">
        <v>1</v>
      </c>
      <c r="E342" s="219">
        <v>2</v>
      </c>
      <c r="F342" s="222"/>
      <c r="G342" s="244" t="s">
        <v>163</v>
      </c>
      <c r="H342" s="199">
        <v>308</v>
      </c>
      <c r="I342" s="208">
        <f>SUM(I343:I344)</f>
        <v>0</v>
      </c>
      <c r="J342" s="208">
        <f>SUM(J343:J344)</f>
        <v>0</v>
      </c>
      <c r="K342" s="208">
        <f>SUM(K343:K344)</f>
        <v>0</v>
      </c>
      <c r="L342" s="208">
        <f>SUM(L343:L344)</f>
        <v>0</v>
      </c>
      <c r="M342" s="111"/>
      <c r="N342" s="111"/>
      <c r="O342" s="111"/>
      <c r="P342" s="111"/>
      <c r="Q342" s="111"/>
      <c r="R342" s="111"/>
    </row>
    <row r="343" spans="1:18" hidden="1">
      <c r="A343" s="223">
        <v>3</v>
      </c>
      <c r="B343" s="219">
        <v>3</v>
      </c>
      <c r="C343" s="220">
        <v>2</v>
      </c>
      <c r="D343" s="221">
        <v>1</v>
      </c>
      <c r="E343" s="219">
        <v>2</v>
      </c>
      <c r="F343" s="222">
        <v>1</v>
      </c>
      <c r="G343" s="244" t="s">
        <v>142</v>
      </c>
      <c r="H343" s="199">
        <v>309</v>
      </c>
      <c r="I343" s="273">
        <v>0</v>
      </c>
      <c r="J343" s="273">
        <v>0</v>
      </c>
      <c r="K343" s="273">
        <v>0</v>
      </c>
      <c r="L343" s="272">
        <v>0</v>
      </c>
      <c r="M343" s="111"/>
      <c r="N343" s="111"/>
      <c r="O343" s="111"/>
      <c r="P343" s="111"/>
      <c r="Q343" s="111"/>
      <c r="R343" s="111"/>
    </row>
    <row r="344" spans="1:18" hidden="1">
      <c r="A344" s="223">
        <v>3</v>
      </c>
      <c r="B344" s="219">
        <v>3</v>
      </c>
      <c r="C344" s="220">
        <v>2</v>
      </c>
      <c r="D344" s="221">
        <v>1</v>
      </c>
      <c r="E344" s="219">
        <v>2</v>
      </c>
      <c r="F344" s="222">
        <v>2</v>
      </c>
      <c r="G344" s="244" t="s">
        <v>143</v>
      </c>
      <c r="H344" s="199">
        <v>310</v>
      </c>
      <c r="I344" s="227">
        <v>0</v>
      </c>
      <c r="J344" s="227">
        <v>0</v>
      </c>
      <c r="K344" s="227">
        <v>0</v>
      </c>
      <c r="L344" s="227">
        <v>0</v>
      </c>
      <c r="M344" s="111"/>
      <c r="N344" s="111"/>
      <c r="O344" s="111"/>
      <c r="P344" s="111"/>
      <c r="Q344" s="111"/>
      <c r="R344" s="111"/>
    </row>
    <row r="345" spans="1:18" hidden="1">
      <c r="A345" s="223">
        <v>3</v>
      </c>
      <c r="B345" s="219">
        <v>3</v>
      </c>
      <c r="C345" s="220">
        <v>2</v>
      </c>
      <c r="D345" s="221">
        <v>1</v>
      </c>
      <c r="E345" s="219">
        <v>3</v>
      </c>
      <c r="F345" s="222"/>
      <c r="G345" s="244" t="s">
        <v>144</v>
      </c>
      <c r="H345" s="199">
        <v>311</v>
      </c>
      <c r="I345" s="208">
        <f>SUM(I346:I347)</f>
        <v>0</v>
      </c>
      <c r="J345" s="208">
        <f>SUM(J346:J347)</f>
        <v>0</v>
      </c>
      <c r="K345" s="208">
        <f>SUM(K346:K347)</f>
        <v>0</v>
      </c>
      <c r="L345" s="208">
        <f>SUM(L346:L347)</f>
        <v>0</v>
      </c>
      <c r="M345" s="111"/>
      <c r="N345" s="111"/>
      <c r="O345" s="111"/>
      <c r="P345" s="111"/>
      <c r="Q345" s="111"/>
      <c r="R345" s="111"/>
    </row>
    <row r="346" spans="1:18" hidden="1">
      <c r="A346" s="223">
        <v>3</v>
      </c>
      <c r="B346" s="219">
        <v>3</v>
      </c>
      <c r="C346" s="220">
        <v>2</v>
      </c>
      <c r="D346" s="221">
        <v>1</v>
      </c>
      <c r="E346" s="219">
        <v>3</v>
      </c>
      <c r="F346" s="222">
        <v>1</v>
      </c>
      <c r="G346" s="244" t="s">
        <v>145</v>
      </c>
      <c r="H346" s="199">
        <v>312</v>
      </c>
      <c r="I346" s="227">
        <v>0</v>
      </c>
      <c r="J346" s="227">
        <v>0</v>
      </c>
      <c r="K346" s="227">
        <v>0</v>
      </c>
      <c r="L346" s="227">
        <v>0</v>
      </c>
      <c r="M346" s="111"/>
      <c r="N346" s="111"/>
      <c r="O346" s="111"/>
      <c r="P346" s="111"/>
      <c r="Q346" s="111"/>
      <c r="R346" s="111"/>
    </row>
    <row r="347" spans="1:18" hidden="1">
      <c r="A347" s="223">
        <v>3</v>
      </c>
      <c r="B347" s="219">
        <v>3</v>
      </c>
      <c r="C347" s="220">
        <v>2</v>
      </c>
      <c r="D347" s="221">
        <v>1</v>
      </c>
      <c r="E347" s="219">
        <v>3</v>
      </c>
      <c r="F347" s="222">
        <v>2</v>
      </c>
      <c r="G347" s="244" t="s">
        <v>164</v>
      </c>
      <c r="H347" s="199">
        <v>313</v>
      </c>
      <c r="I347" s="245">
        <v>0</v>
      </c>
      <c r="J347" s="287">
        <v>0</v>
      </c>
      <c r="K347" s="245">
        <v>0</v>
      </c>
      <c r="L347" s="245">
        <v>0</v>
      </c>
      <c r="M347" s="111"/>
      <c r="N347" s="111"/>
      <c r="O347" s="111"/>
      <c r="P347" s="111"/>
      <c r="Q347" s="111"/>
      <c r="R347" s="111"/>
    </row>
    <row r="348" spans="1:18" hidden="1">
      <c r="A348" s="232">
        <v>3</v>
      </c>
      <c r="B348" s="232">
        <v>3</v>
      </c>
      <c r="C348" s="241">
        <v>2</v>
      </c>
      <c r="D348" s="244">
        <v>2</v>
      </c>
      <c r="E348" s="241"/>
      <c r="F348" s="243"/>
      <c r="G348" s="244" t="s">
        <v>177</v>
      </c>
      <c r="H348" s="199">
        <v>314</v>
      </c>
      <c r="I348" s="237">
        <f>I349</f>
        <v>0</v>
      </c>
      <c r="J348" s="288">
        <f>J349</f>
        <v>0</v>
      </c>
      <c r="K348" s="238">
        <f>K349</f>
        <v>0</v>
      </c>
      <c r="L348" s="238">
        <f>L349</f>
        <v>0</v>
      </c>
      <c r="M348" s="111"/>
      <c r="N348" s="111"/>
      <c r="O348" s="111"/>
      <c r="P348" s="111"/>
      <c r="Q348" s="111"/>
      <c r="R348" s="111"/>
    </row>
    <row r="349" spans="1:18" hidden="1">
      <c r="A349" s="223">
        <v>3</v>
      </c>
      <c r="B349" s="223">
        <v>3</v>
      </c>
      <c r="C349" s="219">
        <v>2</v>
      </c>
      <c r="D349" s="221">
        <v>2</v>
      </c>
      <c r="E349" s="219">
        <v>1</v>
      </c>
      <c r="F349" s="222"/>
      <c r="G349" s="244" t="s">
        <v>177</v>
      </c>
      <c r="H349" s="199">
        <v>315</v>
      </c>
      <c r="I349" s="208">
        <f>SUM(I350:I351)</f>
        <v>0</v>
      </c>
      <c r="J349" s="250">
        <f>SUM(J350:J351)</f>
        <v>0</v>
      </c>
      <c r="K349" s="209">
        <f>SUM(K350:K351)</f>
        <v>0</v>
      </c>
      <c r="L349" s="209">
        <f>SUM(L350:L351)</f>
        <v>0</v>
      </c>
      <c r="M349" s="111"/>
      <c r="N349" s="111"/>
      <c r="O349" s="111"/>
      <c r="P349" s="111"/>
      <c r="Q349" s="111"/>
      <c r="R349" s="111"/>
    </row>
    <row r="350" spans="1:18" hidden="1">
      <c r="A350" s="223">
        <v>3</v>
      </c>
      <c r="B350" s="223">
        <v>3</v>
      </c>
      <c r="C350" s="219">
        <v>2</v>
      </c>
      <c r="D350" s="221">
        <v>2</v>
      </c>
      <c r="E350" s="223">
        <v>1</v>
      </c>
      <c r="F350" s="255">
        <v>1</v>
      </c>
      <c r="G350" s="221" t="s">
        <v>178</v>
      </c>
      <c r="H350" s="199">
        <v>316</v>
      </c>
      <c r="I350" s="227">
        <v>0</v>
      </c>
      <c r="J350" s="227">
        <v>0</v>
      </c>
      <c r="K350" s="227">
        <v>0</v>
      </c>
      <c r="L350" s="227">
        <v>0</v>
      </c>
      <c r="M350" s="111"/>
      <c r="N350" s="111"/>
      <c r="O350" s="111"/>
      <c r="P350" s="111"/>
      <c r="Q350" s="111"/>
      <c r="R350" s="111"/>
    </row>
    <row r="351" spans="1:18" hidden="1">
      <c r="A351" s="232">
        <v>3</v>
      </c>
      <c r="B351" s="232">
        <v>3</v>
      </c>
      <c r="C351" s="233">
        <v>2</v>
      </c>
      <c r="D351" s="234">
        <v>2</v>
      </c>
      <c r="E351" s="235">
        <v>1</v>
      </c>
      <c r="F351" s="263">
        <v>2</v>
      </c>
      <c r="G351" s="235" t="s">
        <v>179</v>
      </c>
      <c r="H351" s="199">
        <v>317</v>
      </c>
      <c r="I351" s="227">
        <v>0</v>
      </c>
      <c r="J351" s="227">
        <v>0</v>
      </c>
      <c r="K351" s="227">
        <v>0</v>
      </c>
      <c r="L351" s="227">
        <v>0</v>
      </c>
      <c r="M351" s="111"/>
      <c r="N351" s="111"/>
      <c r="O351" s="111"/>
      <c r="P351" s="111"/>
      <c r="Q351" s="111"/>
      <c r="R351" s="111"/>
    </row>
    <row r="352" spans="1:18" ht="23.25" hidden="1" customHeight="1">
      <c r="A352" s="223">
        <v>3</v>
      </c>
      <c r="B352" s="223">
        <v>3</v>
      </c>
      <c r="C352" s="219">
        <v>2</v>
      </c>
      <c r="D352" s="220">
        <v>3</v>
      </c>
      <c r="E352" s="221"/>
      <c r="F352" s="255"/>
      <c r="G352" s="221" t="s">
        <v>180</v>
      </c>
      <c r="H352" s="199">
        <v>318</v>
      </c>
      <c r="I352" s="208">
        <f>I353</f>
        <v>0</v>
      </c>
      <c r="J352" s="250">
        <f>J353</f>
        <v>0</v>
      </c>
      <c r="K352" s="209">
        <f>K353</f>
        <v>0</v>
      </c>
      <c r="L352" s="209">
        <f>L353</f>
        <v>0</v>
      </c>
      <c r="M352"/>
      <c r="N352" s="111"/>
      <c r="O352" s="111"/>
      <c r="P352" s="111"/>
      <c r="Q352" s="111"/>
      <c r="R352" s="111"/>
    </row>
    <row r="353" spans="1:18" ht="27.75" hidden="1" customHeight="1">
      <c r="A353" s="223">
        <v>3</v>
      </c>
      <c r="B353" s="223">
        <v>3</v>
      </c>
      <c r="C353" s="219">
        <v>2</v>
      </c>
      <c r="D353" s="220">
        <v>3</v>
      </c>
      <c r="E353" s="221">
        <v>1</v>
      </c>
      <c r="F353" s="255"/>
      <c r="G353" s="221" t="s">
        <v>180</v>
      </c>
      <c r="H353" s="199">
        <v>319</v>
      </c>
      <c r="I353" s="208">
        <f>I354+I355</f>
        <v>0</v>
      </c>
      <c r="J353" s="208">
        <f>J354+J355</f>
        <v>0</v>
      </c>
      <c r="K353" s="208">
        <f>K354+K355</f>
        <v>0</v>
      </c>
      <c r="L353" s="208">
        <f>L354+L355</f>
        <v>0</v>
      </c>
      <c r="M353"/>
      <c r="N353" s="111"/>
      <c r="O353" s="111"/>
      <c r="P353" s="111"/>
      <c r="Q353" s="111"/>
      <c r="R353" s="111"/>
    </row>
    <row r="354" spans="1:18" ht="28.5" hidden="1" customHeight="1">
      <c r="A354" s="223">
        <v>3</v>
      </c>
      <c r="B354" s="223">
        <v>3</v>
      </c>
      <c r="C354" s="219">
        <v>2</v>
      </c>
      <c r="D354" s="220">
        <v>3</v>
      </c>
      <c r="E354" s="221">
        <v>1</v>
      </c>
      <c r="F354" s="255">
        <v>1</v>
      </c>
      <c r="G354" s="221" t="s">
        <v>181</v>
      </c>
      <c r="H354" s="199">
        <v>320</v>
      </c>
      <c r="I354" s="273">
        <v>0</v>
      </c>
      <c r="J354" s="273">
        <v>0</v>
      </c>
      <c r="K354" s="273">
        <v>0</v>
      </c>
      <c r="L354" s="272">
        <v>0</v>
      </c>
      <c r="M354"/>
      <c r="N354" s="111"/>
      <c r="O354" s="111"/>
      <c r="P354" s="111"/>
      <c r="Q354" s="111"/>
      <c r="R354" s="111"/>
    </row>
    <row r="355" spans="1:18" ht="27.75" hidden="1" customHeight="1">
      <c r="A355" s="223">
        <v>3</v>
      </c>
      <c r="B355" s="223">
        <v>3</v>
      </c>
      <c r="C355" s="219">
        <v>2</v>
      </c>
      <c r="D355" s="220">
        <v>3</v>
      </c>
      <c r="E355" s="221">
        <v>1</v>
      </c>
      <c r="F355" s="255">
        <v>2</v>
      </c>
      <c r="G355" s="221" t="s">
        <v>182</v>
      </c>
      <c r="H355" s="199">
        <v>321</v>
      </c>
      <c r="I355" s="227">
        <v>0</v>
      </c>
      <c r="J355" s="227">
        <v>0</v>
      </c>
      <c r="K355" s="227">
        <v>0</v>
      </c>
      <c r="L355" s="227">
        <v>0</v>
      </c>
      <c r="M355"/>
      <c r="N355" s="111"/>
      <c r="O355" s="111"/>
      <c r="P355" s="111"/>
      <c r="Q355" s="111"/>
      <c r="R355" s="111"/>
    </row>
    <row r="356" spans="1:18" hidden="1">
      <c r="A356" s="223">
        <v>3</v>
      </c>
      <c r="B356" s="223">
        <v>3</v>
      </c>
      <c r="C356" s="219">
        <v>2</v>
      </c>
      <c r="D356" s="220">
        <v>4</v>
      </c>
      <c r="E356" s="220"/>
      <c r="F356" s="222"/>
      <c r="G356" s="221" t="s">
        <v>183</v>
      </c>
      <c r="H356" s="199">
        <v>322</v>
      </c>
      <c r="I356" s="208">
        <f>I357</f>
        <v>0</v>
      </c>
      <c r="J356" s="250">
        <f>J357</f>
        <v>0</v>
      </c>
      <c r="K356" s="209">
        <f>K357</f>
        <v>0</v>
      </c>
      <c r="L356" s="209">
        <f>L357</f>
        <v>0</v>
      </c>
      <c r="M356" s="111"/>
      <c r="N356" s="111"/>
      <c r="O356" s="111"/>
      <c r="P356" s="111"/>
      <c r="Q356" s="111"/>
      <c r="R356" s="111"/>
    </row>
    <row r="357" spans="1:18" hidden="1">
      <c r="A357" s="240">
        <v>3</v>
      </c>
      <c r="B357" s="240">
        <v>3</v>
      </c>
      <c r="C357" s="214">
        <v>2</v>
      </c>
      <c r="D357" s="212">
        <v>4</v>
      </c>
      <c r="E357" s="212">
        <v>1</v>
      </c>
      <c r="F357" s="215"/>
      <c r="G357" s="221" t="s">
        <v>183</v>
      </c>
      <c r="H357" s="199">
        <v>323</v>
      </c>
      <c r="I357" s="230">
        <f>SUM(I358:I359)</f>
        <v>0</v>
      </c>
      <c r="J357" s="252">
        <f>SUM(J358:J359)</f>
        <v>0</v>
      </c>
      <c r="K357" s="231">
        <f>SUM(K358:K359)</f>
        <v>0</v>
      </c>
      <c r="L357" s="231">
        <f>SUM(L358:L359)</f>
        <v>0</v>
      </c>
      <c r="M357" s="111"/>
      <c r="N357" s="111"/>
      <c r="O357" s="111"/>
      <c r="P357" s="111"/>
      <c r="Q357" s="111"/>
      <c r="R357" s="111"/>
    </row>
    <row r="358" spans="1:18" ht="30.75" hidden="1" customHeight="1">
      <c r="A358" s="223">
        <v>3</v>
      </c>
      <c r="B358" s="223">
        <v>3</v>
      </c>
      <c r="C358" s="219">
        <v>2</v>
      </c>
      <c r="D358" s="220">
        <v>4</v>
      </c>
      <c r="E358" s="220">
        <v>1</v>
      </c>
      <c r="F358" s="222">
        <v>1</v>
      </c>
      <c r="G358" s="221" t="s">
        <v>184</v>
      </c>
      <c r="H358" s="199">
        <v>324</v>
      </c>
      <c r="I358" s="227">
        <v>0</v>
      </c>
      <c r="J358" s="227">
        <v>0</v>
      </c>
      <c r="K358" s="227">
        <v>0</v>
      </c>
      <c r="L358" s="227">
        <v>0</v>
      </c>
      <c r="M358"/>
      <c r="N358" s="111"/>
      <c r="O358" s="111"/>
      <c r="P358" s="111"/>
      <c r="Q358" s="111"/>
      <c r="R358" s="111"/>
    </row>
    <row r="359" spans="1:18" hidden="1">
      <c r="A359" s="223">
        <v>3</v>
      </c>
      <c r="B359" s="223">
        <v>3</v>
      </c>
      <c r="C359" s="219">
        <v>2</v>
      </c>
      <c r="D359" s="220">
        <v>4</v>
      </c>
      <c r="E359" s="220">
        <v>1</v>
      </c>
      <c r="F359" s="222">
        <v>2</v>
      </c>
      <c r="G359" s="221" t="s">
        <v>192</v>
      </c>
      <c r="H359" s="199">
        <v>325</v>
      </c>
      <c r="I359" s="227">
        <v>0</v>
      </c>
      <c r="J359" s="227">
        <v>0</v>
      </c>
      <c r="K359" s="227">
        <v>0</v>
      </c>
      <c r="L359" s="227">
        <v>0</v>
      </c>
      <c r="M359" s="111"/>
      <c r="N359" s="111"/>
      <c r="O359" s="111"/>
      <c r="P359" s="111"/>
      <c r="Q359" s="111"/>
      <c r="R359" s="111"/>
    </row>
    <row r="360" spans="1:18" hidden="1">
      <c r="A360" s="223">
        <v>3</v>
      </c>
      <c r="B360" s="223">
        <v>3</v>
      </c>
      <c r="C360" s="219">
        <v>2</v>
      </c>
      <c r="D360" s="220">
        <v>5</v>
      </c>
      <c r="E360" s="220"/>
      <c r="F360" s="222"/>
      <c r="G360" s="221" t="s">
        <v>186</v>
      </c>
      <c r="H360" s="199">
        <v>326</v>
      </c>
      <c r="I360" s="208">
        <f t="shared" ref="I360:L361" si="31">I361</f>
        <v>0</v>
      </c>
      <c r="J360" s="250">
        <f t="shared" si="31"/>
        <v>0</v>
      </c>
      <c r="K360" s="209">
        <f t="shared" si="31"/>
        <v>0</v>
      </c>
      <c r="L360" s="209">
        <f t="shared" si="31"/>
        <v>0</v>
      </c>
      <c r="M360" s="111"/>
      <c r="N360" s="111"/>
      <c r="O360" s="111"/>
      <c r="P360" s="111"/>
      <c r="Q360" s="111"/>
      <c r="R360" s="111"/>
    </row>
    <row r="361" spans="1:18" hidden="1">
      <c r="A361" s="240">
        <v>3</v>
      </c>
      <c r="B361" s="240">
        <v>3</v>
      </c>
      <c r="C361" s="214">
        <v>2</v>
      </c>
      <c r="D361" s="212">
        <v>5</v>
      </c>
      <c r="E361" s="212">
        <v>1</v>
      </c>
      <c r="F361" s="215"/>
      <c r="G361" s="221" t="s">
        <v>186</v>
      </c>
      <c r="H361" s="199">
        <v>327</v>
      </c>
      <c r="I361" s="230">
        <f t="shared" si="31"/>
        <v>0</v>
      </c>
      <c r="J361" s="252">
        <f t="shared" si="31"/>
        <v>0</v>
      </c>
      <c r="K361" s="231">
        <f t="shared" si="31"/>
        <v>0</v>
      </c>
      <c r="L361" s="231">
        <f t="shared" si="31"/>
        <v>0</v>
      </c>
      <c r="M361" s="111"/>
      <c r="N361" s="111"/>
      <c r="O361" s="111"/>
      <c r="P361" s="111"/>
      <c r="Q361" s="111"/>
      <c r="R361" s="111"/>
    </row>
    <row r="362" spans="1:18" hidden="1">
      <c r="A362" s="223">
        <v>3</v>
      </c>
      <c r="B362" s="223">
        <v>3</v>
      </c>
      <c r="C362" s="219">
        <v>2</v>
      </c>
      <c r="D362" s="220">
        <v>5</v>
      </c>
      <c r="E362" s="220">
        <v>1</v>
      </c>
      <c r="F362" s="222">
        <v>1</v>
      </c>
      <c r="G362" s="221" t="s">
        <v>186</v>
      </c>
      <c r="H362" s="199">
        <v>328</v>
      </c>
      <c r="I362" s="273">
        <v>0</v>
      </c>
      <c r="J362" s="273">
        <v>0</v>
      </c>
      <c r="K362" s="273">
        <v>0</v>
      </c>
      <c r="L362" s="272">
        <v>0</v>
      </c>
      <c r="M362" s="111"/>
      <c r="N362" s="111"/>
      <c r="O362" s="111"/>
      <c r="P362" s="111"/>
      <c r="Q362" s="111"/>
      <c r="R362" s="111"/>
    </row>
    <row r="363" spans="1:18" ht="30.75" hidden="1" customHeight="1">
      <c r="A363" s="223">
        <v>3</v>
      </c>
      <c r="B363" s="223">
        <v>3</v>
      </c>
      <c r="C363" s="219">
        <v>2</v>
      </c>
      <c r="D363" s="220">
        <v>6</v>
      </c>
      <c r="E363" s="220"/>
      <c r="F363" s="222"/>
      <c r="G363" s="221" t="s">
        <v>157</v>
      </c>
      <c r="H363" s="199">
        <v>329</v>
      </c>
      <c r="I363" s="208">
        <f t="shared" ref="I363:L364" si="32">I364</f>
        <v>0</v>
      </c>
      <c r="J363" s="250">
        <f t="shared" si="32"/>
        <v>0</v>
      </c>
      <c r="K363" s="209">
        <f t="shared" si="32"/>
        <v>0</v>
      </c>
      <c r="L363" s="209">
        <f t="shared" si="32"/>
        <v>0</v>
      </c>
      <c r="M363"/>
      <c r="N363" s="111"/>
      <c r="O363" s="111"/>
      <c r="P363" s="111"/>
      <c r="Q363" s="111"/>
      <c r="R363" s="111"/>
    </row>
    <row r="364" spans="1:18" ht="25.5" hidden="1" customHeight="1">
      <c r="A364" s="223">
        <v>3</v>
      </c>
      <c r="B364" s="223">
        <v>3</v>
      </c>
      <c r="C364" s="219">
        <v>2</v>
      </c>
      <c r="D364" s="220">
        <v>6</v>
      </c>
      <c r="E364" s="220">
        <v>1</v>
      </c>
      <c r="F364" s="222"/>
      <c r="G364" s="221" t="s">
        <v>157</v>
      </c>
      <c r="H364" s="199">
        <v>330</v>
      </c>
      <c r="I364" s="208">
        <f t="shared" si="32"/>
        <v>0</v>
      </c>
      <c r="J364" s="250">
        <f t="shared" si="32"/>
        <v>0</v>
      </c>
      <c r="K364" s="209">
        <f t="shared" si="32"/>
        <v>0</v>
      </c>
      <c r="L364" s="209">
        <f t="shared" si="32"/>
        <v>0</v>
      </c>
      <c r="M364"/>
      <c r="N364" s="111"/>
      <c r="O364" s="111"/>
      <c r="P364" s="111"/>
      <c r="Q364" s="111"/>
      <c r="R364" s="111"/>
    </row>
    <row r="365" spans="1:18" ht="24" hidden="1" customHeight="1">
      <c r="A365" s="232">
        <v>3</v>
      </c>
      <c r="B365" s="232">
        <v>3</v>
      </c>
      <c r="C365" s="233">
        <v>2</v>
      </c>
      <c r="D365" s="234">
        <v>6</v>
      </c>
      <c r="E365" s="234">
        <v>1</v>
      </c>
      <c r="F365" s="236">
        <v>1</v>
      </c>
      <c r="G365" s="235" t="s">
        <v>157</v>
      </c>
      <c r="H365" s="199">
        <v>331</v>
      </c>
      <c r="I365" s="273">
        <v>0</v>
      </c>
      <c r="J365" s="273">
        <v>0</v>
      </c>
      <c r="K365" s="273">
        <v>0</v>
      </c>
      <c r="L365" s="272">
        <v>0</v>
      </c>
      <c r="M365"/>
      <c r="N365" s="111"/>
      <c r="O365" s="111"/>
      <c r="P365" s="111"/>
      <c r="Q365" s="111"/>
      <c r="R365" s="111"/>
    </row>
    <row r="366" spans="1:18" ht="28.5" hidden="1" customHeight="1">
      <c r="A366" s="223">
        <v>3</v>
      </c>
      <c r="B366" s="223">
        <v>3</v>
      </c>
      <c r="C366" s="219">
        <v>2</v>
      </c>
      <c r="D366" s="220">
        <v>7</v>
      </c>
      <c r="E366" s="220"/>
      <c r="F366" s="222"/>
      <c r="G366" s="221" t="s">
        <v>188</v>
      </c>
      <c r="H366" s="199">
        <v>332</v>
      </c>
      <c r="I366" s="208">
        <f>I367</f>
        <v>0</v>
      </c>
      <c r="J366" s="250">
        <f>J367</f>
        <v>0</v>
      </c>
      <c r="K366" s="209">
        <f>K367</f>
        <v>0</v>
      </c>
      <c r="L366" s="209">
        <f>L367</f>
        <v>0</v>
      </c>
      <c r="M366"/>
      <c r="N366" s="111"/>
      <c r="O366" s="111"/>
      <c r="P366" s="111"/>
      <c r="Q366" s="111"/>
      <c r="R366" s="111"/>
    </row>
    <row r="367" spans="1:18" ht="28.5" hidden="1" customHeight="1">
      <c r="A367" s="232">
        <v>3</v>
      </c>
      <c r="B367" s="232">
        <v>3</v>
      </c>
      <c r="C367" s="233">
        <v>2</v>
      </c>
      <c r="D367" s="234">
        <v>7</v>
      </c>
      <c r="E367" s="234">
        <v>1</v>
      </c>
      <c r="F367" s="236"/>
      <c r="G367" s="221" t="s">
        <v>188</v>
      </c>
      <c r="H367" s="199">
        <v>333</v>
      </c>
      <c r="I367" s="208">
        <f>SUM(I368:I369)</f>
        <v>0</v>
      </c>
      <c r="J367" s="208">
        <f>SUM(J368:J369)</f>
        <v>0</v>
      </c>
      <c r="K367" s="208">
        <f>SUM(K368:K369)</f>
        <v>0</v>
      </c>
      <c r="L367" s="208">
        <f>SUM(L368:L369)</f>
        <v>0</v>
      </c>
      <c r="M367"/>
      <c r="N367" s="111"/>
      <c r="O367" s="111"/>
      <c r="P367" s="111"/>
      <c r="Q367" s="111"/>
      <c r="R367" s="111"/>
    </row>
    <row r="368" spans="1:18" ht="27" hidden="1" customHeight="1">
      <c r="A368" s="223">
        <v>3</v>
      </c>
      <c r="B368" s="223">
        <v>3</v>
      </c>
      <c r="C368" s="219">
        <v>2</v>
      </c>
      <c r="D368" s="220">
        <v>7</v>
      </c>
      <c r="E368" s="220">
        <v>1</v>
      </c>
      <c r="F368" s="222">
        <v>1</v>
      </c>
      <c r="G368" s="221" t="s">
        <v>189</v>
      </c>
      <c r="H368" s="199">
        <v>334</v>
      </c>
      <c r="I368" s="273">
        <v>0</v>
      </c>
      <c r="J368" s="273">
        <v>0</v>
      </c>
      <c r="K368" s="273">
        <v>0</v>
      </c>
      <c r="L368" s="272">
        <v>0</v>
      </c>
      <c r="M368"/>
      <c r="N368" s="111"/>
      <c r="O368" s="111"/>
      <c r="P368" s="111"/>
      <c r="Q368" s="111"/>
      <c r="R368" s="111"/>
    </row>
    <row r="369" spans="1:18" ht="30" hidden="1" customHeight="1">
      <c r="A369" s="223">
        <v>3</v>
      </c>
      <c r="B369" s="223">
        <v>3</v>
      </c>
      <c r="C369" s="219">
        <v>2</v>
      </c>
      <c r="D369" s="220">
        <v>7</v>
      </c>
      <c r="E369" s="220">
        <v>1</v>
      </c>
      <c r="F369" s="222">
        <v>2</v>
      </c>
      <c r="G369" s="221" t="s">
        <v>190</v>
      </c>
      <c r="H369" s="199">
        <v>335</v>
      </c>
      <c r="I369" s="227">
        <v>0</v>
      </c>
      <c r="J369" s="227">
        <v>0</v>
      </c>
      <c r="K369" s="227">
        <v>0</v>
      </c>
      <c r="L369" s="227">
        <v>0</v>
      </c>
      <c r="M369"/>
      <c r="N369" s="111"/>
      <c r="O369" s="111"/>
      <c r="P369" s="111"/>
      <c r="Q369" s="111"/>
      <c r="R369" s="111"/>
    </row>
    <row r="370" spans="1:18" ht="39.75" customHeight="1">
      <c r="A370" s="186"/>
      <c r="B370" s="186"/>
      <c r="C370" s="187"/>
      <c r="D370" s="289"/>
      <c r="E370" s="290"/>
      <c r="F370" s="291"/>
      <c r="G370" s="292" t="s">
        <v>193</v>
      </c>
      <c r="H370" s="199">
        <v>336</v>
      </c>
      <c r="I370" s="260">
        <f>SUM(I35+I186)</f>
        <v>74056</v>
      </c>
      <c r="J370" s="260">
        <f>SUM(J35+J186)</f>
        <v>74056</v>
      </c>
      <c r="K370" s="260">
        <f>SUM(K35+K186)</f>
        <v>74055.489999999991</v>
      </c>
      <c r="L370" s="260">
        <f>SUM(L35+L186)</f>
        <v>74055.489999999991</v>
      </c>
      <c r="M370"/>
      <c r="N370" s="111"/>
      <c r="O370" s="111"/>
      <c r="P370" s="111"/>
      <c r="Q370" s="111"/>
      <c r="R370" s="111"/>
    </row>
    <row r="371" spans="1:18" ht="18.75" customHeight="1">
      <c r="A371" s="111"/>
      <c r="B371" s="111"/>
      <c r="C371" s="111"/>
      <c r="D371" s="111"/>
      <c r="E371" s="111"/>
      <c r="F371" s="412"/>
      <c r="G371" s="210"/>
      <c r="H371" s="199"/>
      <c r="I371" s="413"/>
      <c r="J371" s="414"/>
      <c r="K371" s="414"/>
      <c r="L371" s="414"/>
      <c r="M371" s="111"/>
      <c r="N371" s="111"/>
      <c r="O371" s="111"/>
      <c r="P371" s="111"/>
      <c r="Q371" s="111"/>
      <c r="R371" s="111"/>
    </row>
    <row r="372" spans="1:18" ht="23.25" customHeight="1">
      <c r="A372" s="716" t="s">
        <v>410</v>
      </c>
      <c r="B372" s="716"/>
      <c r="C372" s="716"/>
      <c r="D372" s="716"/>
      <c r="E372" s="716"/>
      <c r="F372" s="716"/>
      <c r="G372" s="716"/>
      <c r="H372" s="293"/>
      <c r="I372" s="415"/>
      <c r="J372" s="670" t="s">
        <v>511</v>
      </c>
      <c r="K372" s="717"/>
      <c r="L372" s="717"/>
      <c r="M372" s="111"/>
      <c r="N372" s="111"/>
      <c r="O372" s="111"/>
      <c r="P372" s="111"/>
      <c r="Q372" s="111"/>
      <c r="R372" s="111"/>
    </row>
    <row r="373" spans="1:18" ht="18.75" customHeight="1">
      <c r="A373" s="416"/>
      <c r="B373" s="416"/>
      <c r="C373" s="416"/>
      <c r="D373" s="718" t="s">
        <v>411</v>
      </c>
      <c r="E373" s="718"/>
      <c r="F373" s="718"/>
      <c r="G373" s="718"/>
      <c r="H373" s="111"/>
      <c r="I373" s="417" t="s">
        <v>194</v>
      </c>
      <c r="J373" s="111"/>
      <c r="K373" s="712" t="s">
        <v>195</v>
      </c>
      <c r="L373" s="712"/>
      <c r="M373" s="111"/>
      <c r="N373" s="111"/>
      <c r="O373" s="111"/>
      <c r="P373" s="111"/>
      <c r="Q373" s="111"/>
      <c r="R373" s="111"/>
    </row>
    <row r="374" spans="1:18" ht="12.75" customHeight="1">
      <c r="I374" s="34"/>
      <c r="K374" s="34"/>
      <c r="L374" s="34"/>
    </row>
    <row r="375" spans="1:18" ht="15.75" customHeight="1">
      <c r="A375" s="665" t="s">
        <v>196</v>
      </c>
      <c r="B375" s="665"/>
      <c r="C375" s="665"/>
      <c r="D375" s="665"/>
      <c r="E375" s="665"/>
      <c r="F375" s="665"/>
      <c r="G375" s="665"/>
      <c r="I375" s="34"/>
      <c r="J375" s="666" t="s">
        <v>197</v>
      </c>
      <c r="K375" s="666"/>
      <c r="L375" s="666"/>
    </row>
    <row r="376" spans="1:18" ht="33.75" customHeight="1">
      <c r="D376" s="667" t="s">
        <v>234</v>
      </c>
      <c r="E376" s="668"/>
      <c r="F376" s="668"/>
      <c r="G376" s="668"/>
      <c r="H376" s="15"/>
      <c r="I376" s="35" t="s">
        <v>194</v>
      </c>
      <c r="K376" s="669" t="s">
        <v>195</v>
      </c>
      <c r="L376" s="669"/>
    </row>
    <row r="377" spans="1:18" ht="7.5" customHeight="1"/>
    <row r="378" spans="1:18" ht="8.25" customHeight="1">
      <c r="H378" s="2" t="s">
        <v>240</v>
      </c>
    </row>
  </sheetData>
  <mergeCells count="32">
    <mergeCell ref="G20:K20"/>
    <mergeCell ref="A27:I27"/>
    <mergeCell ref="K373:L373"/>
    <mergeCell ref="A34:F34"/>
    <mergeCell ref="A372:G372"/>
    <mergeCell ref="J372:L372"/>
    <mergeCell ref="D373:G373"/>
    <mergeCell ref="G15:K15"/>
    <mergeCell ref="G19:K19"/>
    <mergeCell ref="A14:L14"/>
    <mergeCell ref="G16:K16"/>
    <mergeCell ref="B17:L17"/>
    <mergeCell ref="A8:L8"/>
    <mergeCell ref="A11:L11"/>
    <mergeCell ref="G13:K13"/>
    <mergeCell ref="A10:L10"/>
    <mergeCell ref="J1:L1"/>
    <mergeCell ref="J2:L2"/>
    <mergeCell ref="A375:G375"/>
    <mergeCell ref="J375:L375"/>
    <mergeCell ref="D376:G376"/>
    <mergeCell ref="K376:L376"/>
    <mergeCell ref="E22:K22"/>
    <mergeCell ref="A23:L23"/>
    <mergeCell ref="A28:I28"/>
    <mergeCell ref="G30:H30"/>
    <mergeCell ref="A32:F33"/>
    <mergeCell ref="G32:G33"/>
    <mergeCell ref="H32:H33"/>
    <mergeCell ref="I32:J32"/>
    <mergeCell ref="K32:K33"/>
    <mergeCell ref="L32:L33"/>
  </mergeCells>
  <pageMargins left="0.7" right="0.7" top="0.75" bottom="0.75" header="0.3" footer="0.3"/>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7D2D8-FB56-466D-83BC-9CDABD6E8235}">
  <sheetPr>
    <pageSetUpPr fitToPage="1"/>
  </sheetPr>
  <dimension ref="A1:R378"/>
  <sheetViews>
    <sheetView topLeftCell="A197" zoomScale="130" zoomScaleNormal="130" workbookViewId="0">
      <selection activeCell="J372" sqref="J372:L372"/>
    </sheetView>
  </sheetViews>
  <sheetFormatPr defaultColWidth="9.140625" defaultRowHeight="15"/>
  <cols>
    <col min="1" max="4" width="2" style="2" customWidth="1"/>
    <col min="5" max="5" width="2.140625" style="2" customWidth="1"/>
    <col min="6" max="6" width="3.5703125" style="42" customWidth="1"/>
    <col min="7" max="7" width="34.28515625" style="2" customWidth="1"/>
    <col min="8" max="8" width="4.7109375" style="2" customWidth="1"/>
    <col min="9" max="12" width="12.85546875" style="2" customWidth="1"/>
    <col min="13" max="13" width="0.140625" style="2" hidden="1" customWidth="1"/>
    <col min="14" max="14" width="6.140625" style="2" hidden="1" customWidth="1"/>
    <col min="15" max="15" width="8.85546875" style="2" hidden="1" customWidth="1"/>
    <col min="16" max="16" width="9.140625" style="2"/>
    <col min="17" max="17" width="6.140625" style="2" customWidth="1"/>
    <col min="18" max="18" width="9.140625" style="2"/>
  </cols>
  <sheetData>
    <row r="1" spans="1:18" ht="24.75" customHeight="1">
      <c r="F1" s="45"/>
      <c r="G1" s="17"/>
      <c r="H1" s="18"/>
      <c r="I1" s="38"/>
      <c r="J1" s="671" t="s">
        <v>238</v>
      </c>
      <c r="K1" s="671"/>
      <c r="L1" s="671"/>
      <c r="M1" s="19"/>
      <c r="N1" s="46"/>
      <c r="O1" s="46"/>
      <c r="P1" s="46"/>
      <c r="Q1" s="46"/>
    </row>
    <row r="2" spans="1:18" ht="13.5" customHeight="1">
      <c r="F2" s="45"/>
      <c r="H2" s="18"/>
      <c r="I2" s="39"/>
      <c r="J2" s="672" t="s">
        <v>225</v>
      </c>
      <c r="K2" s="672"/>
      <c r="L2" s="672"/>
      <c r="M2" s="19"/>
      <c r="N2" s="46"/>
      <c r="O2" s="46"/>
      <c r="P2" s="46"/>
      <c r="Q2" s="20"/>
    </row>
    <row r="3" spans="1:18" ht="5.25" customHeight="1">
      <c r="F3" s="45"/>
      <c r="H3" s="3"/>
      <c r="I3" s="46"/>
      <c r="J3" s="46"/>
      <c r="K3" s="4"/>
      <c r="L3" s="4"/>
      <c r="M3" s="19"/>
      <c r="N3" s="46"/>
      <c r="O3" s="46"/>
      <c r="P3" s="46"/>
      <c r="Q3" s="5"/>
    </row>
    <row r="4" spans="1:18" ht="6" customHeight="1">
      <c r="F4" s="45"/>
      <c r="G4" s="21" t="s">
        <v>0</v>
      </c>
      <c r="H4" s="18"/>
      <c r="I4"/>
      <c r="J4" s="4"/>
      <c r="K4" s="4"/>
      <c r="L4" s="4"/>
      <c r="M4" s="19"/>
      <c r="N4" s="22"/>
      <c r="O4" s="22"/>
      <c r="P4" s="46"/>
      <c r="Q4" s="5"/>
    </row>
    <row r="5" spans="1:18" ht="5.25" customHeight="1">
      <c r="F5" s="45"/>
      <c r="H5" s="6"/>
      <c r="I5"/>
      <c r="J5" s="4"/>
      <c r="K5" s="4"/>
      <c r="L5" s="4"/>
      <c r="M5" s="19"/>
      <c r="N5" s="46"/>
      <c r="O5" s="46"/>
      <c r="P5" s="46"/>
      <c r="Q5" s="5"/>
    </row>
    <row r="6" spans="1:18" ht="3.75" customHeight="1">
      <c r="F6" s="45"/>
      <c r="H6" s="6"/>
      <c r="I6"/>
      <c r="J6" s="7"/>
      <c r="K6" s="4"/>
      <c r="L6" s="4"/>
      <c r="M6" s="19"/>
      <c r="N6" s="46"/>
      <c r="O6" s="46"/>
      <c r="P6" s="46"/>
    </row>
    <row r="7" spans="1:18" ht="6.75" customHeight="1">
      <c r="F7" s="45"/>
      <c r="H7" s="6"/>
      <c r="I7"/>
      <c r="K7" s="46"/>
      <c r="L7" s="46"/>
      <c r="M7" s="19"/>
      <c r="N7" s="46"/>
      <c r="O7" s="46"/>
      <c r="P7" s="46"/>
      <c r="Q7" s="8"/>
    </row>
    <row r="8" spans="1:18" ht="31.5" customHeight="1">
      <c r="A8" s="685" t="s">
        <v>418</v>
      </c>
      <c r="B8" s="685"/>
      <c r="C8" s="685"/>
      <c r="D8" s="685"/>
      <c r="E8" s="685"/>
      <c r="F8" s="685"/>
      <c r="G8" s="685"/>
      <c r="H8" s="685"/>
      <c r="I8" s="685"/>
      <c r="J8" s="685"/>
      <c r="K8" s="685"/>
      <c r="L8" s="685"/>
      <c r="M8" s="9"/>
      <c r="N8" s="9"/>
      <c r="O8" s="9"/>
      <c r="P8" s="9"/>
      <c r="Q8" s="9"/>
    </row>
    <row r="9" spans="1:18" ht="12" customHeight="1">
      <c r="F9" s="45"/>
      <c r="G9" s="9"/>
      <c r="H9" s="8"/>
      <c r="I9" s="8"/>
      <c r="J9" s="23"/>
      <c r="K9" s="23"/>
      <c r="L9" s="10"/>
      <c r="M9" s="19"/>
    </row>
    <row r="10" spans="1:18" ht="18" customHeight="1">
      <c r="A10" s="688" t="s">
        <v>1</v>
      </c>
      <c r="B10" s="688"/>
      <c r="C10" s="688"/>
      <c r="D10" s="688"/>
      <c r="E10" s="688"/>
      <c r="F10" s="688"/>
      <c r="G10" s="688"/>
      <c r="H10" s="688"/>
      <c r="I10" s="688"/>
      <c r="J10" s="688"/>
      <c r="K10" s="688"/>
      <c r="L10" s="688"/>
      <c r="M10" s="19"/>
    </row>
    <row r="11" spans="1:18" ht="18.75" customHeight="1">
      <c r="A11" s="686" t="s">
        <v>2</v>
      </c>
      <c r="B11" s="687"/>
      <c r="C11" s="687"/>
      <c r="D11" s="687"/>
      <c r="E11" s="687"/>
      <c r="F11" s="687"/>
      <c r="G11" s="687"/>
      <c r="H11" s="687"/>
      <c r="I11" s="687"/>
      <c r="J11" s="687"/>
      <c r="K11" s="687"/>
      <c r="L11" s="687"/>
      <c r="M11" s="19"/>
    </row>
    <row r="12" spans="1:18" ht="7.5" customHeight="1">
      <c r="A12" s="47"/>
      <c r="B12" s="48"/>
      <c r="C12" s="48"/>
      <c r="D12" s="48"/>
      <c r="E12" s="48"/>
      <c r="F12" s="48"/>
      <c r="G12" s="48"/>
      <c r="H12" s="48"/>
      <c r="I12" s="48"/>
      <c r="J12" s="48"/>
      <c r="K12" s="48"/>
      <c r="L12" s="48"/>
      <c r="M12" s="19"/>
    </row>
    <row r="13" spans="1:18" ht="14.25" customHeight="1">
      <c r="A13" s="410"/>
      <c r="B13" s="178"/>
      <c r="C13" s="178"/>
      <c r="D13" s="178"/>
      <c r="E13" s="178"/>
      <c r="F13" s="178"/>
      <c r="G13" s="707" t="s">
        <v>404</v>
      </c>
      <c r="H13" s="707"/>
      <c r="I13" s="707"/>
      <c r="J13" s="707"/>
      <c r="K13" s="707"/>
      <c r="L13" s="178"/>
      <c r="M13" s="411"/>
      <c r="N13" s="111"/>
      <c r="O13" s="111"/>
      <c r="P13" s="111"/>
      <c r="Q13" s="111"/>
      <c r="R13" s="111"/>
    </row>
    <row r="14" spans="1:18" ht="16.5" customHeight="1">
      <c r="A14" s="709" t="s">
        <v>405</v>
      </c>
      <c r="B14" s="709"/>
      <c r="C14" s="709"/>
      <c r="D14" s="709"/>
      <c r="E14" s="709"/>
      <c r="F14" s="709"/>
      <c r="G14" s="709"/>
      <c r="H14" s="709"/>
      <c r="I14" s="709"/>
      <c r="J14" s="709"/>
      <c r="K14" s="709"/>
      <c r="L14" s="709"/>
      <c r="M14" s="411"/>
      <c r="N14" s="111"/>
      <c r="O14" s="111"/>
      <c r="P14" s="111" t="s">
        <v>10</v>
      </c>
      <c r="Q14" s="111"/>
      <c r="R14" s="111"/>
    </row>
    <row r="15" spans="1:18" ht="15.75" customHeight="1">
      <c r="A15" s="111"/>
      <c r="B15" s="111"/>
      <c r="C15" s="111"/>
      <c r="D15" s="111"/>
      <c r="E15" s="111"/>
      <c r="F15" s="412"/>
      <c r="G15" s="708" t="s">
        <v>392</v>
      </c>
      <c r="H15" s="708"/>
      <c r="I15" s="708"/>
      <c r="J15" s="708"/>
      <c r="K15" s="708"/>
      <c r="L15" s="111"/>
      <c r="M15" s="411"/>
      <c r="N15" s="111"/>
      <c r="O15" s="111"/>
      <c r="P15" s="111"/>
      <c r="Q15" s="111"/>
      <c r="R15" s="111"/>
    </row>
    <row r="16" spans="1:18" ht="12" customHeight="1">
      <c r="A16" s="111"/>
      <c r="B16" s="111"/>
      <c r="C16" s="111"/>
      <c r="D16" s="111"/>
      <c r="E16" s="111"/>
      <c r="F16" s="412"/>
      <c r="G16" s="710" t="s">
        <v>406</v>
      </c>
      <c r="H16" s="710"/>
      <c r="I16" s="710"/>
      <c r="J16" s="710"/>
      <c r="K16" s="710"/>
      <c r="L16" s="111"/>
      <c r="M16" s="111"/>
      <c r="N16" s="111"/>
      <c r="O16" s="111"/>
      <c r="P16" s="111"/>
      <c r="Q16" s="111"/>
      <c r="R16" s="111"/>
    </row>
    <row r="17" spans="1:18" ht="12" customHeight="1">
      <c r="A17" s="111"/>
      <c r="B17" s="709" t="s">
        <v>3</v>
      </c>
      <c r="C17" s="709"/>
      <c r="D17" s="709"/>
      <c r="E17" s="709"/>
      <c r="F17" s="709"/>
      <c r="G17" s="709"/>
      <c r="H17" s="709"/>
      <c r="I17" s="709"/>
      <c r="J17" s="709"/>
      <c r="K17" s="709"/>
      <c r="L17" s="709"/>
      <c r="M17" s="111"/>
      <c r="N17" s="111"/>
      <c r="O17" s="111"/>
      <c r="P17" s="111"/>
      <c r="Q17" s="111"/>
      <c r="R17" s="111"/>
    </row>
    <row r="18" spans="1:18" ht="12" customHeight="1">
      <c r="A18" s="111"/>
      <c r="B18" s="111"/>
      <c r="C18" s="111"/>
      <c r="D18" s="111"/>
      <c r="E18" s="111"/>
      <c r="F18" s="412"/>
      <c r="G18" s="111"/>
      <c r="H18" s="111"/>
      <c r="I18" s="111"/>
      <c r="J18" s="111"/>
      <c r="K18" s="111"/>
      <c r="L18" s="111"/>
      <c r="M18" s="111"/>
      <c r="N18" s="111"/>
      <c r="O18" s="111"/>
      <c r="P18" s="111"/>
      <c r="Q18" s="111"/>
      <c r="R18" s="111"/>
    </row>
    <row r="19" spans="1:18" ht="12.75" customHeight="1">
      <c r="A19" s="111"/>
      <c r="B19" s="111"/>
      <c r="C19" s="111"/>
      <c r="D19" s="111"/>
      <c r="E19" s="111"/>
      <c r="F19" s="412"/>
      <c r="G19" s="708" t="s">
        <v>407</v>
      </c>
      <c r="H19" s="708"/>
      <c r="I19" s="708"/>
      <c r="J19" s="708"/>
      <c r="K19" s="708"/>
      <c r="L19" s="111"/>
      <c r="M19" s="111"/>
      <c r="N19" s="111"/>
      <c r="O19" s="111"/>
      <c r="P19" s="111"/>
      <c r="Q19" s="111"/>
      <c r="R19" s="111"/>
    </row>
    <row r="20" spans="1:18" ht="11.25" customHeight="1">
      <c r="A20" s="111"/>
      <c r="B20" s="111"/>
      <c r="C20" s="111"/>
      <c r="D20" s="111"/>
      <c r="E20" s="111"/>
      <c r="F20" s="412"/>
      <c r="G20" s="711" t="s">
        <v>4</v>
      </c>
      <c r="H20" s="711"/>
      <c r="I20" s="711"/>
      <c r="J20" s="711"/>
      <c r="K20" s="711"/>
      <c r="L20" s="111"/>
      <c r="M20" s="111"/>
      <c r="N20" s="111"/>
      <c r="O20" s="111"/>
      <c r="P20" s="111"/>
      <c r="Q20" s="111"/>
      <c r="R20" s="111"/>
    </row>
    <row r="21" spans="1:18" ht="11.25" customHeight="1">
      <c r="A21" s="111"/>
      <c r="B21" s="111"/>
      <c r="C21" s="111"/>
      <c r="D21" s="111"/>
      <c r="E21" s="111"/>
      <c r="F21" s="412"/>
      <c r="G21" s="178"/>
      <c r="H21" s="178"/>
      <c r="I21" s="178"/>
      <c r="J21" s="178"/>
      <c r="K21" s="178"/>
      <c r="L21" s="111"/>
      <c r="M21" s="111"/>
      <c r="N21" s="111"/>
      <c r="O21" s="111"/>
      <c r="P21" s="111"/>
      <c r="Q21" s="111"/>
      <c r="R21" s="111"/>
    </row>
    <row r="22" spans="1:18">
      <c r="A22" s="111"/>
      <c r="B22" s="111"/>
      <c r="C22" s="111"/>
      <c r="D22" s="111"/>
      <c r="E22" s="689"/>
      <c r="F22" s="689"/>
      <c r="G22" s="689"/>
      <c r="H22" s="689"/>
      <c r="I22" s="689"/>
      <c r="J22" s="689"/>
      <c r="K22" s="689"/>
      <c r="L22" s="111"/>
      <c r="M22" s="111"/>
      <c r="N22" s="111"/>
      <c r="O22" s="111"/>
      <c r="P22" s="111"/>
      <c r="Q22" s="111"/>
      <c r="R22" s="111"/>
    </row>
    <row r="23" spans="1:18" ht="12" customHeight="1">
      <c r="A23" s="690" t="s">
        <v>5</v>
      </c>
      <c r="B23" s="690"/>
      <c r="C23" s="690"/>
      <c r="D23" s="690"/>
      <c r="E23" s="690"/>
      <c r="F23" s="690"/>
      <c r="G23" s="690"/>
      <c r="H23" s="690"/>
      <c r="I23" s="690"/>
      <c r="J23" s="690"/>
      <c r="K23" s="690"/>
      <c r="L23" s="690"/>
      <c r="M23" s="171"/>
      <c r="N23" s="111"/>
      <c r="O23" s="111"/>
      <c r="P23" s="111"/>
      <c r="Q23" s="111"/>
      <c r="R23" s="111"/>
    </row>
    <row r="24" spans="1:18" ht="12" customHeight="1">
      <c r="A24" s="111"/>
      <c r="B24" s="111"/>
      <c r="C24" s="111"/>
      <c r="D24" s="111"/>
      <c r="E24" s="111"/>
      <c r="F24" s="111"/>
      <c r="G24" s="111"/>
      <c r="H24" s="111"/>
      <c r="I24" s="111"/>
      <c r="J24" s="172"/>
      <c r="K24" s="173"/>
      <c r="L24" s="174" t="s">
        <v>6</v>
      </c>
      <c r="M24" s="171"/>
      <c r="N24" s="111"/>
      <c r="O24" s="111"/>
      <c r="P24" s="111"/>
      <c r="Q24" s="111"/>
      <c r="R24" s="111"/>
    </row>
    <row r="25" spans="1:18" ht="11.25" customHeight="1">
      <c r="A25" s="111"/>
      <c r="B25" s="111"/>
      <c r="C25" s="111"/>
      <c r="D25" s="111"/>
      <c r="E25" s="111"/>
      <c r="F25" s="111"/>
      <c r="G25" s="111"/>
      <c r="H25" s="111"/>
      <c r="I25" s="111"/>
      <c r="J25" s="175" t="s">
        <v>226</v>
      </c>
      <c r="K25" s="176"/>
      <c r="L25" s="177"/>
      <c r="M25" s="171"/>
      <c r="N25" s="111"/>
      <c r="O25" s="111"/>
      <c r="P25" s="111"/>
      <c r="Q25" s="111"/>
      <c r="R25" s="111"/>
    </row>
    <row r="26" spans="1:18" ht="12" customHeight="1">
      <c r="A26" s="111"/>
      <c r="B26" s="111"/>
      <c r="C26" s="111"/>
      <c r="D26" s="111"/>
      <c r="E26" s="178"/>
      <c r="F26" s="179"/>
      <c r="G26" s="111"/>
      <c r="H26" s="111"/>
      <c r="I26" s="180"/>
      <c r="J26" s="180"/>
      <c r="K26" s="181" t="s">
        <v>7</v>
      </c>
      <c r="L26" s="177"/>
      <c r="M26" s="171"/>
      <c r="N26" s="111"/>
      <c r="O26" s="111"/>
      <c r="P26" s="111"/>
      <c r="Q26" s="111"/>
      <c r="R26" s="111"/>
    </row>
    <row r="27" spans="1:18" ht="12.75" customHeight="1">
      <c r="A27" s="691" t="s">
        <v>10</v>
      </c>
      <c r="B27" s="691"/>
      <c r="C27" s="691"/>
      <c r="D27" s="691"/>
      <c r="E27" s="691"/>
      <c r="F27" s="691"/>
      <c r="G27" s="691"/>
      <c r="H27" s="691"/>
      <c r="I27" s="691"/>
      <c r="J27" s="111"/>
      <c r="K27" s="181" t="s">
        <v>8</v>
      </c>
      <c r="L27" s="182" t="s">
        <v>9</v>
      </c>
      <c r="M27" s="171"/>
      <c r="N27" s="111"/>
      <c r="O27" s="111"/>
      <c r="P27" s="111"/>
      <c r="Q27" s="111"/>
      <c r="R27" s="111"/>
    </row>
    <row r="28" spans="1:18" ht="12" customHeight="1">
      <c r="A28" s="691"/>
      <c r="B28" s="691"/>
      <c r="C28" s="691"/>
      <c r="D28" s="691"/>
      <c r="E28" s="691"/>
      <c r="F28" s="691"/>
      <c r="G28" s="691"/>
      <c r="H28" s="691"/>
      <c r="I28" s="691"/>
      <c r="J28" s="183" t="s">
        <v>11</v>
      </c>
      <c r="K28" s="184"/>
      <c r="L28" s="177"/>
      <c r="M28" s="171"/>
      <c r="N28" s="111"/>
      <c r="O28" s="111"/>
      <c r="P28" s="111"/>
      <c r="Q28" s="111"/>
      <c r="R28" s="111"/>
    </row>
    <row r="29" spans="1:18" ht="12.75" customHeight="1">
      <c r="A29" s="111"/>
      <c r="B29" s="111"/>
      <c r="C29" s="111"/>
      <c r="D29" s="111"/>
      <c r="E29" s="111"/>
      <c r="F29" s="111"/>
      <c r="G29" s="185" t="s">
        <v>12</v>
      </c>
      <c r="H29" s="186" t="s">
        <v>202</v>
      </c>
      <c r="I29" s="187"/>
      <c r="J29" s="188"/>
      <c r="K29" s="177"/>
      <c r="L29" s="177"/>
      <c r="M29" s="171"/>
      <c r="N29" s="111"/>
      <c r="O29" s="111"/>
      <c r="P29" s="111"/>
      <c r="Q29" s="111"/>
      <c r="R29" s="111"/>
    </row>
    <row r="30" spans="1:18" ht="13.5" customHeight="1">
      <c r="A30" s="111"/>
      <c r="B30" s="111"/>
      <c r="C30" s="111"/>
      <c r="D30" s="111"/>
      <c r="E30" s="111"/>
      <c r="F30" s="111"/>
      <c r="G30" s="692" t="s">
        <v>13</v>
      </c>
      <c r="H30" s="692"/>
      <c r="I30" s="189"/>
      <c r="J30" s="190"/>
      <c r="K30" s="191"/>
      <c r="L30" s="191"/>
      <c r="M30" s="171"/>
      <c r="N30" s="111"/>
      <c r="O30" s="111"/>
      <c r="P30" s="111"/>
      <c r="Q30" s="111"/>
      <c r="R30" s="111"/>
    </row>
    <row r="31" spans="1:18" ht="14.25" customHeight="1">
      <c r="A31" s="192" t="s">
        <v>203</v>
      </c>
      <c r="B31" s="192"/>
      <c r="C31" s="192"/>
      <c r="D31" s="192"/>
      <c r="E31" s="192"/>
      <c r="F31" s="193"/>
      <c r="G31" s="194"/>
      <c r="H31" s="111"/>
      <c r="I31" s="194"/>
      <c r="J31" s="194"/>
      <c r="K31" s="194"/>
      <c r="L31" s="195" t="s">
        <v>14</v>
      </c>
      <c r="M31" s="196"/>
      <c r="N31" s="111"/>
      <c r="O31" s="111"/>
      <c r="P31" s="111"/>
      <c r="Q31" s="111"/>
      <c r="R31" s="111"/>
    </row>
    <row r="32" spans="1:18" ht="24" customHeight="1">
      <c r="A32" s="693" t="s">
        <v>15</v>
      </c>
      <c r="B32" s="694"/>
      <c r="C32" s="694"/>
      <c r="D32" s="694"/>
      <c r="E32" s="694"/>
      <c r="F32" s="694"/>
      <c r="G32" s="697" t="s">
        <v>16</v>
      </c>
      <c r="H32" s="699" t="s">
        <v>17</v>
      </c>
      <c r="I32" s="701" t="s">
        <v>18</v>
      </c>
      <c r="J32" s="702"/>
      <c r="K32" s="703" t="s">
        <v>19</v>
      </c>
      <c r="L32" s="705" t="s">
        <v>20</v>
      </c>
      <c r="M32" s="196"/>
      <c r="N32" s="111"/>
      <c r="O32" s="111"/>
      <c r="P32" s="111"/>
      <c r="Q32" s="111"/>
      <c r="R32" s="111"/>
    </row>
    <row r="33" spans="1:18" ht="46.5" customHeight="1">
      <c r="A33" s="695"/>
      <c r="B33" s="696"/>
      <c r="C33" s="696"/>
      <c r="D33" s="696"/>
      <c r="E33" s="696"/>
      <c r="F33" s="696"/>
      <c r="G33" s="698"/>
      <c r="H33" s="700"/>
      <c r="I33" s="197" t="s">
        <v>21</v>
      </c>
      <c r="J33" s="198" t="s">
        <v>22</v>
      </c>
      <c r="K33" s="704"/>
      <c r="L33" s="706"/>
      <c r="M33" s="111"/>
      <c r="N33" s="111"/>
      <c r="O33" s="111"/>
      <c r="P33" s="111"/>
      <c r="Q33" s="111"/>
      <c r="R33" s="111"/>
    </row>
    <row r="34" spans="1:18" ht="11.25" customHeight="1">
      <c r="A34" s="713" t="s">
        <v>23</v>
      </c>
      <c r="B34" s="714"/>
      <c r="C34" s="714"/>
      <c r="D34" s="714"/>
      <c r="E34" s="714"/>
      <c r="F34" s="715"/>
      <c r="G34" s="199">
        <v>2</v>
      </c>
      <c r="H34" s="200">
        <v>3</v>
      </c>
      <c r="I34" s="201" t="s">
        <v>24</v>
      </c>
      <c r="J34" s="202" t="s">
        <v>25</v>
      </c>
      <c r="K34" s="203">
        <v>6</v>
      </c>
      <c r="L34" s="203">
        <v>7</v>
      </c>
      <c r="M34" s="111"/>
      <c r="N34" s="111"/>
      <c r="O34" s="111"/>
      <c r="P34" s="111"/>
      <c r="Q34" s="111"/>
      <c r="R34" s="111"/>
    </row>
    <row r="35" spans="1:18" s="210" customFormat="1" ht="14.25" customHeight="1">
      <c r="A35" s="204">
        <v>2</v>
      </c>
      <c r="B35" s="204"/>
      <c r="C35" s="205"/>
      <c r="D35" s="206"/>
      <c r="E35" s="204"/>
      <c r="F35" s="207"/>
      <c r="G35" s="206" t="s">
        <v>26</v>
      </c>
      <c r="H35" s="199">
        <v>1</v>
      </c>
      <c r="I35" s="208">
        <f>SUM(I36+I47+I67+I88+I95+I115+I141+I160+I170)</f>
        <v>2629238</v>
      </c>
      <c r="J35" s="208">
        <f>SUM(J36+J47+J67+J88+J95+J115+J141+J160+J170)</f>
        <v>2629238</v>
      </c>
      <c r="K35" s="209">
        <f>SUM(K36+K47+K67+K88+K95+K115+K141+K160+K170)</f>
        <v>2629238</v>
      </c>
      <c r="L35" s="208">
        <f>SUM(L36+L47+L67+L88+L95+L115+L141+L160+L170)</f>
        <v>2629238</v>
      </c>
    </row>
    <row r="36" spans="1:18" ht="16.5" customHeight="1">
      <c r="A36" s="204">
        <v>2</v>
      </c>
      <c r="B36" s="211">
        <v>1</v>
      </c>
      <c r="C36" s="212"/>
      <c r="D36" s="213"/>
      <c r="E36" s="214"/>
      <c r="F36" s="215"/>
      <c r="G36" s="216" t="s">
        <v>27</v>
      </c>
      <c r="H36" s="199">
        <v>2</v>
      </c>
      <c r="I36" s="208">
        <f>SUM(I37+I43)</f>
        <v>2544536</v>
      </c>
      <c r="J36" s="208">
        <f>SUM(J37+J43)</f>
        <v>2544536</v>
      </c>
      <c r="K36" s="217">
        <f>SUM(K37+K43)</f>
        <v>2544536</v>
      </c>
      <c r="L36" s="218">
        <f>SUM(L37+L43)</f>
        <v>2544536</v>
      </c>
      <c r="M36"/>
      <c r="N36" s="111"/>
      <c r="O36" s="111"/>
      <c r="P36" s="111"/>
      <c r="Q36" s="111"/>
      <c r="R36" s="111"/>
    </row>
    <row r="37" spans="1:18" ht="14.25" customHeight="1">
      <c r="A37" s="219">
        <v>2</v>
      </c>
      <c r="B37" s="219">
        <v>1</v>
      </c>
      <c r="C37" s="220">
        <v>1</v>
      </c>
      <c r="D37" s="221"/>
      <c r="E37" s="219"/>
      <c r="F37" s="222"/>
      <c r="G37" s="221" t="s">
        <v>28</v>
      </c>
      <c r="H37" s="199">
        <v>3</v>
      </c>
      <c r="I37" s="208">
        <f>SUM(I38)</f>
        <v>2506636</v>
      </c>
      <c r="J37" s="208">
        <f>SUM(J38)</f>
        <v>2506636</v>
      </c>
      <c r="K37" s="209">
        <f>SUM(K38)</f>
        <v>2506636</v>
      </c>
      <c r="L37" s="208">
        <f>SUM(L38)</f>
        <v>2506636</v>
      </c>
      <c r="M37"/>
      <c r="N37" s="111"/>
      <c r="O37" s="111"/>
      <c r="P37" s="111"/>
      <c r="Q37" s="111"/>
      <c r="R37" s="111"/>
    </row>
    <row r="38" spans="1:18" ht="13.5" customHeight="1">
      <c r="A38" s="223">
        <v>2</v>
      </c>
      <c r="B38" s="219">
        <v>1</v>
      </c>
      <c r="C38" s="220">
        <v>1</v>
      </c>
      <c r="D38" s="221">
        <v>1</v>
      </c>
      <c r="E38" s="219"/>
      <c r="F38" s="222"/>
      <c r="G38" s="221" t="s">
        <v>28</v>
      </c>
      <c r="H38" s="199">
        <v>4</v>
      </c>
      <c r="I38" s="208">
        <f>SUM(I39+I41)</f>
        <v>2506636</v>
      </c>
      <c r="J38" s="208">
        <f>SUM(J39+J41)</f>
        <v>2506636</v>
      </c>
      <c r="K38" s="208">
        <f>SUM(K39+K41)</f>
        <v>2506636</v>
      </c>
      <c r="L38" s="208">
        <f>SUM(L39+L41)</f>
        <v>2506636</v>
      </c>
      <c r="M38"/>
      <c r="N38" s="111"/>
      <c r="O38" s="111"/>
      <c r="P38" s="111"/>
      <c r="Q38" s="224"/>
      <c r="R38" s="111"/>
    </row>
    <row r="39" spans="1:18" ht="14.25" customHeight="1">
      <c r="A39" s="223">
        <v>2</v>
      </c>
      <c r="B39" s="219">
        <v>1</v>
      </c>
      <c r="C39" s="220">
        <v>1</v>
      </c>
      <c r="D39" s="221">
        <v>1</v>
      </c>
      <c r="E39" s="219">
        <v>1</v>
      </c>
      <c r="F39" s="222"/>
      <c r="G39" s="221" t="s">
        <v>29</v>
      </c>
      <c r="H39" s="199">
        <v>5</v>
      </c>
      <c r="I39" s="209">
        <f>SUM(I40)</f>
        <v>2506636</v>
      </c>
      <c r="J39" s="209">
        <f>SUM(J40)</f>
        <v>2506636</v>
      </c>
      <c r="K39" s="209">
        <f>SUM(K40)</f>
        <v>2506636</v>
      </c>
      <c r="L39" s="209">
        <f>SUM(L40)</f>
        <v>2506636</v>
      </c>
      <c r="M39"/>
      <c r="N39" s="111"/>
      <c r="O39" s="111"/>
      <c r="P39" s="111"/>
      <c r="Q39" s="224"/>
      <c r="R39" s="111"/>
    </row>
    <row r="40" spans="1:18" ht="14.25" customHeight="1">
      <c r="A40" s="223">
        <v>2</v>
      </c>
      <c r="B40" s="219">
        <v>1</v>
      </c>
      <c r="C40" s="220">
        <v>1</v>
      </c>
      <c r="D40" s="221">
        <v>1</v>
      </c>
      <c r="E40" s="219">
        <v>1</v>
      </c>
      <c r="F40" s="222">
        <v>1</v>
      </c>
      <c r="G40" s="221" t="s">
        <v>29</v>
      </c>
      <c r="H40" s="199">
        <v>6</v>
      </c>
      <c r="I40" s="225">
        <v>2506636</v>
      </c>
      <c r="J40" s="226">
        <v>2506636</v>
      </c>
      <c r="K40" s="226">
        <v>2506636</v>
      </c>
      <c r="L40" s="226">
        <v>2506636</v>
      </c>
      <c r="M40"/>
      <c r="N40" s="111"/>
      <c r="O40" s="111"/>
      <c r="P40" s="111"/>
      <c r="Q40" s="224"/>
      <c r="R40" s="111"/>
    </row>
    <row r="41" spans="1:18" ht="12.75" hidden="1" customHeight="1">
      <c r="A41" s="223">
        <v>2</v>
      </c>
      <c r="B41" s="219">
        <v>1</v>
      </c>
      <c r="C41" s="220">
        <v>1</v>
      </c>
      <c r="D41" s="221">
        <v>1</v>
      </c>
      <c r="E41" s="219">
        <v>2</v>
      </c>
      <c r="F41" s="222"/>
      <c r="G41" s="221" t="s">
        <v>30</v>
      </c>
      <c r="H41" s="199">
        <v>7</v>
      </c>
      <c r="I41" s="209">
        <f>I42</f>
        <v>0</v>
      </c>
      <c r="J41" s="209">
        <f>J42</f>
        <v>0</v>
      </c>
      <c r="K41" s="209">
        <f>K42</f>
        <v>0</v>
      </c>
      <c r="L41" s="209">
        <f>L42</f>
        <v>0</v>
      </c>
      <c r="M41"/>
      <c r="N41" s="111"/>
      <c r="O41" s="111"/>
      <c r="P41" s="111"/>
      <c r="Q41" s="224"/>
      <c r="R41" s="111"/>
    </row>
    <row r="42" spans="1:18" ht="12.75" hidden="1" customHeight="1">
      <c r="A42" s="223">
        <v>2</v>
      </c>
      <c r="B42" s="219">
        <v>1</v>
      </c>
      <c r="C42" s="220">
        <v>1</v>
      </c>
      <c r="D42" s="221">
        <v>1</v>
      </c>
      <c r="E42" s="219">
        <v>2</v>
      </c>
      <c r="F42" s="222">
        <v>1</v>
      </c>
      <c r="G42" s="221" t="s">
        <v>30</v>
      </c>
      <c r="H42" s="199">
        <v>8</v>
      </c>
      <c r="I42" s="226">
        <v>0</v>
      </c>
      <c r="J42" s="227">
        <v>0</v>
      </c>
      <c r="K42" s="226">
        <v>0</v>
      </c>
      <c r="L42" s="227">
        <v>0</v>
      </c>
      <c r="M42"/>
      <c r="N42" s="111"/>
      <c r="O42" s="111"/>
      <c r="P42" s="111"/>
      <c r="Q42" s="224"/>
      <c r="R42" s="111"/>
    </row>
    <row r="43" spans="1:18" ht="13.5" customHeight="1">
      <c r="A43" s="223">
        <v>2</v>
      </c>
      <c r="B43" s="219">
        <v>1</v>
      </c>
      <c r="C43" s="220">
        <v>2</v>
      </c>
      <c r="D43" s="221"/>
      <c r="E43" s="219"/>
      <c r="F43" s="222"/>
      <c r="G43" s="221" t="s">
        <v>31</v>
      </c>
      <c r="H43" s="199">
        <v>9</v>
      </c>
      <c r="I43" s="209">
        <f t="shared" ref="I43:L45" si="0">I44</f>
        <v>37900</v>
      </c>
      <c r="J43" s="208">
        <f t="shared" si="0"/>
        <v>37900</v>
      </c>
      <c r="K43" s="209">
        <f t="shared" si="0"/>
        <v>37900</v>
      </c>
      <c r="L43" s="208">
        <f t="shared" si="0"/>
        <v>37900</v>
      </c>
      <c r="M43"/>
      <c r="N43" s="111"/>
      <c r="O43" s="111"/>
      <c r="P43" s="111"/>
      <c r="Q43" s="224"/>
      <c r="R43" s="111"/>
    </row>
    <row r="44" spans="1:18">
      <c r="A44" s="223">
        <v>2</v>
      </c>
      <c r="B44" s="219">
        <v>1</v>
      </c>
      <c r="C44" s="220">
        <v>2</v>
      </c>
      <c r="D44" s="221">
        <v>1</v>
      </c>
      <c r="E44" s="219"/>
      <c r="F44" s="222"/>
      <c r="G44" s="221" t="s">
        <v>31</v>
      </c>
      <c r="H44" s="199">
        <v>10</v>
      </c>
      <c r="I44" s="209">
        <f t="shared" si="0"/>
        <v>37900</v>
      </c>
      <c r="J44" s="208">
        <f t="shared" si="0"/>
        <v>37900</v>
      </c>
      <c r="K44" s="208">
        <f t="shared" si="0"/>
        <v>37900</v>
      </c>
      <c r="L44" s="208">
        <f t="shared" si="0"/>
        <v>37900</v>
      </c>
      <c r="M44" s="111"/>
      <c r="N44" s="111"/>
      <c r="O44" s="111"/>
      <c r="P44" s="111"/>
      <c r="Q44" s="111"/>
      <c r="R44" s="111"/>
    </row>
    <row r="45" spans="1:18" ht="13.5" customHeight="1">
      <c r="A45" s="223">
        <v>2</v>
      </c>
      <c r="B45" s="219">
        <v>1</v>
      </c>
      <c r="C45" s="220">
        <v>2</v>
      </c>
      <c r="D45" s="221">
        <v>1</v>
      </c>
      <c r="E45" s="219">
        <v>1</v>
      </c>
      <c r="F45" s="222"/>
      <c r="G45" s="221" t="s">
        <v>31</v>
      </c>
      <c r="H45" s="199">
        <v>11</v>
      </c>
      <c r="I45" s="208">
        <f t="shared" si="0"/>
        <v>37900</v>
      </c>
      <c r="J45" s="208">
        <f t="shared" si="0"/>
        <v>37900</v>
      </c>
      <c r="K45" s="208">
        <f t="shared" si="0"/>
        <v>37900</v>
      </c>
      <c r="L45" s="208">
        <f t="shared" si="0"/>
        <v>37900</v>
      </c>
      <c r="M45"/>
      <c r="N45" s="111"/>
      <c r="O45" s="111"/>
      <c r="P45" s="111"/>
      <c r="Q45" s="224"/>
      <c r="R45" s="111"/>
    </row>
    <row r="46" spans="1:18" ht="14.25" customHeight="1">
      <c r="A46" s="223">
        <v>2</v>
      </c>
      <c r="B46" s="219">
        <v>1</v>
      </c>
      <c r="C46" s="220">
        <v>2</v>
      </c>
      <c r="D46" s="221">
        <v>1</v>
      </c>
      <c r="E46" s="219">
        <v>1</v>
      </c>
      <c r="F46" s="222">
        <v>1</v>
      </c>
      <c r="G46" s="221" t="s">
        <v>31</v>
      </c>
      <c r="H46" s="199">
        <v>12</v>
      </c>
      <c r="I46" s="227">
        <v>37900</v>
      </c>
      <c r="J46" s="226">
        <v>37900</v>
      </c>
      <c r="K46" s="226">
        <v>37900</v>
      </c>
      <c r="L46" s="226">
        <v>37900</v>
      </c>
      <c r="M46"/>
      <c r="N46" s="111"/>
      <c r="O46" s="111"/>
      <c r="P46" s="111"/>
      <c r="Q46" s="224"/>
      <c r="R46" s="111"/>
    </row>
    <row r="47" spans="1:18" ht="26.25" customHeight="1">
      <c r="A47" s="228">
        <v>2</v>
      </c>
      <c r="B47" s="229">
        <v>2</v>
      </c>
      <c r="C47" s="212"/>
      <c r="D47" s="213"/>
      <c r="E47" s="214"/>
      <c r="F47" s="215"/>
      <c r="G47" s="216" t="s">
        <v>32</v>
      </c>
      <c r="H47" s="199">
        <v>13</v>
      </c>
      <c r="I47" s="230">
        <f t="shared" ref="I47:L49" si="1">I48</f>
        <v>71302</v>
      </c>
      <c r="J47" s="231">
        <f t="shared" si="1"/>
        <v>71302</v>
      </c>
      <c r="K47" s="230">
        <f t="shared" si="1"/>
        <v>71302</v>
      </c>
      <c r="L47" s="230">
        <f t="shared" si="1"/>
        <v>71302</v>
      </c>
      <c r="M47"/>
      <c r="N47" s="111"/>
      <c r="O47" s="111"/>
      <c r="P47" s="111"/>
      <c r="Q47" s="111"/>
      <c r="R47" s="111"/>
    </row>
    <row r="48" spans="1:18" ht="27" customHeight="1">
      <c r="A48" s="223">
        <v>2</v>
      </c>
      <c r="B48" s="219">
        <v>2</v>
      </c>
      <c r="C48" s="220">
        <v>1</v>
      </c>
      <c r="D48" s="221"/>
      <c r="E48" s="219"/>
      <c r="F48" s="222"/>
      <c r="G48" s="213" t="s">
        <v>32</v>
      </c>
      <c r="H48" s="199">
        <v>14</v>
      </c>
      <c r="I48" s="208">
        <f t="shared" si="1"/>
        <v>71302</v>
      </c>
      <c r="J48" s="209">
        <f t="shared" si="1"/>
        <v>71302</v>
      </c>
      <c r="K48" s="208">
        <f t="shared" si="1"/>
        <v>71302</v>
      </c>
      <c r="L48" s="209">
        <f t="shared" si="1"/>
        <v>71302</v>
      </c>
      <c r="M48"/>
      <c r="N48" s="111"/>
      <c r="O48" s="111"/>
      <c r="P48" s="111"/>
      <c r="Q48" s="111"/>
      <c r="R48" s="224"/>
    </row>
    <row r="49" spans="1:18" ht="15.75" customHeight="1">
      <c r="A49" s="223">
        <v>2</v>
      </c>
      <c r="B49" s="219">
        <v>2</v>
      </c>
      <c r="C49" s="220">
        <v>1</v>
      </c>
      <c r="D49" s="221">
        <v>1</v>
      </c>
      <c r="E49" s="219"/>
      <c r="F49" s="222"/>
      <c r="G49" s="213" t="s">
        <v>32</v>
      </c>
      <c r="H49" s="199">
        <v>15</v>
      </c>
      <c r="I49" s="208">
        <f t="shared" si="1"/>
        <v>71302</v>
      </c>
      <c r="J49" s="209">
        <f t="shared" si="1"/>
        <v>71302</v>
      </c>
      <c r="K49" s="218">
        <f t="shared" si="1"/>
        <v>71302</v>
      </c>
      <c r="L49" s="218">
        <f t="shared" si="1"/>
        <v>71302</v>
      </c>
      <c r="M49"/>
      <c r="N49" s="111"/>
      <c r="O49" s="111"/>
      <c r="P49" s="111"/>
      <c r="Q49" s="224"/>
      <c r="R49" s="111"/>
    </row>
    <row r="50" spans="1:18" ht="24.75" customHeight="1">
      <c r="A50" s="232">
        <v>2</v>
      </c>
      <c r="B50" s="233">
        <v>2</v>
      </c>
      <c r="C50" s="234">
        <v>1</v>
      </c>
      <c r="D50" s="235">
        <v>1</v>
      </c>
      <c r="E50" s="233">
        <v>1</v>
      </c>
      <c r="F50" s="236"/>
      <c r="G50" s="213" t="s">
        <v>32</v>
      </c>
      <c r="H50" s="199">
        <v>16</v>
      </c>
      <c r="I50" s="237">
        <f>SUM(I51:I66)</f>
        <v>71302</v>
      </c>
      <c r="J50" s="237">
        <f>SUM(J51:J66)</f>
        <v>71302</v>
      </c>
      <c r="K50" s="238">
        <f>SUM(K51:K66)</f>
        <v>71302</v>
      </c>
      <c r="L50" s="238">
        <f>SUM(L51:L66)</f>
        <v>71302</v>
      </c>
      <c r="M50"/>
      <c r="N50" s="111"/>
      <c r="O50" s="111"/>
      <c r="P50" s="111"/>
      <c r="Q50" s="224"/>
      <c r="R50" s="111"/>
    </row>
    <row r="51" spans="1:18" ht="15.75" hidden="1" customHeight="1">
      <c r="A51" s="223">
        <v>2</v>
      </c>
      <c r="B51" s="219">
        <v>2</v>
      </c>
      <c r="C51" s="220">
        <v>1</v>
      </c>
      <c r="D51" s="221">
        <v>1</v>
      </c>
      <c r="E51" s="219">
        <v>1</v>
      </c>
      <c r="F51" s="239">
        <v>1</v>
      </c>
      <c r="G51" s="221" t="s">
        <v>33</v>
      </c>
      <c r="H51" s="199">
        <v>17</v>
      </c>
      <c r="I51" s="226">
        <v>0</v>
      </c>
      <c r="J51" s="226">
        <v>0</v>
      </c>
      <c r="K51" s="226">
        <v>0</v>
      </c>
      <c r="L51" s="226">
        <v>0</v>
      </c>
      <c r="M51"/>
      <c r="N51" s="111"/>
      <c r="O51" s="111"/>
      <c r="P51" s="111"/>
      <c r="Q51" s="224"/>
      <c r="R51" s="111"/>
    </row>
    <row r="52" spans="1:18" ht="26.25" hidden="1" customHeight="1">
      <c r="A52" s="223">
        <v>2</v>
      </c>
      <c r="B52" s="219">
        <v>2</v>
      </c>
      <c r="C52" s="220">
        <v>1</v>
      </c>
      <c r="D52" s="221">
        <v>1</v>
      </c>
      <c r="E52" s="219">
        <v>1</v>
      </c>
      <c r="F52" s="222">
        <v>2</v>
      </c>
      <c r="G52" s="221" t="s">
        <v>34</v>
      </c>
      <c r="H52" s="199">
        <v>18</v>
      </c>
      <c r="I52" s="226">
        <v>0</v>
      </c>
      <c r="J52" s="226">
        <v>0</v>
      </c>
      <c r="K52" s="226">
        <v>0</v>
      </c>
      <c r="L52" s="226">
        <v>0</v>
      </c>
      <c r="M52"/>
      <c r="N52" s="111"/>
      <c r="O52" s="111"/>
      <c r="P52" s="111"/>
      <c r="Q52" s="224"/>
      <c r="R52" s="111"/>
    </row>
    <row r="53" spans="1:18" ht="26.25" hidden="1" customHeight="1">
      <c r="A53" s="223">
        <v>2</v>
      </c>
      <c r="B53" s="219">
        <v>2</v>
      </c>
      <c r="C53" s="220">
        <v>1</v>
      </c>
      <c r="D53" s="221">
        <v>1</v>
      </c>
      <c r="E53" s="219">
        <v>1</v>
      </c>
      <c r="F53" s="222">
        <v>5</v>
      </c>
      <c r="G53" s="221" t="s">
        <v>35</v>
      </c>
      <c r="H53" s="199">
        <v>19</v>
      </c>
      <c r="I53" s="226">
        <v>0</v>
      </c>
      <c r="J53" s="226">
        <v>0</v>
      </c>
      <c r="K53" s="226">
        <v>0</v>
      </c>
      <c r="L53" s="226">
        <v>0</v>
      </c>
      <c r="M53"/>
      <c r="N53" s="111"/>
      <c r="O53" s="111"/>
      <c r="P53" s="111"/>
      <c r="Q53" s="224"/>
      <c r="R53" s="111"/>
    </row>
    <row r="54" spans="1:18" ht="27" hidden="1" customHeight="1">
      <c r="A54" s="223">
        <v>2</v>
      </c>
      <c r="B54" s="219">
        <v>2</v>
      </c>
      <c r="C54" s="220">
        <v>1</v>
      </c>
      <c r="D54" s="221">
        <v>1</v>
      </c>
      <c r="E54" s="219">
        <v>1</v>
      </c>
      <c r="F54" s="222">
        <v>6</v>
      </c>
      <c r="G54" s="221" t="s">
        <v>36</v>
      </c>
      <c r="H54" s="199">
        <v>20</v>
      </c>
      <c r="I54" s="226">
        <v>0</v>
      </c>
      <c r="J54" s="226">
        <v>0</v>
      </c>
      <c r="K54" s="226">
        <v>0</v>
      </c>
      <c r="L54" s="226">
        <v>0</v>
      </c>
      <c r="M54"/>
      <c r="N54" s="111"/>
      <c r="O54" s="111"/>
      <c r="P54" s="111"/>
      <c r="Q54" s="224"/>
      <c r="R54" s="111"/>
    </row>
    <row r="55" spans="1:18" ht="26.25" hidden="1" customHeight="1">
      <c r="A55" s="240">
        <v>2</v>
      </c>
      <c r="B55" s="214">
        <v>2</v>
      </c>
      <c r="C55" s="212">
        <v>1</v>
      </c>
      <c r="D55" s="213">
        <v>1</v>
      </c>
      <c r="E55" s="214">
        <v>1</v>
      </c>
      <c r="F55" s="215">
        <v>7</v>
      </c>
      <c r="G55" s="213" t="s">
        <v>37</v>
      </c>
      <c r="H55" s="199">
        <v>21</v>
      </c>
      <c r="I55" s="226">
        <v>0</v>
      </c>
      <c r="J55" s="226">
        <v>0</v>
      </c>
      <c r="K55" s="226">
        <v>0</v>
      </c>
      <c r="L55" s="226">
        <v>0</v>
      </c>
      <c r="M55"/>
      <c r="N55" s="111"/>
      <c r="O55" s="111"/>
      <c r="P55" s="111"/>
      <c r="Q55" s="224"/>
      <c r="R55" s="111"/>
    </row>
    <row r="56" spans="1:18" ht="12" customHeight="1">
      <c r="A56" s="223">
        <v>2</v>
      </c>
      <c r="B56" s="219">
        <v>2</v>
      </c>
      <c r="C56" s="220">
        <v>1</v>
      </c>
      <c r="D56" s="221">
        <v>1</v>
      </c>
      <c r="E56" s="219">
        <v>1</v>
      </c>
      <c r="F56" s="222">
        <v>11</v>
      </c>
      <c r="G56" s="221" t="s">
        <v>38</v>
      </c>
      <c r="H56" s="199">
        <v>22</v>
      </c>
      <c r="I56" s="227">
        <v>923</v>
      </c>
      <c r="J56" s="226">
        <v>923</v>
      </c>
      <c r="K56" s="226">
        <v>923</v>
      </c>
      <c r="L56" s="226">
        <v>923</v>
      </c>
      <c r="M56"/>
      <c r="N56" s="111"/>
      <c r="O56" s="111"/>
      <c r="P56" s="111"/>
      <c r="Q56" s="224"/>
      <c r="R56" s="111"/>
    </row>
    <row r="57" spans="1:18" ht="15.75" hidden="1" customHeight="1">
      <c r="A57" s="232">
        <v>2</v>
      </c>
      <c r="B57" s="241">
        <v>2</v>
      </c>
      <c r="C57" s="242">
        <v>1</v>
      </c>
      <c r="D57" s="242">
        <v>1</v>
      </c>
      <c r="E57" s="242">
        <v>1</v>
      </c>
      <c r="F57" s="243">
        <v>12</v>
      </c>
      <c r="G57" s="244" t="s">
        <v>39</v>
      </c>
      <c r="H57" s="199">
        <v>23</v>
      </c>
      <c r="I57" s="245">
        <v>0</v>
      </c>
      <c r="J57" s="226">
        <v>0</v>
      </c>
      <c r="K57" s="226">
        <v>0</v>
      </c>
      <c r="L57" s="226">
        <v>0</v>
      </c>
      <c r="M57"/>
      <c r="N57" s="111"/>
      <c r="O57" s="111"/>
      <c r="P57" s="111"/>
      <c r="Q57" s="224"/>
      <c r="R57" s="111"/>
    </row>
    <row r="58" spans="1:18" ht="25.5" hidden="1" customHeight="1">
      <c r="A58" s="223">
        <v>2</v>
      </c>
      <c r="B58" s="219">
        <v>2</v>
      </c>
      <c r="C58" s="220">
        <v>1</v>
      </c>
      <c r="D58" s="220">
        <v>1</v>
      </c>
      <c r="E58" s="220">
        <v>1</v>
      </c>
      <c r="F58" s="222">
        <v>14</v>
      </c>
      <c r="G58" s="246" t="s">
        <v>40</v>
      </c>
      <c r="H58" s="199">
        <v>24</v>
      </c>
      <c r="I58" s="227">
        <v>0</v>
      </c>
      <c r="J58" s="227">
        <v>0</v>
      </c>
      <c r="K58" s="227">
        <v>0</v>
      </c>
      <c r="L58" s="227">
        <v>0</v>
      </c>
      <c r="M58"/>
      <c r="N58" s="111"/>
      <c r="O58" s="111"/>
      <c r="P58" s="111"/>
      <c r="Q58" s="224"/>
      <c r="R58" s="111"/>
    </row>
    <row r="59" spans="1:18" ht="27.75" hidden="1" customHeight="1">
      <c r="A59" s="223">
        <v>2</v>
      </c>
      <c r="B59" s="219">
        <v>2</v>
      </c>
      <c r="C59" s="220">
        <v>1</v>
      </c>
      <c r="D59" s="220">
        <v>1</v>
      </c>
      <c r="E59" s="220">
        <v>1</v>
      </c>
      <c r="F59" s="222">
        <v>15</v>
      </c>
      <c r="G59" s="221" t="s">
        <v>41</v>
      </c>
      <c r="H59" s="199">
        <v>25</v>
      </c>
      <c r="I59" s="227">
        <v>0</v>
      </c>
      <c r="J59" s="226">
        <v>0</v>
      </c>
      <c r="K59" s="226">
        <v>0</v>
      </c>
      <c r="L59" s="226">
        <v>0</v>
      </c>
      <c r="M59"/>
      <c r="N59" s="111"/>
      <c r="O59" s="111"/>
      <c r="P59" s="111"/>
      <c r="Q59" s="224"/>
      <c r="R59" s="111"/>
    </row>
    <row r="60" spans="1:18" ht="15.75" customHeight="1">
      <c r="A60" s="223">
        <v>2</v>
      </c>
      <c r="B60" s="219">
        <v>2</v>
      </c>
      <c r="C60" s="220">
        <v>1</v>
      </c>
      <c r="D60" s="220">
        <v>1</v>
      </c>
      <c r="E60" s="220">
        <v>1</v>
      </c>
      <c r="F60" s="222">
        <v>16</v>
      </c>
      <c r="G60" s="221" t="s">
        <v>42</v>
      </c>
      <c r="H60" s="199">
        <v>26</v>
      </c>
      <c r="I60" s="227">
        <v>6100</v>
      </c>
      <c r="J60" s="226">
        <v>6100</v>
      </c>
      <c r="K60" s="226">
        <v>6100</v>
      </c>
      <c r="L60" s="226">
        <v>6100</v>
      </c>
      <c r="M60"/>
      <c r="N60" s="111"/>
      <c r="O60" s="111"/>
      <c r="P60" s="111"/>
      <c r="Q60" s="224"/>
      <c r="R60" s="111"/>
    </row>
    <row r="61" spans="1:18" ht="27.75" hidden="1" customHeight="1">
      <c r="A61" s="223">
        <v>2</v>
      </c>
      <c r="B61" s="219">
        <v>2</v>
      </c>
      <c r="C61" s="220">
        <v>1</v>
      </c>
      <c r="D61" s="220">
        <v>1</v>
      </c>
      <c r="E61" s="220">
        <v>1</v>
      </c>
      <c r="F61" s="222">
        <v>17</v>
      </c>
      <c r="G61" s="221" t="s">
        <v>43</v>
      </c>
      <c r="H61" s="199">
        <v>27</v>
      </c>
      <c r="I61" s="227">
        <v>0</v>
      </c>
      <c r="J61" s="227">
        <v>0</v>
      </c>
      <c r="K61" s="227">
        <v>0</v>
      </c>
      <c r="L61" s="227">
        <v>0</v>
      </c>
      <c r="M61"/>
      <c r="N61" s="111"/>
      <c r="O61" s="111"/>
      <c r="P61" s="111"/>
      <c r="Q61" s="224"/>
      <c r="R61" s="111"/>
    </row>
    <row r="62" spans="1:18" ht="14.25" hidden="1" customHeight="1">
      <c r="A62" s="223">
        <v>2</v>
      </c>
      <c r="B62" s="219">
        <v>2</v>
      </c>
      <c r="C62" s="220">
        <v>1</v>
      </c>
      <c r="D62" s="220">
        <v>1</v>
      </c>
      <c r="E62" s="220">
        <v>1</v>
      </c>
      <c r="F62" s="222">
        <v>20</v>
      </c>
      <c r="G62" s="221" t="s">
        <v>44</v>
      </c>
      <c r="H62" s="199">
        <v>28</v>
      </c>
      <c r="I62" s="227">
        <v>0</v>
      </c>
      <c r="J62" s="226">
        <v>0</v>
      </c>
      <c r="K62" s="226">
        <v>0</v>
      </c>
      <c r="L62" s="226">
        <v>0</v>
      </c>
      <c r="M62"/>
      <c r="N62" s="111"/>
      <c r="O62" s="111"/>
      <c r="P62" s="111"/>
      <c r="Q62" s="224"/>
      <c r="R62" s="111"/>
    </row>
    <row r="63" spans="1:18" ht="27.75" customHeight="1">
      <c r="A63" s="223">
        <v>2</v>
      </c>
      <c r="B63" s="219">
        <v>2</v>
      </c>
      <c r="C63" s="220">
        <v>1</v>
      </c>
      <c r="D63" s="220">
        <v>1</v>
      </c>
      <c r="E63" s="220">
        <v>1</v>
      </c>
      <c r="F63" s="222">
        <v>21</v>
      </c>
      <c r="G63" s="221" t="s">
        <v>45</v>
      </c>
      <c r="H63" s="199">
        <v>29</v>
      </c>
      <c r="I63" s="227">
        <v>28788</v>
      </c>
      <c r="J63" s="226">
        <v>28788</v>
      </c>
      <c r="K63" s="226">
        <v>28788</v>
      </c>
      <c r="L63" s="226">
        <v>28788</v>
      </c>
      <c r="M63"/>
      <c r="N63" s="111"/>
      <c r="O63" s="111"/>
      <c r="P63" s="111"/>
      <c r="Q63" s="224"/>
      <c r="R63" s="111"/>
    </row>
    <row r="64" spans="1:18" ht="12" hidden="1" customHeight="1">
      <c r="A64" s="223">
        <v>2</v>
      </c>
      <c r="B64" s="219">
        <v>2</v>
      </c>
      <c r="C64" s="220">
        <v>1</v>
      </c>
      <c r="D64" s="220">
        <v>1</v>
      </c>
      <c r="E64" s="220">
        <v>1</v>
      </c>
      <c r="F64" s="222">
        <v>22</v>
      </c>
      <c r="G64" s="221" t="s">
        <v>46</v>
      </c>
      <c r="H64" s="199">
        <v>30</v>
      </c>
      <c r="I64" s="227">
        <v>0</v>
      </c>
      <c r="J64" s="226">
        <v>0</v>
      </c>
      <c r="K64" s="226">
        <v>0</v>
      </c>
      <c r="L64" s="226">
        <v>0</v>
      </c>
      <c r="M64"/>
      <c r="N64" s="111"/>
      <c r="O64" s="111"/>
      <c r="P64" s="111"/>
      <c r="Q64" s="224"/>
      <c r="R64" s="111"/>
    </row>
    <row r="65" spans="1:18" ht="12" hidden="1" customHeight="1">
      <c r="A65" s="223">
        <v>2</v>
      </c>
      <c r="B65" s="219">
        <v>2</v>
      </c>
      <c r="C65" s="220">
        <v>1</v>
      </c>
      <c r="D65" s="220">
        <v>1</v>
      </c>
      <c r="E65" s="220">
        <v>1</v>
      </c>
      <c r="F65" s="222">
        <v>23</v>
      </c>
      <c r="G65" s="221" t="s">
        <v>227</v>
      </c>
      <c r="H65" s="199">
        <v>31</v>
      </c>
      <c r="I65" s="227">
        <v>0</v>
      </c>
      <c r="J65" s="226">
        <v>0</v>
      </c>
      <c r="K65" s="226">
        <v>0</v>
      </c>
      <c r="L65" s="226">
        <v>0</v>
      </c>
      <c r="M65"/>
      <c r="N65" s="111"/>
      <c r="O65" s="111"/>
      <c r="P65" s="111"/>
      <c r="Q65" s="224"/>
      <c r="R65" s="111"/>
    </row>
    <row r="66" spans="1:18" ht="15" customHeight="1">
      <c r="A66" s="223">
        <v>2</v>
      </c>
      <c r="B66" s="219">
        <v>2</v>
      </c>
      <c r="C66" s="220">
        <v>1</v>
      </c>
      <c r="D66" s="220">
        <v>1</v>
      </c>
      <c r="E66" s="220">
        <v>1</v>
      </c>
      <c r="F66" s="222">
        <v>30</v>
      </c>
      <c r="G66" s="221" t="s">
        <v>47</v>
      </c>
      <c r="H66" s="199">
        <v>32</v>
      </c>
      <c r="I66" s="227">
        <v>35491</v>
      </c>
      <c r="J66" s="226">
        <v>35491</v>
      </c>
      <c r="K66" s="226">
        <v>35491</v>
      </c>
      <c r="L66" s="226">
        <v>35491</v>
      </c>
      <c r="M66"/>
      <c r="N66" s="111"/>
      <c r="O66" s="111"/>
      <c r="P66" s="111"/>
      <c r="Q66" s="224"/>
      <c r="R66" s="111"/>
    </row>
    <row r="67" spans="1:18" ht="14.25" hidden="1" customHeight="1">
      <c r="A67" s="247">
        <v>2</v>
      </c>
      <c r="B67" s="248">
        <v>3</v>
      </c>
      <c r="C67" s="211"/>
      <c r="D67" s="212"/>
      <c r="E67" s="212"/>
      <c r="F67" s="215"/>
      <c r="G67" s="249" t="s">
        <v>48</v>
      </c>
      <c r="H67" s="199">
        <v>33</v>
      </c>
      <c r="I67" s="230">
        <f>I68</f>
        <v>0</v>
      </c>
      <c r="J67" s="230">
        <f>J68</f>
        <v>0</v>
      </c>
      <c r="K67" s="230">
        <f>K68</f>
        <v>0</v>
      </c>
      <c r="L67" s="230">
        <f>L68</f>
        <v>0</v>
      </c>
      <c r="M67"/>
      <c r="N67" s="111"/>
      <c r="O67" s="111"/>
      <c r="P67" s="111"/>
      <c r="Q67" s="111"/>
      <c r="R67" s="111"/>
    </row>
    <row r="68" spans="1:18" ht="13.5" hidden="1" customHeight="1">
      <c r="A68" s="223">
        <v>2</v>
      </c>
      <c r="B68" s="219">
        <v>3</v>
      </c>
      <c r="C68" s="220">
        <v>1</v>
      </c>
      <c r="D68" s="220"/>
      <c r="E68" s="220"/>
      <c r="F68" s="222"/>
      <c r="G68" s="221" t="s">
        <v>49</v>
      </c>
      <c r="H68" s="199">
        <v>34</v>
      </c>
      <c r="I68" s="208">
        <f>SUM(I69+I74+I79)</f>
        <v>0</v>
      </c>
      <c r="J68" s="250">
        <f>SUM(J69+J74+J79)</f>
        <v>0</v>
      </c>
      <c r="K68" s="209">
        <f>SUM(K69+K74+K79)</f>
        <v>0</v>
      </c>
      <c r="L68" s="208">
        <f>SUM(L69+L74+L79)</f>
        <v>0</v>
      </c>
      <c r="M68"/>
      <c r="N68" s="111"/>
      <c r="O68" s="111"/>
      <c r="P68" s="111"/>
      <c r="Q68" s="111"/>
      <c r="R68" s="224"/>
    </row>
    <row r="69" spans="1:18" ht="15" hidden="1" customHeight="1">
      <c r="A69" s="223">
        <v>2</v>
      </c>
      <c r="B69" s="219">
        <v>3</v>
      </c>
      <c r="C69" s="220">
        <v>1</v>
      </c>
      <c r="D69" s="220">
        <v>1</v>
      </c>
      <c r="E69" s="220"/>
      <c r="F69" s="222"/>
      <c r="G69" s="221" t="s">
        <v>50</v>
      </c>
      <c r="H69" s="199">
        <v>35</v>
      </c>
      <c r="I69" s="208">
        <f>I70</f>
        <v>0</v>
      </c>
      <c r="J69" s="250">
        <f>J70</f>
        <v>0</v>
      </c>
      <c r="K69" s="209">
        <f>K70</f>
        <v>0</v>
      </c>
      <c r="L69" s="208">
        <f>L70</f>
        <v>0</v>
      </c>
      <c r="M69"/>
      <c r="N69" s="111"/>
      <c r="O69" s="111"/>
      <c r="P69" s="111"/>
      <c r="Q69" s="224"/>
      <c r="R69" s="111"/>
    </row>
    <row r="70" spans="1:18" ht="13.5" hidden="1" customHeight="1">
      <c r="A70" s="223">
        <v>2</v>
      </c>
      <c r="B70" s="219">
        <v>3</v>
      </c>
      <c r="C70" s="220">
        <v>1</v>
      </c>
      <c r="D70" s="220">
        <v>1</v>
      </c>
      <c r="E70" s="220">
        <v>1</v>
      </c>
      <c r="F70" s="222"/>
      <c r="G70" s="221" t="s">
        <v>50</v>
      </c>
      <c r="H70" s="199">
        <v>36</v>
      </c>
      <c r="I70" s="208">
        <f>SUM(I71:I73)</f>
        <v>0</v>
      </c>
      <c r="J70" s="250">
        <f>SUM(J71:J73)</f>
        <v>0</v>
      </c>
      <c r="K70" s="209">
        <f>SUM(K71:K73)</f>
        <v>0</v>
      </c>
      <c r="L70" s="208">
        <f>SUM(L71:L73)</f>
        <v>0</v>
      </c>
      <c r="M70"/>
      <c r="N70" s="111"/>
      <c r="O70" s="111"/>
      <c r="P70" s="111"/>
      <c r="Q70" s="224"/>
      <c r="R70" s="111"/>
    </row>
    <row r="71" spans="1:18" s="251" customFormat="1" ht="25.5" hidden="1" customHeight="1">
      <c r="A71" s="223">
        <v>2</v>
      </c>
      <c r="B71" s="219">
        <v>3</v>
      </c>
      <c r="C71" s="220">
        <v>1</v>
      </c>
      <c r="D71" s="220">
        <v>1</v>
      </c>
      <c r="E71" s="220">
        <v>1</v>
      </c>
      <c r="F71" s="222">
        <v>1</v>
      </c>
      <c r="G71" s="221" t="s">
        <v>51</v>
      </c>
      <c r="H71" s="199">
        <v>37</v>
      </c>
      <c r="I71" s="227">
        <v>0</v>
      </c>
      <c r="J71" s="227">
        <v>0</v>
      </c>
      <c r="K71" s="227">
        <v>0</v>
      </c>
      <c r="L71" s="227">
        <v>0</v>
      </c>
      <c r="Q71" s="224"/>
      <c r="R71" s="111"/>
    </row>
    <row r="72" spans="1:18" ht="19.5" hidden="1" customHeight="1">
      <c r="A72" s="223">
        <v>2</v>
      </c>
      <c r="B72" s="214">
        <v>3</v>
      </c>
      <c r="C72" s="212">
        <v>1</v>
      </c>
      <c r="D72" s="212">
        <v>1</v>
      </c>
      <c r="E72" s="212">
        <v>1</v>
      </c>
      <c r="F72" s="215">
        <v>2</v>
      </c>
      <c r="G72" s="213" t="s">
        <v>52</v>
      </c>
      <c r="H72" s="199">
        <v>38</v>
      </c>
      <c r="I72" s="225">
        <v>0</v>
      </c>
      <c r="J72" s="225">
        <v>0</v>
      </c>
      <c r="K72" s="225">
        <v>0</v>
      </c>
      <c r="L72" s="225">
        <v>0</v>
      </c>
      <c r="M72"/>
      <c r="N72" s="111"/>
      <c r="O72" s="111"/>
      <c r="P72" s="111"/>
      <c r="Q72" s="224"/>
      <c r="R72" s="111"/>
    </row>
    <row r="73" spans="1:18" ht="16.5" hidden="1" customHeight="1">
      <c r="A73" s="219">
        <v>2</v>
      </c>
      <c r="B73" s="220">
        <v>3</v>
      </c>
      <c r="C73" s="220">
        <v>1</v>
      </c>
      <c r="D73" s="220">
        <v>1</v>
      </c>
      <c r="E73" s="220">
        <v>1</v>
      </c>
      <c r="F73" s="222">
        <v>3</v>
      </c>
      <c r="G73" s="221" t="s">
        <v>53</v>
      </c>
      <c r="H73" s="199">
        <v>39</v>
      </c>
      <c r="I73" s="227">
        <v>0</v>
      </c>
      <c r="J73" s="227">
        <v>0</v>
      </c>
      <c r="K73" s="227">
        <v>0</v>
      </c>
      <c r="L73" s="227">
        <v>0</v>
      </c>
      <c r="M73"/>
      <c r="N73" s="111"/>
      <c r="O73" s="111"/>
      <c r="P73" s="111"/>
      <c r="Q73" s="224"/>
      <c r="R73" s="111"/>
    </row>
    <row r="74" spans="1:18" ht="29.25" hidden="1" customHeight="1">
      <c r="A74" s="214">
        <v>2</v>
      </c>
      <c r="B74" s="212">
        <v>3</v>
      </c>
      <c r="C74" s="212">
        <v>1</v>
      </c>
      <c r="D74" s="212">
        <v>2</v>
      </c>
      <c r="E74" s="212"/>
      <c r="F74" s="215"/>
      <c r="G74" s="213" t="s">
        <v>54</v>
      </c>
      <c r="H74" s="199">
        <v>40</v>
      </c>
      <c r="I74" s="230">
        <f>I75</f>
        <v>0</v>
      </c>
      <c r="J74" s="252">
        <f>J75</f>
        <v>0</v>
      </c>
      <c r="K74" s="231">
        <f>K75</f>
        <v>0</v>
      </c>
      <c r="L74" s="231">
        <f>L75</f>
        <v>0</v>
      </c>
      <c r="M74"/>
      <c r="N74" s="111"/>
      <c r="O74" s="111"/>
      <c r="P74" s="111"/>
      <c r="Q74" s="224"/>
      <c r="R74" s="111"/>
    </row>
    <row r="75" spans="1:18" ht="27" hidden="1" customHeight="1">
      <c r="A75" s="233">
        <v>2</v>
      </c>
      <c r="B75" s="234">
        <v>3</v>
      </c>
      <c r="C75" s="234">
        <v>1</v>
      </c>
      <c r="D75" s="234">
        <v>2</v>
      </c>
      <c r="E75" s="234">
        <v>1</v>
      </c>
      <c r="F75" s="236"/>
      <c r="G75" s="213" t="s">
        <v>54</v>
      </c>
      <c r="H75" s="199">
        <v>41</v>
      </c>
      <c r="I75" s="218">
        <f>SUM(I76:I78)</f>
        <v>0</v>
      </c>
      <c r="J75" s="253">
        <f>SUM(J76:J78)</f>
        <v>0</v>
      </c>
      <c r="K75" s="217">
        <f>SUM(K76:K78)</f>
        <v>0</v>
      </c>
      <c r="L75" s="209">
        <f>SUM(L76:L78)</f>
        <v>0</v>
      </c>
      <c r="M75"/>
      <c r="N75" s="111"/>
      <c r="O75" s="111"/>
      <c r="P75" s="111"/>
      <c r="Q75" s="224"/>
      <c r="R75" s="111"/>
    </row>
    <row r="76" spans="1:18" s="251" customFormat="1" ht="27" hidden="1" customHeight="1">
      <c r="A76" s="219">
        <v>2</v>
      </c>
      <c r="B76" s="220">
        <v>3</v>
      </c>
      <c r="C76" s="220">
        <v>1</v>
      </c>
      <c r="D76" s="220">
        <v>2</v>
      </c>
      <c r="E76" s="220">
        <v>1</v>
      </c>
      <c r="F76" s="222">
        <v>1</v>
      </c>
      <c r="G76" s="223" t="s">
        <v>51</v>
      </c>
      <c r="H76" s="199">
        <v>42</v>
      </c>
      <c r="I76" s="227">
        <v>0</v>
      </c>
      <c r="J76" s="227">
        <v>0</v>
      </c>
      <c r="K76" s="227">
        <v>0</v>
      </c>
      <c r="L76" s="227">
        <v>0</v>
      </c>
      <c r="Q76" s="224"/>
      <c r="R76" s="111"/>
    </row>
    <row r="77" spans="1:18" ht="16.5" hidden="1" customHeight="1">
      <c r="A77" s="219">
        <v>2</v>
      </c>
      <c r="B77" s="220">
        <v>3</v>
      </c>
      <c r="C77" s="220">
        <v>1</v>
      </c>
      <c r="D77" s="220">
        <v>2</v>
      </c>
      <c r="E77" s="220">
        <v>1</v>
      </c>
      <c r="F77" s="222">
        <v>2</v>
      </c>
      <c r="G77" s="223" t="s">
        <v>52</v>
      </c>
      <c r="H77" s="199">
        <v>43</v>
      </c>
      <c r="I77" s="227">
        <v>0</v>
      </c>
      <c r="J77" s="227">
        <v>0</v>
      </c>
      <c r="K77" s="227">
        <v>0</v>
      </c>
      <c r="L77" s="227">
        <v>0</v>
      </c>
      <c r="M77"/>
      <c r="N77" s="111"/>
      <c r="O77" s="111"/>
      <c r="P77" s="111"/>
      <c r="Q77" s="224"/>
      <c r="R77" s="111"/>
    </row>
    <row r="78" spans="1:18" ht="15" hidden="1" customHeight="1">
      <c r="A78" s="219">
        <v>2</v>
      </c>
      <c r="B78" s="220">
        <v>3</v>
      </c>
      <c r="C78" s="220">
        <v>1</v>
      </c>
      <c r="D78" s="220">
        <v>2</v>
      </c>
      <c r="E78" s="220">
        <v>1</v>
      </c>
      <c r="F78" s="222">
        <v>3</v>
      </c>
      <c r="G78" s="223" t="s">
        <v>53</v>
      </c>
      <c r="H78" s="199">
        <v>44</v>
      </c>
      <c r="I78" s="227">
        <v>0</v>
      </c>
      <c r="J78" s="227">
        <v>0</v>
      </c>
      <c r="K78" s="227">
        <v>0</v>
      </c>
      <c r="L78" s="227">
        <v>0</v>
      </c>
      <c r="M78"/>
      <c r="N78" s="111"/>
      <c r="O78" s="111"/>
      <c r="P78" s="111"/>
      <c r="Q78" s="224"/>
      <c r="R78" s="111"/>
    </row>
    <row r="79" spans="1:18" ht="27.75" hidden="1" customHeight="1">
      <c r="A79" s="219">
        <v>2</v>
      </c>
      <c r="B79" s="220">
        <v>3</v>
      </c>
      <c r="C79" s="220">
        <v>1</v>
      </c>
      <c r="D79" s="220">
        <v>3</v>
      </c>
      <c r="E79" s="220"/>
      <c r="F79" s="222"/>
      <c r="G79" s="223" t="s">
        <v>228</v>
      </c>
      <c r="H79" s="199">
        <v>45</v>
      </c>
      <c r="I79" s="208">
        <f>I80</f>
        <v>0</v>
      </c>
      <c r="J79" s="250">
        <f>J80</f>
        <v>0</v>
      </c>
      <c r="K79" s="209">
        <f>K80</f>
        <v>0</v>
      </c>
      <c r="L79" s="209">
        <f>L80</f>
        <v>0</v>
      </c>
      <c r="M79"/>
      <c r="N79" s="111"/>
      <c r="O79" s="111"/>
      <c r="P79" s="111"/>
      <c r="Q79" s="224"/>
      <c r="R79" s="111"/>
    </row>
    <row r="80" spans="1:18" ht="26.25" hidden="1" customHeight="1">
      <c r="A80" s="219">
        <v>2</v>
      </c>
      <c r="B80" s="220">
        <v>3</v>
      </c>
      <c r="C80" s="220">
        <v>1</v>
      </c>
      <c r="D80" s="220">
        <v>3</v>
      </c>
      <c r="E80" s="220">
        <v>1</v>
      </c>
      <c r="F80" s="222"/>
      <c r="G80" s="223" t="s">
        <v>229</v>
      </c>
      <c r="H80" s="199">
        <v>46</v>
      </c>
      <c r="I80" s="208">
        <f>SUM(I81:I83)</f>
        <v>0</v>
      </c>
      <c r="J80" s="250">
        <f>SUM(J81:J83)</f>
        <v>0</v>
      </c>
      <c r="K80" s="209">
        <f>SUM(K81:K83)</f>
        <v>0</v>
      </c>
      <c r="L80" s="209">
        <f>SUM(L81:L83)</f>
        <v>0</v>
      </c>
      <c r="M80"/>
      <c r="N80" s="111"/>
      <c r="O80" s="111"/>
      <c r="P80" s="111"/>
      <c r="Q80" s="224"/>
      <c r="R80" s="111"/>
    </row>
    <row r="81" spans="1:18" ht="15" hidden="1" customHeight="1">
      <c r="A81" s="214">
        <v>2</v>
      </c>
      <c r="B81" s="212">
        <v>3</v>
      </c>
      <c r="C81" s="212">
        <v>1</v>
      </c>
      <c r="D81" s="212">
        <v>3</v>
      </c>
      <c r="E81" s="212">
        <v>1</v>
      </c>
      <c r="F81" s="215">
        <v>1</v>
      </c>
      <c r="G81" s="240" t="s">
        <v>55</v>
      </c>
      <c r="H81" s="199">
        <v>47</v>
      </c>
      <c r="I81" s="225">
        <v>0</v>
      </c>
      <c r="J81" s="225">
        <v>0</v>
      </c>
      <c r="K81" s="225">
        <v>0</v>
      </c>
      <c r="L81" s="225">
        <v>0</v>
      </c>
      <c r="M81"/>
      <c r="N81" s="111"/>
      <c r="O81" s="111"/>
      <c r="P81" s="111"/>
      <c r="Q81" s="224"/>
      <c r="R81" s="111"/>
    </row>
    <row r="82" spans="1:18" ht="16.5" hidden="1" customHeight="1">
      <c r="A82" s="219">
        <v>2</v>
      </c>
      <c r="B82" s="220">
        <v>3</v>
      </c>
      <c r="C82" s="220">
        <v>1</v>
      </c>
      <c r="D82" s="220">
        <v>3</v>
      </c>
      <c r="E82" s="220">
        <v>1</v>
      </c>
      <c r="F82" s="222">
        <v>2</v>
      </c>
      <c r="G82" s="223" t="s">
        <v>56</v>
      </c>
      <c r="H82" s="199">
        <v>48</v>
      </c>
      <c r="I82" s="227">
        <v>0</v>
      </c>
      <c r="J82" s="227">
        <v>0</v>
      </c>
      <c r="K82" s="227">
        <v>0</v>
      </c>
      <c r="L82" s="227">
        <v>0</v>
      </c>
      <c r="M82"/>
      <c r="N82" s="111"/>
      <c r="O82" s="111"/>
      <c r="P82" s="111"/>
      <c r="Q82" s="224"/>
      <c r="R82" s="111"/>
    </row>
    <row r="83" spans="1:18" ht="17.25" hidden="1" customHeight="1">
      <c r="A83" s="214">
        <v>2</v>
      </c>
      <c r="B83" s="212">
        <v>3</v>
      </c>
      <c r="C83" s="212">
        <v>1</v>
      </c>
      <c r="D83" s="212">
        <v>3</v>
      </c>
      <c r="E83" s="212">
        <v>1</v>
      </c>
      <c r="F83" s="215">
        <v>3</v>
      </c>
      <c r="G83" s="240" t="s">
        <v>57</v>
      </c>
      <c r="H83" s="199">
        <v>49</v>
      </c>
      <c r="I83" s="225">
        <v>0</v>
      </c>
      <c r="J83" s="225">
        <v>0</v>
      </c>
      <c r="K83" s="225">
        <v>0</v>
      </c>
      <c r="L83" s="225">
        <v>0</v>
      </c>
      <c r="M83"/>
      <c r="N83" s="111"/>
      <c r="O83" s="111"/>
      <c r="P83" s="111"/>
      <c r="Q83" s="224"/>
      <c r="R83" s="111"/>
    </row>
    <row r="84" spans="1:18" ht="12.75" hidden="1" customHeight="1">
      <c r="A84" s="214">
        <v>2</v>
      </c>
      <c r="B84" s="212">
        <v>3</v>
      </c>
      <c r="C84" s="212">
        <v>2</v>
      </c>
      <c r="D84" s="212"/>
      <c r="E84" s="212"/>
      <c r="F84" s="215"/>
      <c r="G84" s="240" t="s">
        <v>58</v>
      </c>
      <c r="H84" s="199">
        <v>50</v>
      </c>
      <c r="I84" s="208">
        <f t="shared" ref="I84:L85" si="2">I85</f>
        <v>0</v>
      </c>
      <c r="J84" s="208">
        <f t="shared" si="2"/>
        <v>0</v>
      </c>
      <c r="K84" s="208">
        <f t="shared" si="2"/>
        <v>0</v>
      </c>
      <c r="L84" s="208">
        <f t="shared" si="2"/>
        <v>0</v>
      </c>
      <c r="M84"/>
      <c r="N84" s="111"/>
      <c r="O84" s="111"/>
      <c r="P84" s="111"/>
      <c r="Q84" s="111"/>
      <c r="R84" s="111"/>
    </row>
    <row r="85" spans="1:18" ht="12" hidden="1" customHeight="1">
      <c r="A85" s="214">
        <v>2</v>
      </c>
      <c r="B85" s="212">
        <v>3</v>
      </c>
      <c r="C85" s="212">
        <v>2</v>
      </c>
      <c r="D85" s="212">
        <v>1</v>
      </c>
      <c r="E85" s="212"/>
      <c r="F85" s="215"/>
      <c r="G85" s="240" t="s">
        <v>58</v>
      </c>
      <c r="H85" s="199">
        <v>51</v>
      </c>
      <c r="I85" s="208">
        <f t="shared" si="2"/>
        <v>0</v>
      </c>
      <c r="J85" s="208">
        <f t="shared" si="2"/>
        <v>0</v>
      </c>
      <c r="K85" s="208">
        <f t="shared" si="2"/>
        <v>0</v>
      </c>
      <c r="L85" s="208">
        <f t="shared" si="2"/>
        <v>0</v>
      </c>
      <c r="M85"/>
      <c r="N85" s="111"/>
      <c r="O85" s="111"/>
      <c r="P85" s="111"/>
      <c r="Q85" s="111"/>
      <c r="R85" s="111"/>
    </row>
    <row r="86" spans="1:18" ht="15.75" hidden="1" customHeight="1">
      <c r="A86" s="214">
        <v>2</v>
      </c>
      <c r="B86" s="212">
        <v>3</v>
      </c>
      <c r="C86" s="212">
        <v>2</v>
      </c>
      <c r="D86" s="212">
        <v>1</v>
      </c>
      <c r="E86" s="212">
        <v>1</v>
      </c>
      <c r="F86" s="215"/>
      <c r="G86" s="240" t="s">
        <v>58</v>
      </c>
      <c r="H86" s="199">
        <v>52</v>
      </c>
      <c r="I86" s="208">
        <f>SUM(I87)</f>
        <v>0</v>
      </c>
      <c r="J86" s="208">
        <f>SUM(J87)</f>
        <v>0</v>
      </c>
      <c r="K86" s="208">
        <f>SUM(K87)</f>
        <v>0</v>
      </c>
      <c r="L86" s="208">
        <f>SUM(L87)</f>
        <v>0</v>
      </c>
      <c r="M86"/>
      <c r="N86" s="111"/>
      <c r="O86" s="111"/>
      <c r="P86" s="111"/>
      <c r="Q86" s="111"/>
      <c r="R86" s="111"/>
    </row>
    <row r="87" spans="1:18" ht="13.5" hidden="1" customHeight="1">
      <c r="A87" s="214">
        <v>2</v>
      </c>
      <c r="B87" s="212">
        <v>3</v>
      </c>
      <c r="C87" s="212">
        <v>2</v>
      </c>
      <c r="D87" s="212">
        <v>1</v>
      </c>
      <c r="E87" s="212">
        <v>1</v>
      </c>
      <c r="F87" s="215">
        <v>1</v>
      </c>
      <c r="G87" s="240" t="s">
        <v>58</v>
      </c>
      <c r="H87" s="199">
        <v>53</v>
      </c>
      <c r="I87" s="227">
        <v>0</v>
      </c>
      <c r="J87" s="227">
        <v>0</v>
      </c>
      <c r="K87" s="227">
        <v>0</v>
      </c>
      <c r="L87" s="227">
        <v>0</v>
      </c>
      <c r="M87"/>
      <c r="N87" s="111"/>
      <c r="O87" s="111"/>
      <c r="P87" s="111"/>
      <c r="Q87" s="111"/>
      <c r="R87" s="111"/>
    </row>
    <row r="88" spans="1:18" ht="16.5" hidden="1" customHeight="1">
      <c r="A88" s="204">
        <v>2</v>
      </c>
      <c r="B88" s="205">
        <v>4</v>
      </c>
      <c r="C88" s="205"/>
      <c r="D88" s="205"/>
      <c r="E88" s="205"/>
      <c r="F88" s="207"/>
      <c r="G88" s="254" t="s">
        <v>59</v>
      </c>
      <c r="H88" s="199">
        <v>54</v>
      </c>
      <c r="I88" s="208">
        <f t="shared" ref="I88:L90" si="3">I89</f>
        <v>0</v>
      </c>
      <c r="J88" s="250">
        <f t="shared" si="3"/>
        <v>0</v>
      </c>
      <c r="K88" s="209">
        <f t="shared" si="3"/>
        <v>0</v>
      </c>
      <c r="L88" s="209">
        <f t="shared" si="3"/>
        <v>0</v>
      </c>
      <c r="M88"/>
      <c r="N88" s="111"/>
      <c r="O88" s="111"/>
      <c r="P88" s="111"/>
      <c r="Q88" s="111"/>
      <c r="R88" s="111"/>
    </row>
    <row r="89" spans="1:18" ht="15.75" hidden="1" customHeight="1">
      <c r="A89" s="219">
        <v>2</v>
      </c>
      <c r="B89" s="220">
        <v>4</v>
      </c>
      <c r="C89" s="220">
        <v>1</v>
      </c>
      <c r="D89" s="220"/>
      <c r="E89" s="220"/>
      <c r="F89" s="222"/>
      <c r="G89" s="223" t="s">
        <v>60</v>
      </c>
      <c r="H89" s="199">
        <v>55</v>
      </c>
      <c r="I89" s="208">
        <f t="shared" si="3"/>
        <v>0</v>
      </c>
      <c r="J89" s="250">
        <f t="shared" si="3"/>
        <v>0</v>
      </c>
      <c r="K89" s="209">
        <f t="shared" si="3"/>
        <v>0</v>
      </c>
      <c r="L89" s="209">
        <f t="shared" si="3"/>
        <v>0</v>
      </c>
      <c r="M89"/>
      <c r="N89" s="111"/>
      <c r="O89" s="111"/>
      <c r="P89" s="111"/>
      <c r="Q89" s="111"/>
      <c r="R89" s="111"/>
    </row>
    <row r="90" spans="1:18" ht="17.25" hidden="1" customHeight="1">
      <c r="A90" s="219">
        <v>2</v>
      </c>
      <c r="B90" s="220">
        <v>4</v>
      </c>
      <c r="C90" s="220">
        <v>1</v>
      </c>
      <c r="D90" s="220">
        <v>1</v>
      </c>
      <c r="E90" s="220"/>
      <c r="F90" s="222"/>
      <c r="G90" s="223" t="s">
        <v>60</v>
      </c>
      <c r="H90" s="199">
        <v>56</v>
      </c>
      <c r="I90" s="208">
        <f t="shared" si="3"/>
        <v>0</v>
      </c>
      <c r="J90" s="250">
        <f t="shared" si="3"/>
        <v>0</v>
      </c>
      <c r="K90" s="209">
        <f t="shared" si="3"/>
        <v>0</v>
      </c>
      <c r="L90" s="209">
        <f t="shared" si="3"/>
        <v>0</v>
      </c>
      <c r="M90"/>
      <c r="N90" s="111"/>
      <c r="O90" s="111"/>
      <c r="P90" s="111"/>
      <c r="Q90" s="111"/>
      <c r="R90" s="111"/>
    </row>
    <row r="91" spans="1:18" ht="18" hidden="1" customHeight="1">
      <c r="A91" s="219">
        <v>2</v>
      </c>
      <c r="B91" s="220">
        <v>4</v>
      </c>
      <c r="C91" s="220">
        <v>1</v>
      </c>
      <c r="D91" s="220">
        <v>1</v>
      </c>
      <c r="E91" s="220">
        <v>1</v>
      </c>
      <c r="F91" s="222"/>
      <c r="G91" s="223" t="s">
        <v>60</v>
      </c>
      <c r="H91" s="199">
        <v>57</v>
      </c>
      <c r="I91" s="208">
        <f>SUM(I92:I94)</f>
        <v>0</v>
      </c>
      <c r="J91" s="250">
        <f>SUM(J92:J94)</f>
        <v>0</v>
      </c>
      <c r="K91" s="209">
        <f>SUM(K92:K94)</f>
        <v>0</v>
      </c>
      <c r="L91" s="209">
        <f>SUM(L92:L94)</f>
        <v>0</v>
      </c>
      <c r="M91"/>
      <c r="N91" s="111"/>
      <c r="O91" s="111"/>
      <c r="P91" s="111"/>
      <c r="Q91" s="111"/>
      <c r="R91" s="111"/>
    </row>
    <row r="92" spans="1:18" ht="14.25" hidden="1" customHeight="1">
      <c r="A92" s="219">
        <v>2</v>
      </c>
      <c r="B92" s="220">
        <v>4</v>
      </c>
      <c r="C92" s="220">
        <v>1</v>
      </c>
      <c r="D92" s="220">
        <v>1</v>
      </c>
      <c r="E92" s="220">
        <v>1</v>
      </c>
      <c r="F92" s="222">
        <v>1</v>
      </c>
      <c r="G92" s="223" t="s">
        <v>61</v>
      </c>
      <c r="H92" s="199">
        <v>58</v>
      </c>
      <c r="I92" s="227">
        <v>0</v>
      </c>
      <c r="J92" s="227">
        <v>0</v>
      </c>
      <c r="K92" s="227">
        <v>0</v>
      </c>
      <c r="L92" s="227">
        <v>0</v>
      </c>
      <c r="M92"/>
      <c r="N92" s="111"/>
      <c r="O92" s="111"/>
      <c r="P92" s="111"/>
      <c r="Q92" s="111"/>
      <c r="R92" s="111"/>
    </row>
    <row r="93" spans="1:18" ht="13.5" hidden="1" customHeight="1">
      <c r="A93" s="219">
        <v>2</v>
      </c>
      <c r="B93" s="219">
        <v>4</v>
      </c>
      <c r="C93" s="219">
        <v>1</v>
      </c>
      <c r="D93" s="220">
        <v>1</v>
      </c>
      <c r="E93" s="220">
        <v>1</v>
      </c>
      <c r="F93" s="255">
        <v>2</v>
      </c>
      <c r="G93" s="221" t="s">
        <v>62</v>
      </c>
      <c r="H93" s="199">
        <v>59</v>
      </c>
      <c r="I93" s="227">
        <v>0</v>
      </c>
      <c r="J93" s="227">
        <v>0</v>
      </c>
      <c r="K93" s="227">
        <v>0</v>
      </c>
      <c r="L93" s="227">
        <v>0</v>
      </c>
      <c r="M93"/>
      <c r="N93" s="111"/>
      <c r="O93" s="111"/>
      <c r="P93" s="111"/>
      <c r="Q93" s="111"/>
      <c r="R93" s="111"/>
    </row>
    <row r="94" spans="1:18" hidden="1">
      <c r="A94" s="219">
        <v>2</v>
      </c>
      <c r="B94" s="220">
        <v>4</v>
      </c>
      <c r="C94" s="219">
        <v>1</v>
      </c>
      <c r="D94" s="220">
        <v>1</v>
      </c>
      <c r="E94" s="220">
        <v>1</v>
      </c>
      <c r="F94" s="255">
        <v>3</v>
      </c>
      <c r="G94" s="221" t="s">
        <v>63</v>
      </c>
      <c r="H94" s="199">
        <v>60</v>
      </c>
      <c r="I94" s="227">
        <v>0</v>
      </c>
      <c r="J94" s="227">
        <v>0</v>
      </c>
      <c r="K94" s="227">
        <v>0</v>
      </c>
      <c r="L94" s="227">
        <v>0</v>
      </c>
      <c r="M94" s="111"/>
      <c r="N94" s="111"/>
      <c r="O94" s="111"/>
      <c r="P94" s="111"/>
      <c r="Q94" s="111"/>
      <c r="R94" s="111"/>
    </row>
    <row r="95" spans="1:18" hidden="1">
      <c r="A95" s="204">
        <v>2</v>
      </c>
      <c r="B95" s="205">
        <v>5</v>
      </c>
      <c r="C95" s="204"/>
      <c r="D95" s="205"/>
      <c r="E95" s="205"/>
      <c r="F95" s="256"/>
      <c r="G95" s="206" t="s">
        <v>64</v>
      </c>
      <c r="H95" s="199">
        <v>61</v>
      </c>
      <c r="I95" s="208">
        <f>SUM(I96+I101+I106)</f>
        <v>0</v>
      </c>
      <c r="J95" s="250">
        <f>SUM(J96+J101+J106)</f>
        <v>0</v>
      </c>
      <c r="K95" s="209">
        <f>SUM(K96+K101+K106)</f>
        <v>0</v>
      </c>
      <c r="L95" s="209">
        <f>SUM(L96+L101+L106)</f>
        <v>0</v>
      </c>
      <c r="M95" s="111"/>
      <c r="N95" s="111"/>
      <c r="O95" s="111"/>
      <c r="P95" s="111"/>
      <c r="Q95" s="111"/>
      <c r="R95" s="111"/>
    </row>
    <row r="96" spans="1:18" hidden="1">
      <c r="A96" s="214">
        <v>2</v>
      </c>
      <c r="B96" s="212">
        <v>5</v>
      </c>
      <c r="C96" s="214">
        <v>1</v>
      </c>
      <c r="D96" s="212"/>
      <c r="E96" s="212"/>
      <c r="F96" s="257"/>
      <c r="G96" s="213" t="s">
        <v>65</v>
      </c>
      <c r="H96" s="199">
        <v>62</v>
      </c>
      <c r="I96" s="230">
        <f t="shared" ref="I96:L97" si="4">I97</f>
        <v>0</v>
      </c>
      <c r="J96" s="252">
        <f t="shared" si="4"/>
        <v>0</v>
      </c>
      <c r="K96" s="231">
        <f t="shared" si="4"/>
        <v>0</v>
      </c>
      <c r="L96" s="231">
        <f t="shared" si="4"/>
        <v>0</v>
      </c>
      <c r="M96" s="111"/>
      <c r="N96" s="111"/>
      <c r="O96" s="111"/>
      <c r="P96" s="111"/>
      <c r="Q96" s="111"/>
      <c r="R96" s="111"/>
    </row>
    <row r="97" spans="1:18" hidden="1">
      <c r="A97" s="219">
        <v>2</v>
      </c>
      <c r="B97" s="220">
        <v>5</v>
      </c>
      <c r="C97" s="219">
        <v>1</v>
      </c>
      <c r="D97" s="220">
        <v>1</v>
      </c>
      <c r="E97" s="220"/>
      <c r="F97" s="255"/>
      <c r="G97" s="221" t="s">
        <v>65</v>
      </c>
      <c r="H97" s="199">
        <v>63</v>
      </c>
      <c r="I97" s="208">
        <f t="shared" si="4"/>
        <v>0</v>
      </c>
      <c r="J97" s="250">
        <f t="shared" si="4"/>
        <v>0</v>
      </c>
      <c r="K97" s="209">
        <f t="shared" si="4"/>
        <v>0</v>
      </c>
      <c r="L97" s="209">
        <f t="shared" si="4"/>
        <v>0</v>
      </c>
      <c r="M97" s="111"/>
      <c r="N97" s="111"/>
      <c r="O97" s="111"/>
      <c r="P97" s="111"/>
      <c r="Q97" s="111"/>
      <c r="R97" s="111"/>
    </row>
    <row r="98" spans="1:18" hidden="1">
      <c r="A98" s="219">
        <v>2</v>
      </c>
      <c r="B98" s="220">
        <v>5</v>
      </c>
      <c r="C98" s="219">
        <v>1</v>
      </c>
      <c r="D98" s="220">
        <v>1</v>
      </c>
      <c r="E98" s="220">
        <v>1</v>
      </c>
      <c r="F98" s="255"/>
      <c r="G98" s="221" t="s">
        <v>65</v>
      </c>
      <c r="H98" s="199">
        <v>64</v>
      </c>
      <c r="I98" s="208">
        <f>SUM(I99:I100)</f>
        <v>0</v>
      </c>
      <c r="J98" s="250">
        <f>SUM(J99:J100)</f>
        <v>0</v>
      </c>
      <c r="K98" s="209">
        <f>SUM(K99:K100)</f>
        <v>0</v>
      </c>
      <c r="L98" s="209">
        <f>SUM(L99:L100)</f>
        <v>0</v>
      </c>
      <c r="M98" s="111"/>
      <c r="N98" s="111"/>
      <c r="O98" s="111"/>
      <c r="P98" s="111"/>
      <c r="Q98" s="111"/>
      <c r="R98" s="111"/>
    </row>
    <row r="99" spans="1:18" ht="25.5" hidden="1" customHeight="1">
      <c r="A99" s="219">
        <v>2</v>
      </c>
      <c r="B99" s="220">
        <v>5</v>
      </c>
      <c r="C99" s="219">
        <v>1</v>
      </c>
      <c r="D99" s="220">
        <v>1</v>
      </c>
      <c r="E99" s="220">
        <v>1</v>
      </c>
      <c r="F99" s="255">
        <v>1</v>
      </c>
      <c r="G99" s="221" t="s">
        <v>66</v>
      </c>
      <c r="H99" s="199">
        <v>65</v>
      </c>
      <c r="I99" s="227">
        <v>0</v>
      </c>
      <c r="J99" s="227">
        <v>0</v>
      </c>
      <c r="K99" s="227">
        <v>0</v>
      </c>
      <c r="L99" s="227">
        <v>0</v>
      </c>
      <c r="M99"/>
      <c r="N99" s="111"/>
      <c r="O99" s="111"/>
      <c r="P99" s="111"/>
      <c r="Q99" s="111"/>
      <c r="R99" s="111"/>
    </row>
    <row r="100" spans="1:18" ht="15.75" hidden="1" customHeight="1">
      <c r="A100" s="219">
        <v>2</v>
      </c>
      <c r="B100" s="220">
        <v>5</v>
      </c>
      <c r="C100" s="219">
        <v>1</v>
      </c>
      <c r="D100" s="220">
        <v>1</v>
      </c>
      <c r="E100" s="220">
        <v>1</v>
      </c>
      <c r="F100" s="255">
        <v>2</v>
      </c>
      <c r="G100" s="221" t="s">
        <v>67</v>
      </c>
      <c r="H100" s="199">
        <v>66</v>
      </c>
      <c r="I100" s="227">
        <v>0</v>
      </c>
      <c r="J100" s="227">
        <v>0</v>
      </c>
      <c r="K100" s="227">
        <v>0</v>
      </c>
      <c r="L100" s="227">
        <v>0</v>
      </c>
      <c r="M100"/>
      <c r="N100" s="111"/>
      <c r="O100" s="111"/>
      <c r="P100" s="111"/>
      <c r="Q100" s="111"/>
      <c r="R100" s="111"/>
    </row>
    <row r="101" spans="1:18" ht="12" hidden="1" customHeight="1">
      <c r="A101" s="219">
        <v>2</v>
      </c>
      <c r="B101" s="220">
        <v>5</v>
      </c>
      <c r="C101" s="219">
        <v>2</v>
      </c>
      <c r="D101" s="220"/>
      <c r="E101" s="220"/>
      <c r="F101" s="255"/>
      <c r="G101" s="221" t="s">
        <v>68</v>
      </c>
      <c r="H101" s="199">
        <v>67</v>
      </c>
      <c r="I101" s="208">
        <f t="shared" ref="I101:L102" si="5">I102</f>
        <v>0</v>
      </c>
      <c r="J101" s="250">
        <f t="shared" si="5"/>
        <v>0</v>
      </c>
      <c r="K101" s="209">
        <f t="shared" si="5"/>
        <v>0</v>
      </c>
      <c r="L101" s="208">
        <f t="shared" si="5"/>
        <v>0</v>
      </c>
      <c r="M101"/>
      <c r="N101" s="111"/>
      <c r="O101" s="111"/>
      <c r="P101" s="111"/>
      <c r="Q101" s="111"/>
      <c r="R101" s="111"/>
    </row>
    <row r="102" spans="1:18" ht="15.75" hidden="1" customHeight="1">
      <c r="A102" s="223">
        <v>2</v>
      </c>
      <c r="B102" s="219">
        <v>5</v>
      </c>
      <c r="C102" s="220">
        <v>2</v>
      </c>
      <c r="D102" s="221">
        <v>1</v>
      </c>
      <c r="E102" s="219"/>
      <c r="F102" s="255"/>
      <c r="G102" s="221" t="s">
        <v>68</v>
      </c>
      <c r="H102" s="199">
        <v>68</v>
      </c>
      <c r="I102" s="208">
        <f t="shared" si="5"/>
        <v>0</v>
      </c>
      <c r="J102" s="250">
        <f t="shared" si="5"/>
        <v>0</v>
      </c>
      <c r="K102" s="209">
        <f t="shared" si="5"/>
        <v>0</v>
      </c>
      <c r="L102" s="208">
        <f t="shared" si="5"/>
        <v>0</v>
      </c>
      <c r="M102"/>
      <c r="N102" s="111"/>
      <c r="O102" s="111"/>
      <c r="P102" s="111"/>
      <c r="Q102" s="111"/>
      <c r="R102" s="111"/>
    </row>
    <row r="103" spans="1:18" ht="15" hidden="1" customHeight="1">
      <c r="A103" s="223">
        <v>2</v>
      </c>
      <c r="B103" s="219">
        <v>5</v>
      </c>
      <c r="C103" s="220">
        <v>2</v>
      </c>
      <c r="D103" s="221">
        <v>1</v>
      </c>
      <c r="E103" s="219">
        <v>1</v>
      </c>
      <c r="F103" s="255"/>
      <c r="G103" s="221" t="s">
        <v>68</v>
      </c>
      <c r="H103" s="199">
        <v>69</v>
      </c>
      <c r="I103" s="208">
        <f>SUM(I104:I105)</f>
        <v>0</v>
      </c>
      <c r="J103" s="250">
        <f>SUM(J104:J105)</f>
        <v>0</v>
      </c>
      <c r="K103" s="209">
        <f>SUM(K104:K105)</f>
        <v>0</v>
      </c>
      <c r="L103" s="208">
        <f>SUM(L104:L105)</f>
        <v>0</v>
      </c>
      <c r="M103"/>
      <c r="N103" s="111"/>
      <c r="O103" s="111"/>
      <c r="P103" s="111"/>
      <c r="Q103" s="111"/>
      <c r="R103" s="111"/>
    </row>
    <row r="104" spans="1:18" ht="25.5" hidden="1" customHeight="1">
      <c r="A104" s="223">
        <v>2</v>
      </c>
      <c r="B104" s="219">
        <v>5</v>
      </c>
      <c r="C104" s="220">
        <v>2</v>
      </c>
      <c r="D104" s="221">
        <v>1</v>
      </c>
      <c r="E104" s="219">
        <v>1</v>
      </c>
      <c r="F104" s="255">
        <v>1</v>
      </c>
      <c r="G104" s="221" t="s">
        <v>69</v>
      </c>
      <c r="H104" s="199">
        <v>70</v>
      </c>
      <c r="I104" s="227">
        <v>0</v>
      </c>
      <c r="J104" s="227">
        <v>0</v>
      </c>
      <c r="K104" s="227">
        <v>0</v>
      </c>
      <c r="L104" s="227">
        <v>0</v>
      </c>
      <c r="M104"/>
      <c r="N104" s="111"/>
      <c r="O104" s="111"/>
      <c r="P104" s="111"/>
      <c r="Q104" s="111"/>
      <c r="R104" s="111"/>
    </row>
    <row r="105" spans="1:18" ht="25.5" hidden="1" customHeight="1">
      <c r="A105" s="223">
        <v>2</v>
      </c>
      <c r="B105" s="219">
        <v>5</v>
      </c>
      <c r="C105" s="220">
        <v>2</v>
      </c>
      <c r="D105" s="221">
        <v>1</v>
      </c>
      <c r="E105" s="219">
        <v>1</v>
      </c>
      <c r="F105" s="255">
        <v>2</v>
      </c>
      <c r="G105" s="221" t="s">
        <v>70</v>
      </c>
      <c r="H105" s="199">
        <v>71</v>
      </c>
      <c r="I105" s="227">
        <v>0</v>
      </c>
      <c r="J105" s="227">
        <v>0</v>
      </c>
      <c r="K105" s="227">
        <v>0</v>
      </c>
      <c r="L105" s="227">
        <v>0</v>
      </c>
      <c r="M105"/>
      <c r="N105" s="111"/>
      <c r="O105" s="111"/>
      <c r="P105" s="111"/>
      <c r="Q105" s="111"/>
      <c r="R105" s="111"/>
    </row>
    <row r="106" spans="1:18" ht="28.5" hidden="1" customHeight="1">
      <c r="A106" s="223">
        <v>2</v>
      </c>
      <c r="B106" s="219">
        <v>5</v>
      </c>
      <c r="C106" s="220">
        <v>3</v>
      </c>
      <c r="D106" s="221"/>
      <c r="E106" s="219"/>
      <c r="F106" s="255"/>
      <c r="G106" s="221" t="s">
        <v>71</v>
      </c>
      <c r="H106" s="199">
        <v>72</v>
      </c>
      <c r="I106" s="208">
        <f>I107+I111</f>
        <v>0</v>
      </c>
      <c r="J106" s="208">
        <f>J107+J111</f>
        <v>0</v>
      </c>
      <c r="K106" s="208">
        <f>K107+K111</f>
        <v>0</v>
      </c>
      <c r="L106" s="208">
        <f>L107+L111</f>
        <v>0</v>
      </c>
      <c r="M106"/>
      <c r="N106" s="111"/>
      <c r="O106" s="111"/>
      <c r="P106" s="111"/>
      <c r="Q106" s="111"/>
      <c r="R106" s="111"/>
    </row>
    <row r="107" spans="1:18" ht="27" hidden="1" customHeight="1">
      <c r="A107" s="223">
        <v>2</v>
      </c>
      <c r="B107" s="219">
        <v>5</v>
      </c>
      <c r="C107" s="220">
        <v>3</v>
      </c>
      <c r="D107" s="221">
        <v>1</v>
      </c>
      <c r="E107" s="219"/>
      <c r="F107" s="255"/>
      <c r="G107" s="221" t="s">
        <v>72</v>
      </c>
      <c r="H107" s="199">
        <v>73</v>
      </c>
      <c r="I107" s="208">
        <f>I108</f>
        <v>0</v>
      </c>
      <c r="J107" s="250">
        <f>J108</f>
        <v>0</v>
      </c>
      <c r="K107" s="209">
        <f>K108</f>
        <v>0</v>
      </c>
      <c r="L107" s="208">
        <f>L108</f>
        <v>0</v>
      </c>
      <c r="M107"/>
      <c r="N107" s="111"/>
      <c r="O107" s="111"/>
      <c r="P107" s="111"/>
      <c r="Q107" s="111"/>
      <c r="R107" s="111"/>
    </row>
    <row r="108" spans="1:18" ht="30" hidden="1" customHeight="1">
      <c r="A108" s="232">
        <v>2</v>
      </c>
      <c r="B108" s="233">
        <v>5</v>
      </c>
      <c r="C108" s="234">
        <v>3</v>
      </c>
      <c r="D108" s="235">
        <v>1</v>
      </c>
      <c r="E108" s="233">
        <v>1</v>
      </c>
      <c r="F108" s="258"/>
      <c r="G108" s="235" t="s">
        <v>72</v>
      </c>
      <c r="H108" s="199">
        <v>74</v>
      </c>
      <c r="I108" s="218">
        <f>SUM(I109:I110)</f>
        <v>0</v>
      </c>
      <c r="J108" s="253">
        <f>SUM(J109:J110)</f>
        <v>0</v>
      </c>
      <c r="K108" s="217">
        <f>SUM(K109:K110)</f>
        <v>0</v>
      </c>
      <c r="L108" s="218">
        <f>SUM(L109:L110)</f>
        <v>0</v>
      </c>
      <c r="M108"/>
      <c r="N108" s="111"/>
      <c r="O108" s="111"/>
      <c r="P108" s="111"/>
      <c r="Q108" s="111"/>
      <c r="R108" s="111"/>
    </row>
    <row r="109" spans="1:18" ht="26.25" hidden="1" customHeight="1">
      <c r="A109" s="223">
        <v>2</v>
      </c>
      <c r="B109" s="219">
        <v>5</v>
      </c>
      <c r="C109" s="220">
        <v>3</v>
      </c>
      <c r="D109" s="221">
        <v>1</v>
      </c>
      <c r="E109" s="219">
        <v>1</v>
      </c>
      <c r="F109" s="255">
        <v>1</v>
      </c>
      <c r="G109" s="221" t="s">
        <v>72</v>
      </c>
      <c r="H109" s="199">
        <v>75</v>
      </c>
      <c r="I109" s="227">
        <v>0</v>
      </c>
      <c r="J109" s="227">
        <v>0</v>
      </c>
      <c r="K109" s="227">
        <v>0</v>
      </c>
      <c r="L109" s="227">
        <v>0</v>
      </c>
      <c r="M109"/>
      <c r="N109" s="111"/>
      <c r="O109" s="111"/>
      <c r="P109" s="111"/>
      <c r="Q109" s="111"/>
      <c r="R109" s="111"/>
    </row>
    <row r="110" spans="1:18" ht="26.25" hidden="1" customHeight="1">
      <c r="A110" s="232">
        <v>2</v>
      </c>
      <c r="B110" s="233">
        <v>5</v>
      </c>
      <c r="C110" s="234">
        <v>3</v>
      </c>
      <c r="D110" s="235">
        <v>1</v>
      </c>
      <c r="E110" s="233">
        <v>1</v>
      </c>
      <c r="F110" s="258">
        <v>2</v>
      </c>
      <c r="G110" s="235" t="s">
        <v>73</v>
      </c>
      <c r="H110" s="199">
        <v>76</v>
      </c>
      <c r="I110" s="227">
        <v>0</v>
      </c>
      <c r="J110" s="227">
        <v>0</v>
      </c>
      <c r="K110" s="227">
        <v>0</v>
      </c>
      <c r="L110" s="227">
        <v>0</v>
      </c>
      <c r="M110"/>
      <c r="N110" s="111"/>
      <c r="O110" s="111"/>
      <c r="P110" s="111"/>
      <c r="Q110" s="111"/>
      <c r="R110" s="111"/>
    </row>
    <row r="111" spans="1:18" ht="27.75" hidden="1" customHeight="1">
      <c r="A111" s="232">
        <v>2</v>
      </c>
      <c r="B111" s="233">
        <v>5</v>
      </c>
      <c r="C111" s="234">
        <v>3</v>
      </c>
      <c r="D111" s="235">
        <v>2</v>
      </c>
      <c r="E111" s="233"/>
      <c r="F111" s="258"/>
      <c r="G111" s="235" t="s">
        <v>74</v>
      </c>
      <c r="H111" s="199">
        <v>77</v>
      </c>
      <c r="I111" s="218">
        <f>I112</f>
        <v>0</v>
      </c>
      <c r="J111" s="218">
        <f>J112</f>
        <v>0</v>
      </c>
      <c r="K111" s="218">
        <f>K112</f>
        <v>0</v>
      </c>
      <c r="L111" s="218">
        <f>L112</f>
        <v>0</v>
      </c>
      <c r="M111"/>
      <c r="N111" s="111"/>
      <c r="O111" s="111"/>
      <c r="P111" s="111"/>
      <c r="Q111" s="111"/>
      <c r="R111" s="111"/>
    </row>
    <row r="112" spans="1:18" ht="25.5" hidden="1" customHeight="1">
      <c r="A112" s="232">
        <v>2</v>
      </c>
      <c r="B112" s="233">
        <v>5</v>
      </c>
      <c r="C112" s="234">
        <v>3</v>
      </c>
      <c r="D112" s="235">
        <v>2</v>
      </c>
      <c r="E112" s="233">
        <v>1</v>
      </c>
      <c r="F112" s="258"/>
      <c r="G112" s="235" t="s">
        <v>74</v>
      </c>
      <c r="H112" s="199">
        <v>78</v>
      </c>
      <c r="I112" s="218">
        <f>SUM(I113:I114)</f>
        <v>0</v>
      </c>
      <c r="J112" s="218">
        <f>SUM(J113:J114)</f>
        <v>0</v>
      </c>
      <c r="K112" s="218">
        <f>SUM(K113:K114)</f>
        <v>0</v>
      </c>
      <c r="L112" s="218">
        <f>SUM(L113:L114)</f>
        <v>0</v>
      </c>
      <c r="M112"/>
      <c r="N112" s="111"/>
      <c r="O112" s="111"/>
      <c r="P112" s="111"/>
      <c r="Q112" s="111"/>
      <c r="R112" s="111"/>
    </row>
    <row r="113" spans="1:18" ht="30" hidden="1" customHeight="1">
      <c r="A113" s="232">
        <v>2</v>
      </c>
      <c r="B113" s="233">
        <v>5</v>
      </c>
      <c r="C113" s="234">
        <v>3</v>
      </c>
      <c r="D113" s="235">
        <v>2</v>
      </c>
      <c r="E113" s="233">
        <v>1</v>
      </c>
      <c r="F113" s="258">
        <v>1</v>
      </c>
      <c r="G113" s="235" t="s">
        <v>74</v>
      </c>
      <c r="H113" s="199">
        <v>79</v>
      </c>
      <c r="I113" s="227">
        <v>0</v>
      </c>
      <c r="J113" s="227">
        <v>0</v>
      </c>
      <c r="K113" s="227">
        <v>0</v>
      </c>
      <c r="L113" s="227">
        <v>0</v>
      </c>
      <c r="M113"/>
      <c r="N113" s="111"/>
      <c r="O113" s="111"/>
      <c r="P113" s="111"/>
      <c r="Q113" s="111"/>
      <c r="R113" s="111"/>
    </row>
    <row r="114" spans="1:18" ht="18" hidden="1" customHeight="1">
      <c r="A114" s="232">
        <v>2</v>
      </c>
      <c r="B114" s="233">
        <v>5</v>
      </c>
      <c r="C114" s="234">
        <v>3</v>
      </c>
      <c r="D114" s="235">
        <v>2</v>
      </c>
      <c r="E114" s="233">
        <v>1</v>
      </c>
      <c r="F114" s="258">
        <v>2</v>
      </c>
      <c r="G114" s="235" t="s">
        <v>75</v>
      </c>
      <c r="H114" s="199">
        <v>80</v>
      </c>
      <c r="I114" s="227">
        <v>0</v>
      </c>
      <c r="J114" s="227">
        <v>0</v>
      </c>
      <c r="K114" s="227">
        <v>0</v>
      </c>
      <c r="L114" s="227">
        <v>0</v>
      </c>
      <c r="M114"/>
      <c r="N114" s="111"/>
      <c r="O114" s="111"/>
      <c r="P114" s="111"/>
      <c r="Q114" s="111"/>
      <c r="R114" s="111"/>
    </row>
    <row r="115" spans="1:18" ht="16.5" hidden="1" customHeight="1">
      <c r="A115" s="254">
        <v>2</v>
      </c>
      <c r="B115" s="204">
        <v>6</v>
      </c>
      <c r="C115" s="205"/>
      <c r="D115" s="206"/>
      <c r="E115" s="204"/>
      <c r="F115" s="256"/>
      <c r="G115" s="259" t="s">
        <v>76</v>
      </c>
      <c r="H115" s="199">
        <v>81</v>
      </c>
      <c r="I115" s="208">
        <f>SUM(I116+I121+I125+I129+I133+I137)</f>
        <v>0</v>
      </c>
      <c r="J115" s="208">
        <f>SUM(J116+J121+J125+J129+J133+J137)</f>
        <v>0</v>
      </c>
      <c r="K115" s="208">
        <f>SUM(K116+K121+K125+K129+K133+K137)</f>
        <v>0</v>
      </c>
      <c r="L115" s="208">
        <f>SUM(L116+L121+L125+L129+L133+L137)</f>
        <v>0</v>
      </c>
      <c r="M115"/>
      <c r="N115" s="111"/>
      <c r="O115" s="111"/>
      <c r="P115" s="111"/>
      <c r="Q115" s="111"/>
      <c r="R115" s="111"/>
    </row>
    <row r="116" spans="1:18" ht="14.25" hidden="1" customHeight="1">
      <c r="A116" s="232">
        <v>2</v>
      </c>
      <c r="B116" s="233">
        <v>6</v>
      </c>
      <c r="C116" s="234">
        <v>1</v>
      </c>
      <c r="D116" s="235"/>
      <c r="E116" s="233"/>
      <c r="F116" s="258"/>
      <c r="G116" s="235" t="s">
        <v>77</v>
      </c>
      <c r="H116" s="199">
        <v>82</v>
      </c>
      <c r="I116" s="218">
        <f t="shared" ref="I116:L117" si="6">I117</f>
        <v>0</v>
      </c>
      <c r="J116" s="253">
        <f t="shared" si="6"/>
        <v>0</v>
      </c>
      <c r="K116" s="217">
        <f t="shared" si="6"/>
        <v>0</v>
      </c>
      <c r="L116" s="218">
        <f t="shared" si="6"/>
        <v>0</v>
      </c>
      <c r="M116"/>
      <c r="N116" s="111"/>
      <c r="O116" s="111"/>
      <c r="P116" s="111"/>
      <c r="Q116" s="111"/>
      <c r="R116" s="111"/>
    </row>
    <row r="117" spans="1:18" ht="14.25" hidden="1" customHeight="1">
      <c r="A117" s="223">
        <v>2</v>
      </c>
      <c r="B117" s="219">
        <v>6</v>
      </c>
      <c r="C117" s="220">
        <v>1</v>
      </c>
      <c r="D117" s="221">
        <v>1</v>
      </c>
      <c r="E117" s="219"/>
      <c r="F117" s="255"/>
      <c r="G117" s="221" t="s">
        <v>77</v>
      </c>
      <c r="H117" s="199">
        <v>83</v>
      </c>
      <c r="I117" s="208">
        <f t="shared" si="6"/>
        <v>0</v>
      </c>
      <c r="J117" s="250">
        <f t="shared" si="6"/>
        <v>0</v>
      </c>
      <c r="K117" s="209">
        <f t="shared" si="6"/>
        <v>0</v>
      </c>
      <c r="L117" s="208">
        <f t="shared" si="6"/>
        <v>0</v>
      </c>
      <c r="M117"/>
      <c r="N117" s="111"/>
      <c r="O117" s="111"/>
      <c r="P117" s="111"/>
      <c r="Q117" s="111"/>
      <c r="R117" s="111"/>
    </row>
    <row r="118" spans="1:18" hidden="1">
      <c r="A118" s="223">
        <v>2</v>
      </c>
      <c r="B118" s="219">
        <v>6</v>
      </c>
      <c r="C118" s="220">
        <v>1</v>
      </c>
      <c r="D118" s="221">
        <v>1</v>
      </c>
      <c r="E118" s="219">
        <v>1</v>
      </c>
      <c r="F118" s="255"/>
      <c r="G118" s="221" t="s">
        <v>77</v>
      </c>
      <c r="H118" s="199">
        <v>84</v>
      </c>
      <c r="I118" s="208">
        <f>SUM(I119:I120)</f>
        <v>0</v>
      </c>
      <c r="J118" s="250">
        <f>SUM(J119:J120)</f>
        <v>0</v>
      </c>
      <c r="K118" s="209">
        <f>SUM(K119:K120)</f>
        <v>0</v>
      </c>
      <c r="L118" s="208">
        <f>SUM(L119:L120)</f>
        <v>0</v>
      </c>
      <c r="M118" s="111"/>
      <c r="N118" s="111"/>
      <c r="O118" s="111"/>
      <c r="P118" s="111"/>
      <c r="Q118" s="111"/>
      <c r="R118" s="111"/>
    </row>
    <row r="119" spans="1:18" ht="13.5" hidden="1" customHeight="1">
      <c r="A119" s="223">
        <v>2</v>
      </c>
      <c r="B119" s="219">
        <v>6</v>
      </c>
      <c r="C119" s="220">
        <v>1</v>
      </c>
      <c r="D119" s="221">
        <v>1</v>
      </c>
      <c r="E119" s="219">
        <v>1</v>
      </c>
      <c r="F119" s="255">
        <v>1</v>
      </c>
      <c r="G119" s="221" t="s">
        <v>78</v>
      </c>
      <c r="H119" s="199">
        <v>85</v>
      </c>
      <c r="I119" s="227">
        <v>0</v>
      </c>
      <c r="J119" s="227">
        <v>0</v>
      </c>
      <c r="K119" s="227">
        <v>0</v>
      </c>
      <c r="L119" s="227">
        <v>0</v>
      </c>
      <c r="M119"/>
      <c r="N119" s="111"/>
      <c r="O119" s="111"/>
      <c r="P119" s="111"/>
      <c r="Q119" s="111"/>
      <c r="R119" s="111"/>
    </row>
    <row r="120" spans="1:18" hidden="1">
      <c r="A120" s="240">
        <v>2</v>
      </c>
      <c r="B120" s="214">
        <v>6</v>
      </c>
      <c r="C120" s="212">
        <v>1</v>
      </c>
      <c r="D120" s="213">
        <v>1</v>
      </c>
      <c r="E120" s="214">
        <v>1</v>
      </c>
      <c r="F120" s="257">
        <v>2</v>
      </c>
      <c r="G120" s="213" t="s">
        <v>79</v>
      </c>
      <c r="H120" s="199">
        <v>86</v>
      </c>
      <c r="I120" s="225">
        <v>0</v>
      </c>
      <c r="J120" s="225">
        <v>0</v>
      </c>
      <c r="K120" s="225">
        <v>0</v>
      </c>
      <c r="L120" s="225">
        <v>0</v>
      </c>
      <c r="M120" s="111"/>
      <c r="N120" s="111"/>
      <c r="O120" s="111"/>
      <c r="P120" s="111"/>
      <c r="Q120" s="111"/>
      <c r="R120" s="111"/>
    </row>
    <row r="121" spans="1:18" ht="25.5" hidden="1" customHeight="1">
      <c r="A121" s="223">
        <v>2</v>
      </c>
      <c r="B121" s="219">
        <v>6</v>
      </c>
      <c r="C121" s="220">
        <v>2</v>
      </c>
      <c r="D121" s="221"/>
      <c r="E121" s="219"/>
      <c r="F121" s="255"/>
      <c r="G121" s="221" t="s">
        <v>80</v>
      </c>
      <c r="H121" s="199">
        <v>87</v>
      </c>
      <c r="I121" s="208">
        <f t="shared" ref="I121:L123" si="7">I122</f>
        <v>0</v>
      </c>
      <c r="J121" s="250">
        <f t="shared" si="7"/>
        <v>0</v>
      </c>
      <c r="K121" s="209">
        <f t="shared" si="7"/>
        <v>0</v>
      </c>
      <c r="L121" s="208">
        <f t="shared" si="7"/>
        <v>0</v>
      </c>
      <c r="M121"/>
      <c r="N121" s="111"/>
      <c r="O121" s="111"/>
      <c r="P121" s="111"/>
      <c r="Q121" s="111"/>
      <c r="R121" s="111"/>
    </row>
    <row r="122" spans="1:18" ht="14.25" hidden="1" customHeight="1">
      <c r="A122" s="223">
        <v>2</v>
      </c>
      <c r="B122" s="219">
        <v>6</v>
      </c>
      <c r="C122" s="220">
        <v>2</v>
      </c>
      <c r="D122" s="221">
        <v>1</v>
      </c>
      <c r="E122" s="219"/>
      <c r="F122" s="255"/>
      <c r="G122" s="221" t="s">
        <v>80</v>
      </c>
      <c r="H122" s="199">
        <v>88</v>
      </c>
      <c r="I122" s="208">
        <f t="shared" si="7"/>
        <v>0</v>
      </c>
      <c r="J122" s="250">
        <f t="shared" si="7"/>
        <v>0</v>
      </c>
      <c r="K122" s="209">
        <f t="shared" si="7"/>
        <v>0</v>
      </c>
      <c r="L122" s="208">
        <f t="shared" si="7"/>
        <v>0</v>
      </c>
      <c r="M122"/>
      <c r="N122" s="111"/>
      <c r="O122" s="111"/>
      <c r="P122" s="111"/>
      <c r="Q122" s="111"/>
      <c r="R122" s="111"/>
    </row>
    <row r="123" spans="1:18" ht="14.25" hidden="1" customHeight="1">
      <c r="A123" s="223">
        <v>2</v>
      </c>
      <c r="B123" s="219">
        <v>6</v>
      </c>
      <c r="C123" s="220">
        <v>2</v>
      </c>
      <c r="D123" s="221">
        <v>1</v>
      </c>
      <c r="E123" s="219">
        <v>1</v>
      </c>
      <c r="F123" s="255"/>
      <c r="G123" s="221" t="s">
        <v>80</v>
      </c>
      <c r="H123" s="199">
        <v>89</v>
      </c>
      <c r="I123" s="260">
        <f t="shared" si="7"/>
        <v>0</v>
      </c>
      <c r="J123" s="261">
        <f t="shared" si="7"/>
        <v>0</v>
      </c>
      <c r="K123" s="262">
        <f t="shared" si="7"/>
        <v>0</v>
      </c>
      <c r="L123" s="260">
        <f t="shared" si="7"/>
        <v>0</v>
      </c>
      <c r="M123"/>
      <c r="N123" s="111"/>
      <c r="O123" s="111"/>
      <c r="P123" s="111"/>
      <c r="Q123" s="111"/>
      <c r="R123" s="111"/>
    </row>
    <row r="124" spans="1:18" ht="25.5" hidden="1" customHeight="1">
      <c r="A124" s="223">
        <v>2</v>
      </c>
      <c r="B124" s="219">
        <v>6</v>
      </c>
      <c r="C124" s="220">
        <v>2</v>
      </c>
      <c r="D124" s="221">
        <v>1</v>
      </c>
      <c r="E124" s="219">
        <v>1</v>
      </c>
      <c r="F124" s="255">
        <v>1</v>
      </c>
      <c r="G124" s="221" t="s">
        <v>80</v>
      </c>
      <c r="H124" s="199">
        <v>90</v>
      </c>
      <c r="I124" s="227">
        <v>0</v>
      </c>
      <c r="J124" s="227">
        <v>0</v>
      </c>
      <c r="K124" s="227">
        <v>0</v>
      </c>
      <c r="L124" s="227">
        <v>0</v>
      </c>
      <c r="M124"/>
      <c r="N124" s="111"/>
      <c r="O124" s="111"/>
      <c r="P124" s="111"/>
      <c r="Q124" s="111"/>
      <c r="R124" s="111"/>
    </row>
    <row r="125" spans="1:18" ht="26.25" hidden="1" customHeight="1">
      <c r="A125" s="240">
        <v>2</v>
      </c>
      <c r="B125" s="214">
        <v>6</v>
      </c>
      <c r="C125" s="212">
        <v>3</v>
      </c>
      <c r="D125" s="213"/>
      <c r="E125" s="214"/>
      <c r="F125" s="257"/>
      <c r="G125" s="213" t="s">
        <v>81</v>
      </c>
      <c r="H125" s="199">
        <v>91</v>
      </c>
      <c r="I125" s="230">
        <f t="shared" ref="I125:L127" si="8">I126</f>
        <v>0</v>
      </c>
      <c r="J125" s="252">
        <f t="shared" si="8"/>
        <v>0</v>
      </c>
      <c r="K125" s="231">
        <f t="shared" si="8"/>
        <v>0</v>
      </c>
      <c r="L125" s="230">
        <f t="shared" si="8"/>
        <v>0</v>
      </c>
      <c r="M125"/>
      <c r="N125" s="111"/>
      <c r="O125" s="111"/>
      <c r="P125" s="111"/>
      <c r="Q125" s="111"/>
      <c r="R125" s="111"/>
    </row>
    <row r="126" spans="1:18" ht="25.5" hidden="1" customHeight="1">
      <c r="A126" s="223">
        <v>2</v>
      </c>
      <c r="B126" s="219">
        <v>6</v>
      </c>
      <c r="C126" s="220">
        <v>3</v>
      </c>
      <c r="D126" s="221">
        <v>1</v>
      </c>
      <c r="E126" s="219"/>
      <c r="F126" s="255"/>
      <c r="G126" s="221" t="s">
        <v>81</v>
      </c>
      <c r="H126" s="199">
        <v>92</v>
      </c>
      <c r="I126" s="208">
        <f t="shared" si="8"/>
        <v>0</v>
      </c>
      <c r="J126" s="250">
        <f t="shared" si="8"/>
        <v>0</v>
      </c>
      <c r="K126" s="209">
        <f t="shared" si="8"/>
        <v>0</v>
      </c>
      <c r="L126" s="208">
        <f t="shared" si="8"/>
        <v>0</v>
      </c>
      <c r="M126"/>
      <c r="N126" s="111"/>
      <c r="O126" s="111"/>
      <c r="P126" s="111"/>
      <c r="Q126" s="111"/>
      <c r="R126" s="111"/>
    </row>
    <row r="127" spans="1:18" ht="26.25" hidden="1" customHeight="1">
      <c r="A127" s="223">
        <v>2</v>
      </c>
      <c r="B127" s="219">
        <v>6</v>
      </c>
      <c r="C127" s="220">
        <v>3</v>
      </c>
      <c r="D127" s="221">
        <v>1</v>
      </c>
      <c r="E127" s="219">
        <v>1</v>
      </c>
      <c r="F127" s="255"/>
      <c r="G127" s="221" t="s">
        <v>81</v>
      </c>
      <c r="H127" s="199">
        <v>93</v>
      </c>
      <c r="I127" s="208">
        <f t="shared" si="8"/>
        <v>0</v>
      </c>
      <c r="J127" s="250">
        <f t="shared" si="8"/>
        <v>0</v>
      </c>
      <c r="K127" s="209">
        <f t="shared" si="8"/>
        <v>0</v>
      </c>
      <c r="L127" s="208">
        <f t="shared" si="8"/>
        <v>0</v>
      </c>
      <c r="M127"/>
      <c r="N127" s="111"/>
      <c r="O127" s="111"/>
      <c r="P127" s="111"/>
      <c r="Q127" s="111"/>
      <c r="R127" s="111"/>
    </row>
    <row r="128" spans="1:18" ht="27" hidden="1" customHeight="1">
      <c r="A128" s="223">
        <v>2</v>
      </c>
      <c r="B128" s="219">
        <v>6</v>
      </c>
      <c r="C128" s="220">
        <v>3</v>
      </c>
      <c r="D128" s="221">
        <v>1</v>
      </c>
      <c r="E128" s="219">
        <v>1</v>
      </c>
      <c r="F128" s="255">
        <v>1</v>
      </c>
      <c r="G128" s="221" t="s">
        <v>81</v>
      </c>
      <c r="H128" s="199">
        <v>94</v>
      </c>
      <c r="I128" s="227">
        <v>0</v>
      </c>
      <c r="J128" s="227">
        <v>0</v>
      </c>
      <c r="K128" s="227">
        <v>0</v>
      </c>
      <c r="L128" s="227">
        <v>0</v>
      </c>
      <c r="M128"/>
      <c r="N128" s="111"/>
      <c r="O128" s="111"/>
      <c r="P128" s="111"/>
      <c r="Q128" s="111"/>
      <c r="R128" s="111"/>
    </row>
    <row r="129" spans="1:18" ht="25.5" hidden="1" customHeight="1">
      <c r="A129" s="240">
        <v>2</v>
      </c>
      <c r="B129" s="214">
        <v>6</v>
      </c>
      <c r="C129" s="212">
        <v>4</v>
      </c>
      <c r="D129" s="213"/>
      <c r="E129" s="214"/>
      <c r="F129" s="257"/>
      <c r="G129" s="213" t="s">
        <v>82</v>
      </c>
      <c r="H129" s="199">
        <v>95</v>
      </c>
      <c r="I129" s="230">
        <f t="shared" ref="I129:L131" si="9">I130</f>
        <v>0</v>
      </c>
      <c r="J129" s="252">
        <f t="shared" si="9"/>
        <v>0</v>
      </c>
      <c r="K129" s="231">
        <f t="shared" si="9"/>
        <v>0</v>
      </c>
      <c r="L129" s="230">
        <f t="shared" si="9"/>
        <v>0</v>
      </c>
      <c r="M129"/>
      <c r="N129" s="111"/>
      <c r="O129" s="111"/>
      <c r="P129" s="111"/>
      <c r="Q129" s="111"/>
      <c r="R129" s="111"/>
    </row>
    <row r="130" spans="1:18" ht="27" hidden="1" customHeight="1">
      <c r="A130" s="223">
        <v>2</v>
      </c>
      <c r="B130" s="219">
        <v>6</v>
      </c>
      <c r="C130" s="220">
        <v>4</v>
      </c>
      <c r="D130" s="221">
        <v>1</v>
      </c>
      <c r="E130" s="219"/>
      <c r="F130" s="255"/>
      <c r="G130" s="221" t="s">
        <v>82</v>
      </c>
      <c r="H130" s="199">
        <v>96</v>
      </c>
      <c r="I130" s="208">
        <f t="shared" si="9"/>
        <v>0</v>
      </c>
      <c r="J130" s="250">
        <f t="shared" si="9"/>
        <v>0</v>
      </c>
      <c r="K130" s="209">
        <f t="shared" si="9"/>
        <v>0</v>
      </c>
      <c r="L130" s="208">
        <f t="shared" si="9"/>
        <v>0</v>
      </c>
      <c r="M130"/>
      <c r="N130" s="111"/>
      <c r="O130" s="111"/>
      <c r="P130" s="111"/>
      <c r="Q130" s="111"/>
      <c r="R130" s="111"/>
    </row>
    <row r="131" spans="1:18" ht="27" hidden="1" customHeight="1">
      <c r="A131" s="223">
        <v>2</v>
      </c>
      <c r="B131" s="219">
        <v>6</v>
      </c>
      <c r="C131" s="220">
        <v>4</v>
      </c>
      <c r="D131" s="221">
        <v>1</v>
      </c>
      <c r="E131" s="219">
        <v>1</v>
      </c>
      <c r="F131" s="255"/>
      <c r="G131" s="221" t="s">
        <v>82</v>
      </c>
      <c r="H131" s="199">
        <v>97</v>
      </c>
      <c r="I131" s="208">
        <f t="shared" si="9"/>
        <v>0</v>
      </c>
      <c r="J131" s="250">
        <f t="shared" si="9"/>
        <v>0</v>
      </c>
      <c r="K131" s="209">
        <f t="shared" si="9"/>
        <v>0</v>
      </c>
      <c r="L131" s="208">
        <f t="shared" si="9"/>
        <v>0</v>
      </c>
      <c r="M131"/>
      <c r="N131" s="111"/>
      <c r="O131" s="111"/>
      <c r="P131" s="111"/>
      <c r="Q131" s="111"/>
      <c r="R131" s="111"/>
    </row>
    <row r="132" spans="1:18" ht="27.75" hidden="1" customHeight="1">
      <c r="A132" s="223">
        <v>2</v>
      </c>
      <c r="B132" s="219">
        <v>6</v>
      </c>
      <c r="C132" s="220">
        <v>4</v>
      </c>
      <c r="D132" s="221">
        <v>1</v>
      </c>
      <c r="E132" s="219">
        <v>1</v>
      </c>
      <c r="F132" s="255">
        <v>1</v>
      </c>
      <c r="G132" s="221" t="s">
        <v>82</v>
      </c>
      <c r="H132" s="199">
        <v>98</v>
      </c>
      <c r="I132" s="227">
        <v>0</v>
      </c>
      <c r="J132" s="227">
        <v>0</v>
      </c>
      <c r="K132" s="227">
        <v>0</v>
      </c>
      <c r="L132" s="227">
        <v>0</v>
      </c>
      <c r="M132"/>
      <c r="N132" s="111"/>
      <c r="O132" s="111"/>
      <c r="P132" s="111"/>
      <c r="Q132" s="111"/>
      <c r="R132" s="111"/>
    </row>
    <row r="133" spans="1:18" ht="27" hidden="1" customHeight="1">
      <c r="A133" s="232">
        <v>2</v>
      </c>
      <c r="B133" s="241">
        <v>6</v>
      </c>
      <c r="C133" s="242">
        <v>5</v>
      </c>
      <c r="D133" s="244"/>
      <c r="E133" s="241"/>
      <c r="F133" s="263"/>
      <c r="G133" s="244" t="s">
        <v>83</v>
      </c>
      <c r="H133" s="199">
        <v>99</v>
      </c>
      <c r="I133" s="237">
        <f t="shared" ref="I133:L135" si="10">I134</f>
        <v>0</v>
      </c>
      <c r="J133" s="264">
        <f t="shared" si="10"/>
        <v>0</v>
      </c>
      <c r="K133" s="238">
        <f t="shared" si="10"/>
        <v>0</v>
      </c>
      <c r="L133" s="237">
        <f t="shared" si="10"/>
        <v>0</v>
      </c>
      <c r="M133"/>
      <c r="N133" s="111"/>
      <c r="O133" s="111"/>
      <c r="P133" s="111"/>
      <c r="Q133" s="111"/>
      <c r="R133" s="111"/>
    </row>
    <row r="134" spans="1:18" ht="29.25" hidden="1" customHeight="1">
      <c r="A134" s="223">
        <v>2</v>
      </c>
      <c r="B134" s="219">
        <v>6</v>
      </c>
      <c r="C134" s="220">
        <v>5</v>
      </c>
      <c r="D134" s="221">
        <v>1</v>
      </c>
      <c r="E134" s="219"/>
      <c r="F134" s="255"/>
      <c r="G134" s="244" t="s">
        <v>83</v>
      </c>
      <c r="H134" s="199">
        <v>100</v>
      </c>
      <c r="I134" s="208">
        <f t="shared" si="10"/>
        <v>0</v>
      </c>
      <c r="J134" s="250">
        <f t="shared" si="10"/>
        <v>0</v>
      </c>
      <c r="K134" s="209">
        <f t="shared" si="10"/>
        <v>0</v>
      </c>
      <c r="L134" s="208">
        <f t="shared" si="10"/>
        <v>0</v>
      </c>
      <c r="M134"/>
      <c r="N134" s="111"/>
      <c r="O134" s="111"/>
      <c r="P134" s="111"/>
      <c r="Q134" s="111"/>
      <c r="R134" s="111"/>
    </row>
    <row r="135" spans="1:18" ht="25.5" hidden="1" customHeight="1">
      <c r="A135" s="223">
        <v>2</v>
      </c>
      <c r="B135" s="219">
        <v>6</v>
      </c>
      <c r="C135" s="220">
        <v>5</v>
      </c>
      <c r="D135" s="221">
        <v>1</v>
      </c>
      <c r="E135" s="219">
        <v>1</v>
      </c>
      <c r="F135" s="255"/>
      <c r="G135" s="244" t="s">
        <v>83</v>
      </c>
      <c r="H135" s="199">
        <v>101</v>
      </c>
      <c r="I135" s="208">
        <f t="shared" si="10"/>
        <v>0</v>
      </c>
      <c r="J135" s="250">
        <f t="shared" si="10"/>
        <v>0</v>
      </c>
      <c r="K135" s="209">
        <f t="shared" si="10"/>
        <v>0</v>
      </c>
      <c r="L135" s="208">
        <f t="shared" si="10"/>
        <v>0</v>
      </c>
      <c r="M135"/>
      <c r="N135" s="111"/>
      <c r="O135" s="111"/>
      <c r="P135" s="111"/>
      <c r="Q135" s="111"/>
      <c r="R135" s="111"/>
    </row>
    <row r="136" spans="1:18" ht="27.75" hidden="1" customHeight="1">
      <c r="A136" s="219">
        <v>2</v>
      </c>
      <c r="B136" s="220">
        <v>6</v>
      </c>
      <c r="C136" s="219">
        <v>5</v>
      </c>
      <c r="D136" s="219">
        <v>1</v>
      </c>
      <c r="E136" s="221">
        <v>1</v>
      </c>
      <c r="F136" s="255">
        <v>1</v>
      </c>
      <c r="G136" s="219" t="s">
        <v>84</v>
      </c>
      <c r="H136" s="199">
        <v>102</v>
      </c>
      <c r="I136" s="227">
        <v>0</v>
      </c>
      <c r="J136" s="227">
        <v>0</v>
      </c>
      <c r="K136" s="227">
        <v>0</v>
      </c>
      <c r="L136" s="227">
        <v>0</v>
      </c>
      <c r="M136"/>
      <c r="N136" s="111"/>
      <c r="O136" s="111"/>
      <c r="P136" s="111"/>
      <c r="Q136" s="111"/>
      <c r="R136" s="111"/>
    </row>
    <row r="137" spans="1:18" ht="27.75" hidden="1" customHeight="1">
      <c r="A137" s="223">
        <v>2</v>
      </c>
      <c r="B137" s="220">
        <v>6</v>
      </c>
      <c r="C137" s="219">
        <v>6</v>
      </c>
      <c r="D137" s="220"/>
      <c r="E137" s="221"/>
      <c r="F137" s="222"/>
      <c r="G137" s="265" t="s">
        <v>85</v>
      </c>
      <c r="H137" s="199">
        <v>103</v>
      </c>
      <c r="I137" s="209">
        <f t="shared" ref="I137:L139" si="11">I138</f>
        <v>0</v>
      </c>
      <c r="J137" s="208">
        <f t="shared" si="11"/>
        <v>0</v>
      </c>
      <c r="K137" s="208">
        <f t="shared" si="11"/>
        <v>0</v>
      </c>
      <c r="L137" s="208">
        <f t="shared" si="11"/>
        <v>0</v>
      </c>
      <c r="M137"/>
      <c r="N137" s="111"/>
      <c r="O137" s="111"/>
      <c r="P137" s="111"/>
      <c r="Q137" s="111"/>
      <c r="R137" s="111"/>
    </row>
    <row r="138" spans="1:18" ht="27.75" hidden="1" customHeight="1">
      <c r="A138" s="223">
        <v>2</v>
      </c>
      <c r="B138" s="220">
        <v>6</v>
      </c>
      <c r="C138" s="219">
        <v>6</v>
      </c>
      <c r="D138" s="220">
        <v>1</v>
      </c>
      <c r="E138" s="221"/>
      <c r="F138" s="222"/>
      <c r="G138" s="265" t="s">
        <v>85</v>
      </c>
      <c r="H138" s="199">
        <v>104</v>
      </c>
      <c r="I138" s="208">
        <f t="shared" si="11"/>
        <v>0</v>
      </c>
      <c r="J138" s="208">
        <f t="shared" si="11"/>
        <v>0</v>
      </c>
      <c r="K138" s="208">
        <f t="shared" si="11"/>
        <v>0</v>
      </c>
      <c r="L138" s="208">
        <f t="shared" si="11"/>
        <v>0</v>
      </c>
      <c r="M138"/>
      <c r="N138" s="111"/>
      <c r="O138" s="111"/>
      <c r="P138" s="111"/>
      <c r="Q138" s="111"/>
      <c r="R138" s="111"/>
    </row>
    <row r="139" spans="1:18" ht="27.75" hidden="1" customHeight="1">
      <c r="A139" s="223">
        <v>2</v>
      </c>
      <c r="B139" s="220">
        <v>6</v>
      </c>
      <c r="C139" s="219">
        <v>6</v>
      </c>
      <c r="D139" s="220">
        <v>1</v>
      </c>
      <c r="E139" s="221">
        <v>1</v>
      </c>
      <c r="F139" s="222"/>
      <c r="G139" s="265" t="s">
        <v>85</v>
      </c>
      <c r="H139" s="199">
        <v>105</v>
      </c>
      <c r="I139" s="208">
        <f t="shared" si="11"/>
        <v>0</v>
      </c>
      <c r="J139" s="208">
        <f t="shared" si="11"/>
        <v>0</v>
      </c>
      <c r="K139" s="208">
        <f t="shared" si="11"/>
        <v>0</v>
      </c>
      <c r="L139" s="208">
        <f t="shared" si="11"/>
        <v>0</v>
      </c>
      <c r="M139"/>
      <c r="N139" s="111"/>
      <c r="O139" s="111"/>
      <c r="P139" s="111"/>
      <c r="Q139" s="111"/>
      <c r="R139" s="111"/>
    </row>
    <row r="140" spans="1:18" ht="27.75" hidden="1" customHeight="1">
      <c r="A140" s="223">
        <v>2</v>
      </c>
      <c r="B140" s="220">
        <v>6</v>
      </c>
      <c r="C140" s="219">
        <v>6</v>
      </c>
      <c r="D140" s="220">
        <v>1</v>
      </c>
      <c r="E140" s="221">
        <v>1</v>
      </c>
      <c r="F140" s="222">
        <v>1</v>
      </c>
      <c r="G140" s="173" t="s">
        <v>85</v>
      </c>
      <c r="H140" s="199">
        <v>106</v>
      </c>
      <c r="I140" s="227">
        <v>0</v>
      </c>
      <c r="J140" s="266">
        <v>0</v>
      </c>
      <c r="K140" s="227">
        <v>0</v>
      </c>
      <c r="L140" s="227">
        <v>0</v>
      </c>
      <c r="M140"/>
      <c r="N140" s="111"/>
      <c r="O140" s="111"/>
      <c r="P140" s="111"/>
      <c r="Q140" s="111"/>
      <c r="R140" s="111"/>
    </row>
    <row r="141" spans="1:18" ht="28.5" customHeight="1">
      <c r="A141" s="254">
        <v>2</v>
      </c>
      <c r="B141" s="204">
        <v>7</v>
      </c>
      <c r="C141" s="204"/>
      <c r="D141" s="205"/>
      <c r="E141" s="205"/>
      <c r="F141" s="207"/>
      <c r="G141" s="206" t="s">
        <v>86</v>
      </c>
      <c r="H141" s="199">
        <v>107</v>
      </c>
      <c r="I141" s="209">
        <f>SUM(I142+I147+I155)</f>
        <v>13400</v>
      </c>
      <c r="J141" s="250">
        <f>SUM(J142+J147+J155)</f>
        <v>13400</v>
      </c>
      <c r="K141" s="209">
        <f>SUM(K142+K147+K155)</f>
        <v>13400</v>
      </c>
      <c r="L141" s="208">
        <f>SUM(L142+L147+L155)</f>
        <v>13400</v>
      </c>
      <c r="M141"/>
      <c r="N141" s="111"/>
      <c r="O141" s="111"/>
      <c r="P141" s="111"/>
      <c r="Q141" s="111"/>
      <c r="R141" s="111"/>
    </row>
    <row r="142" spans="1:18" hidden="1">
      <c r="A142" s="223">
        <v>2</v>
      </c>
      <c r="B142" s="219">
        <v>7</v>
      </c>
      <c r="C142" s="219">
        <v>1</v>
      </c>
      <c r="D142" s="220"/>
      <c r="E142" s="220"/>
      <c r="F142" s="222"/>
      <c r="G142" s="221" t="s">
        <v>87</v>
      </c>
      <c r="H142" s="199">
        <v>108</v>
      </c>
      <c r="I142" s="209">
        <f t="shared" ref="I142:L143" si="12">I143</f>
        <v>0</v>
      </c>
      <c r="J142" s="250">
        <f t="shared" si="12"/>
        <v>0</v>
      </c>
      <c r="K142" s="209">
        <f t="shared" si="12"/>
        <v>0</v>
      </c>
      <c r="L142" s="208">
        <f t="shared" si="12"/>
        <v>0</v>
      </c>
      <c r="M142" s="111"/>
      <c r="N142" s="111"/>
      <c r="O142" s="111"/>
      <c r="P142" s="111"/>
      <c r="Q142" s="111"/>
      <c r="R142" s="111"/>
    </row>
    <row r="143" spans="1:18" ht="24" hidden="1" customHeight="1">
      <c r="A143" s="223">
        <v>2</v>
      </c>
      <c r="B143" s="219">
        <v>7</v>
      </c>
      <c r="C143" s="219">
        <v>1</v>
      </c>
      <c r="D143" s="220">
        <v>1</v>
      </c>
      <c r="E143" s="220"/>
      <c r="F143" s="222"/>
      <c r="G143" s="221" t="s">
        <v>87</v>
      </c>
      <c r="H143" s="199">
        <v>109</v>
      </c>
      <c r="I143" s="209">
        <f t="shared" si="12"/>
        <v>0</v>
      </c>
      <c r="J143" s="250">
        <f t="shared" si="12"/>
        <v>0</v>
      </c>
      <c r="K143" s="209">
        <f t="shared" si="12"/>
        <v>0</v>
      </c>
      <c r="L143" s="208">
        <f t="shared" si="12"/>
        <v>0</v>
      </c>
      <c r="M143"/>
      <c r="N143" s="111"/>
      <c r="O143" s="111"/>
      <c r="P143" s="111"/>
      <c r="Q143" s="111"/>
      <c r="R143" s="111"/>
    </row>
    <row r="144" spans="1:18" ht="28.5" hidden="1" customHeight="1">
      <c r="A144" s="223">
        <v>2</v>
      </c>
      <c r="B144" s="219">
        <v>7</v>
      </c>
      <c r="C144" s="219">
        <v>1</v>
      </c>
      <c r="D144" s="220">
        <v>1</v>
      </c>
      <c r="E144" s="220">
        <v>1</v>
      </c>
      <c r="F144" s="222"/>
      <c r="G144" s="221" t="s">
        <v>87</v>
      </c>
      <c r="H144" s="199">
        <v>110</v>
      </c>
      <c r="I144" s="209">
        <f>SUM(I145:I146)</f>
        <v>0</v>
      </c>
      <c r="J144" s="250">
        <f>SUM(J145:J146)</f>
        <v>0</v>
      </c>
      <c r="K144" s="209">
        <f>SUM(K145:K146)</f>
        <v>0</v>
      </c>
      <c r="L144" s="208">
        <f>SUM(L145:L146)</f>
        <v>0</v>
      </c>
      <c r="M144"/>
      <c r="N144" s="111"/>
      <c r="O144" s="111"/>
      <c r="P144" s="111"/>
      <c r="Q144" s="111"/>
      <c r="R144" s="111"/>
    </row>
    <row r="145" spans="1:18" ht="26.25" hidden="1" customHeight="1">
      <c r="A145" s="240">
        <v>2</v>
      </c>
      <c r="B145" s="214">
        <v>7</v>
      </c>
      <c r="C145" s="240">
        <v>1</v>
      </c>
      <c r="D145" s="219">
        <v>1</v>
      </c>
      <c r="E145" s="212">
        <v>1</v>
      </c>
      <c r="F145" s="215">
        <v>1</v>
      </c>
      <c r="G145" s="213" t="s">
        <v>88</v>
      </c>
      <c r="H145" s="199">
        <v>111</v>
      </c>
      <c r="I145" s="267">
        <v>0</v>
      </c>
      <c r="J145" s="267">
        <v>0</v>
      </c>
      <c r="K145" s="267">
        <v>0</v>
      </c>
      <c r="L145" s="267">
        <v>0</v>
      </c>
      <c r="M145"/>
      <c r="N145" s="111"/>
      <c r="O145" s="111"/>
      <c r="P145" s="111"/>
      <c r="Q145" s="111"/>
      <c r="R145" s="111"/>
    </row>
    <row r="146" spans="1:18" ht="24" hidden="1" customHeight="1">
      <c r="A146" s="219">
        <v>2</v>
      </c>
      <c r="B146" s="219">
        <v>7</v>
      </c>
      <c r="C146" s="223">
        <v>1</v>
      </c>
      <c r="D146" s="219">
        <v>1</v>
      </c>
      <c r="E146" s="220">
        <v>1</v>
      </c>
      <c r="F146" s="222">
        <v>2</v>
      </c>
      <c r="G146" s="221" t="s">
        <v>89</v>
      </c>
      <c r="H146" s="199">
        <v>112</v>
      </c>
      <c r="I146" s="226">
        <v>0</v>
      </c>
      <c r="J146" s="226">
        <v>0</v>
      </c>
      <c r="K146" s="226">
        <v>0</v>
      </c>
      <c r="L146" s="226">
        <v>0</v>
      </c>
      <c r="M146"/>
      <c r="N146" s="111"/>
      <c r="O146" s="111"/>
      <c r="P146" s="111"/>
      <c r="Q146" s="111"/>
      <c r="R146" s="111"/>
    </row>
    <row r="147" spans="1:18" ht="25.5" hidden="1" customHeight="1">
      <c r="A147" s="232">
        <v>2</v>
      </c>
      <c r="B147" s="233">
        <v>7</v>
      </c>
      <c r="C147" s="232">
        <v>2</v>
      </c>
      <c r="D147" s="233"/>
      <c r="E147" s="234"/>
      <c r="F147" s="236"/>
      <c r="G147" s="235" t="s">
        <v>90</v>
      </c>
      <c r="H147" s="199">
        <v>113</v>
      </c>
      <c r="I147" s="217">
        <f t="shared" ref="I147:L148" si="13">I148</f>
        <v>0</v>
      </c>
      <c r="J147" s="253">
        <f t="shared" si="13"/>
        <v>0</v>
      </c>
      <c r="K147" s="217">
        <f t="shared" si="13"/>
        <v>0</v>
      </c>
      <c r="L147" s="218">
        <f t="shared" si="13"/>
        <v>0</v>
      </c>
      <c r="M147"/>
      <c r="N147" s="111"/>
      <c r="O147" s="111"/>
      <c r="P147" s="111"/>
      <c r="Q147" s="111"/>
      <c r="R147" s="111"/>
    </row>
    <row r="148" spans="1:18" ht="25.5" hidden="1" customHeight="1">
      <c r="A148" s="223">
        <v>2</v>
      </c>
      <c r="B148" s="219">
        <v>7</v>
      </c>
      <c r="C148" s="223">
        <v>2</v>
      </c>
      <c r="D148" s="219">
        <v>1</v>
      </c>
      <c r="E148" s="220"/>
      <c r="F148" s="222"/>
      <c r="G148" s="221" t="s">
        <v>91</v>
      </c>
      <c r="H148" s="199">
        <v>114</v>
      </c>
      <c r="I148" s="209">
        <f t="shared" si="13"/>
        <v>0</v>
      </c>
      <c r="J148" s="250">
        <f t="shared" si="13"/>
        <v>0</v>
      </c>
      <c r="K148" s="209">
        <f t="shared" si="13"/>
        <v>0</v>
      </c>
      <c r="L148" s="208">
        <f t="shared" si="13"/>
        <v>0</v>
      </c>
      <c r="M148"/>
      <c r="N148" s="111"/>
      <c r="O148" s="111"/>
      <c r="P148" s="111"/>
      <c r="Q148" s="111"/>
      <c r="R148" s="111"/>
    </row>
    <row r="149" spans="1:18" ht="25.5" hidden="1" customHeight="1">
      <c r="A149" s="223">
        <v>2</v>
      </c>
      <c r="B149" s="219">
        <v>7</v>
      </c>
      <c r="C149" s="223">
        <v>2</v>
      </c>
      <c r="D149" s="219">
        <v>1</v>
      </c>
      <c r="E149" s="220">
        <v>1</v>
      </c>
      <c r="F149" s="222"/>
      <c r="G149" s="221" t="s">
        <v>91</v>
      </c>
      <c r="H149" s="199">
        <v>115</v>
      </c>
      <c r="I149" s="209">
        <f>SUM(I150:I151)</f>
        <v>0</v>
      </c>
      <c r="J149" s="250">
        <f>SUM(J150:J151)</f>
        <v>0</v>
      </c>
      <c r="K149" s="209">
        <f>SUM(K150:K151)</f>
        <v>0</v>
      </c>
      <c r="L149" s="208">
        <f>SUM(L150:L151)</f>
        <v>0</v>
      </c>
      <c r="M149"/>
      <c r="N149" s="111"/>
      <c r="O149" s="111"/>
      <c r="P149" s="111"/>
      <c r="Q149" s="111"/>
      <c r="R149" s="111"/>
    </row>
    <row r="150" spans="1:18" ht="23.25" hidden="1" customHeight="1">
      <c r="A150" s="223">
        <v>2</v>
      </c>
      <c r="B150" s="219">
        <v>7</v>
      </c>
      <c r="C150" s="223">
        <v>2</v>
      </c>
      <c r="D150" s="219">
        <v>1</v>
      </c>
      <c r="E150" s="220">
        <v>1</v>
      </c>
      <c r="F150" s="222">
        <v>1</v>
      </c>
      <c r="G150" s="221" t="s">
        <v>92</v>
      </c>
      <c r="H150" s="199">
        <v>116</v>
      </c>
      <c r="I150" s="226">
        <v>0</v>
      </c>
      <c r="J150" s="226">
        <v>0</v>
      </c>
      <c r="K150" s="226">
        <v>0</v>
      </c>
      <c r="L150" s="226">
        <v>0</v>
      </c>
      <c r="M150"/>
      <c r="N150" s="111"/>
      <c r="O150" s="111"/>
      <c r="P150" s="111"/>
      <c r="Q150" s="111"/>
      <c r="R150" s="111"/>
    </row>
    <row r="151" spans="1:18" ht="26.25" hidden="1" customHeight="1">
      <c r="A151" s="223">
        <v>2</v>
      </c>
      <c r="B151" s="219">
        <v>7</v>
      </c>
      <c r="C151" s="223">
        <v>2</v>
      </c>
      <c r="D151" s="219">
        <v>1</v>
      </c>
      <c r="E151" s="220">
        <v>1</v>
      </c>
      <c r="F151" s="222">
        <v>2</v>
      </c>
      <c r="G151" s="221" t="s">
        <v>93</v>
      </c>
      <c r="H151" s="199">
        <v>117</v>
      </c>
      <c r="I151" s="226">
        <v>0</v>
      </c>
      <c r="J151" s="226">
        <v>0</v>
      </c>
      <c r="K151" s="226">
        <v>0</v>
      </c>
      <c r="L151" s="226">
        <v>0</v>
      </c>
      <c r="M151"/>
      <c r="N151" s="111"/>
      <c r="O151" s="111"/>
      <c r="P151" s="111"/>
      <c r="Q151" s="111"/>
      <c r="R151" s="111"/>
    </row>
    <row r="152" spans="1:18" ht="27.75" hidden="1" customHeight="1">
      <c r="A152" s="223">
        <v>2</v>
      </c>
      <c r="B152" s="219">
        <v>7</v>
      </c>
      <c r="C152" s="223">
        <v>2</v>
      </c>
      <c r="D152" s="219">
        <v>2</v>
      </c>
      <c r="E152" s="220"/>
      <c r="F152" s="222"/>
      <c r="G152" s="221" t="s">
        <v>94</v>
      </c>
      <c r="H152" s="199">
        <v>118</v>
      </c>
      <c r="I152" s="209">
        <f>I153</f>
        <v>0</v>
      </c>
      <c r="J152" s="209">
        <f>J153</f>
        <v>0</v>
      </c>
      <c r="K152" s="209">
        <f>K153</f>
        <v>0</v>
      </c>
      <c r="L152" s="209">
        <f>L153</f>
        <v>0</v>
      </c>
      <c r="M152"/>
      <c r="N152" s="111"/>
      <c r="O152" s="111"/>
      <c r="P152" s="111"/>
      <c r="Q152" s="111"/>
      <c r="R152" s="111"/>
    </row>
    <row r="153" spans="1:18" ht="24.75" hidden="1" customHeight="1">
      <c r="A153" s="223">
        <v>2</v>
      </c>
      <c r="B153" s="219">
        <v>7</v>
      </c>
      <c r="C153" s="223">
        <v>2</v>
      </c>
      <c r="D153" s="219">
        <v>2</v>
      </c>
      <c r="E153" s="220">
        <v>1</v>
      </c>
      <c r="F153" s="222"/>
      <c r="G153" s="221" t="s">
        <v>94</v>
      </c>
      <c r="H153" s="199">
        <v>119</v>
      </c>
      <c r="I153" s="209">
        <f>SUM(I154)</f>
        <v>0</v>
      </c>
      <c r="J153" s="209">
        <f>SUM(J154)</f>
        <v>0</v>
      </c>
      <c r="K153" s="209">
        <f>SUM(K154)</f>
        <v>0</v>
      </c>
      <c r="L153" s="209">
        <f>SUM(L154)</f>
        <v>0</v>
      </c>
      <c r="M153"/>
      <c r="N153" s="111"/>
      <c r="O153" s="111"/>
      <c r="P153" s="111"/>
      <c r="Q153" s="111"/>
      <c r="R153" s="111"/>
    </row>
    <row r="154" spans="1:18" ht="27" hidden="1" customHeight="1">
      <c r="A154" s="223">
        <v>2</v>
      </c>
      <c r="B154" s="219">
        <v>7</v>
      </c>
      <c r="C154" s="223">
        <v>2</v>
      </c>
      <c r="D154" s="219">
        <v>2</v>
      </c>
      <c r="E154" s="220">
        <v>1</v>
      </c>
      <c r="F154" s="222">
        <v>1</v>
      </c>
      <c r="G154" s="221" t="s">
        <v>94</v>
      </c>
      <c r="H154" s="199">
        <v>120</v>
      </c>
      <c r="I154" s="226">
        <v>0</v>
      </c>
      <c r="J154" s="226">
        <v>0</v>
      </c>
      <c r="K154" s="226">
        <v>0</v>
      </c>
      <c r="L154" s="226">
        <v>0</v>
      </c>
      <c r="M154"/>
      <c r="N154" s="111"/>
      <c r="O154" s="111"/>
      <c r="P154" s="111"/>
      <c r="Q154" s="111"/>
      <c r="R154" s="111"/>
    </row>
    <row r="155" spans="1:18">
      <c r="A155" s="223">
        <v>2</v>
      </c>
      <c r="B155" s="219">
        <v>7</v>
      </c>
      <c r="C155" s="223">
        <v>3</v>
      </c>
      <c r="D155" s="219"/>
      <c r="E155" s="220"/>
      <c r="F155" s="222"/>
      <c r="G155" s="221" t="s">
        <v>95</v>
      </c>
      <c r="H155" s="199">
        <v>121</v>
      </c>
      <c r="I155" s="209">
        <f t="shared" ref="I155:L156" si="14">I156</f>
        <v>13400</v>
      </c>
      <c r="J155" s="250">
        <f t="shared" si="14"/>
        <v>13400</v>
      </c>
      <c r="K155" s="209">
        <f t="shared" si="14"/>
        <v>13400</v>
      </c>
      <c r="L155" s="208">
        <f t="shared" si="14"/>
        <v>13400</v>
      </c>
      <c r="M155" s="111"/>
      <c r="N155" s="111"/>
      <c r="O155" s="111"/>
      <c r="P155" s="111"/>
      <c r="Q155" s="111"/>
      <c r="R155" s="111"/>
    </row>
    <row r="156" spans="1:18">
      <c r="A156" s="232">
        <v>2</v>
      </c>
      <c r="B156" s="241">
        <v>7</v>
      </c>
      <c r="C156" s="268">
        <v>3</v>
      </c>
      <c r="D156" s="241">
        <v>1</v>
      </c>
      <c r="E156" s="242"/>
      <c r="F156" s="243"/>
      <c r="G156" s="244" t="s">
        <v>95</v>
      </c>
      <c r="H156" s="199">
        <v>122</v>
      </c>
      <c r="I156" s="238">
        <f t="shared" si="14"/>
        <v>13400</v>
      </c>
      <c r="J156" s="264">
        <f t="shared" si="14"/>
        <v>13400</v>
      </c>
      <c r="K156" s="238">
        <f t="shared" si="14"/>
        <v>13400</v>
      </c>
      <c r="L156" s="237">
        <f t="shared" si="14"/>
        <v>13400</v>
      </c>
      <c r="M156" s="111"/>
      <c r="N156" s="111"/>
      <c r="O156" s="111"/>
      <c r="P156" s="111"/>
      <c r="Q156" s="111"/>
      <c r="R156" s="111"/>
    </row>
    <row r="157" spans="1:18">
      <c r="A157" s="223">
        <v>2</v>
      </c>
      <c r="B157" s="219">
        <v>7</v>
      </c>
      <c r="C157" s="223">
        <v>3</v>
      </c>
      <c r="D157" s="219">
        <v>1</v>
      </c>
      <c r="E157" s="220">
        <v>1</v>
      </c>
      <c r="F157" s="222"/>
      <c r="G157" s="221" t="s">
        <v>95</v>
      </c>
      <c r="H157" s="199">
        <v>123</v>
      </c>
      <c r="I157" s="209">
        <f>SUM(I158:I159)</f>
        <v>13400</v>
      </c>
      <c r="J157" s="250">
        <f>SUM(J158:J159)</f>
        <v>13400</v>
      </c>
      <c r="K157" s="209">
        <f>SUM(K158:K159)</f>
        <v>13400</v>
      </c>
      <c r="L157" s="208">
        <f>SUM(L158:L159)</f>
        <v>13400</v>
      </c>
      <c r="M157" s="111"/>
      <c r="N157" s="111"/>
      <c r="O157" s="111"/>
      <c r="P157" s="111"/>
      <c r="Q157" s="111"/>
      <c r="R157" s="111"/>
    </row>
    <row r="158" spans="1:18">
      <c r="A158" s="240">
        <v>2</v>
      </c>
      <c r="B158" s="214">
        <v>7</v>
      </c>
      <c r="C158" s="240">
        <v>3</v>
      </c>
      <c r="D158" s="214">
        <v>1</v>
      </c>
      <c r="E158" s="212">
        <v>1</v>
      </c>
      <c r="F158" s="215">
        <v>1</v>
      </c>
      <c r="G158" s="213" t="s">
        <v>96</v>
      </c>
      <c r="H158" s="199">
        <v>124</v>
      </c>
      <c r="I158" s="267">
        <v>13400</v>
      </c>
      <c r="J158" s="267">
        <v>13400</v>
      </c>
      <c r="K158" s="267">
        <v>13400</v>
      </c>
      <c r="L158" s="267">
        <v>13400</v>
      </c>
      <c r="M158" s="111"/>
      <c r="N158" s="111"/>
      <c r="O158" s="111"/>
      <c r="P158" s="111"/>
      <c r="Q158" s="111"/>
      <c r="R158" s="111"/>
    </row>
    <row r="159" spans="1:18" ht="25.5" hidden="1" customHeight="1">
      <c r="A159" s="223">
        <v>2</v>
      </c>
      <c r="B159" s="219">
        <v>7</v>
      </c>
      <c r="C159" s="223">
        <v>3</v>
      </c>
      <c r="D159" s="219">
        <v>1</v>
      </c>
      <c r="E159" s="220">
        <v>1</v>
      </c>
      <c r="F159" s="222">
        <v>2</v>
      </c>
      <c r="G159" s="221" t="s">
        <v>97</v>
      </c>
      <c r="H159" s="199">
        <v>125</v>
      </c>
      <c r="I159" s="226">
        <v>0</v>
      </c>
      <c r="J159" s="227">
        <v>0</v>
      </c>
      <c r="K159" s="227">
        <v>0</v>
      </c>
      <c r="L159" s="227">
        <v>0</v>
      </c>
      <c r="M159"/>
      <c r="N159" s="111"/>
      <c r="O159" s="111"/>
      <c r="P159" s="111"/>
      <c r="Q159" s="111"/>
      <c r="R159" s="111"/>
    </row>
    <row r="160" spans="1:18" ht="24" hidden="1" customHeight="1">
      <c r="A160" s="254">
        <v>2</v>
      </c>
      <c r="B160" s="254">
        <v>8</v>
      </c>
      <c r="C160" s="204"/>
      <c r="D160" s="229"/>
      <c r="E160" s="211"/>
      <c r="F160" s="269"/>
      <c r="G160" s="216" t="s">
        <v>98</v>
      </c>
      <c r="H160" s="199">
        <v>126</v>
      </c>
      <c r="I160" s="231">
        <f>I161</f>
        <v>0</v>
      </c>
      <c r="J160" s="252">
        <f>J161</f>
        <v>0</v>
      </c>
      <c r="K160" s="231">
        <f>K161</f>
        <v>0</v>
      </c>
      <c r="L160" s="230">
        <f>L161</f>
        <v>0</v>
      </c>
      <c r="M160"/>
      <c r="N160" s="111"/>
      <c r="O160" s="111"/>
      <c r="P160" s="111"/>
      <c r="Q160" s="111"/>
      <c r="R160" s="111"/>
    </row>
    <row r="161" spans="1:18" ht="21.75" hidden="1" customHeight="1">
      <c r="A161" s="232">
        <v>2</v>
      </c>
      <c r="B161" s="232">
        <v>8</v>
      </c>
      <c r="C161" s="232">
        <v>1</v>
      </c>
      <c r="D161" s="233"/>
      <c r="E161" s="234"/>
      <c r="F161" s="236"/>
      <c r="G161" s="213" t="s">
        <v>98</v>
      </c>
      <c r="H161" s="199">
        <v>127</v>
      </c>
      <c r="I161" s="231">
        <f>I162+I167</f>
        <v>0</v>
      </c>
      <c r="J161" s="252">
        <f>J162+J167</f>
        <v>0</v>
      </c>
      <c r="K161" s="231">
        <f>K162+K167</f>
        <v>0</v>
      </c>
      <c r="L161" s="230">
        <f>L162+L167</f>
        <v>0</v>
      </c>
      <c r="M161"/>
      <c r="N161" s="111"/>
      <c r="O161" s="111"/>
      <c r="P161" s="111"/>
      <c r="Q161" s="111"/>
      <c r="R161" s="111"/>
    </row>
    <row r="162" spans="1:18" ht="27" hidden="1" customHeight="1">
      <c r="A162" s="223">
        <v>2</v>
      </c>
      <c r="B162" s="219">
        <v>8</v>
      </c>
      <c r="C162" s="221">
        <v>1</v>
      </c>
      <c r="D162" s="219">
        <v>1</v>
      </c>
      <c r="E162" s="220"/>
      <c r="F162" s="222"/>
      <c r="G162" s="221" t="s">
        <v>99</v>
      </c>
      <c r="H162" s="199">
        <v>128</v>
      </c>
      <c r="I162" s="209">
        <f>I163</f>
        <v>0</v>
      </c>
      <c r="J162" s="250">
        <f>J163</f>
        <v>0</v>
      </c>
      <c r="K162" s="209">
        <f>K163</f>
        <v>0</v>
      </c>
      <c r="L162" s="208">
        <f>L163</f>
        <v>0</v>
      </c>
      <c r="M162"/>
      <c r="N162" s="111"/>
      <c r="O162" s="111"/>
      <c r="P162" s="111"/>
      <c r="Q162" s="111"/>
      <c r="R162" s="111"/>
    </row>
    <row r="163" spans="1:18" ht="23.25" hidden="1" customHeight="1">
      <c r="A163" s="223">
        <v>2</v>
      </c>
      <c r="B163" s="219">
        <v>8</v>
      </c>
      <c r="C163" s="213">
        <v>1</v>
      </c>
      <c r="D163" s="214">
        <v>1</v>
      </c>
      <c r="E163" s="212">
        <v>1</v>
      </c>
      <c r="F163" s="215"/>
      <c r="G163" s="221" t="s">
        <v>99</v>
      </c>
      <c r="H163" s="199">
        <v>129</v>
      </c>
      <c r="I163" s="231">
        <f>SUM(I164:I166)</f>
        <v>0</v>
      </c>
      <c r="J163" s="231">
        <f>SUM(J164:J166)</f>
        <v>0</v>
      </c>
      <c r="K163" s="231">
        <f>SUM(K164:K166)</f>
        <v>0</v>
      </c>
      <c r="L163" s="231">
        <f>SUM(L164:L166)</f>
        <v>0</v>
      </c>
      <c r="M163"/>
      <c r="N163" s="111"/>
      <c r="O163" s="111"/>
      <c r="P163" s="111"/>
      <c r="Q163" s="111"/>
      <c r="R163" s="111"/>
    </row>
    <row r="164" spans="1:18" ht="23.25" hidden="1" customHeight="1">
      <c r="A164" s="219">
        <v>2</v>
      </c>
      <c r="B164" s="214">
        <v>8</v>
      </c>
      <c r="C164" s="221">
        <v>1</v>
      </c>
      <c r="D164" s="219">
        <v>1</v>
      </c>
      <c r="E164" s="220">
        <v>1</v>
      </c>
      <c r="F164" s="222">
        <v>1</v>
      </c>
      <c r="G164" s="221" t="s">
        <v>100</v>
      </c>
      <c r="H164" s="199">
        <v>130</v>
      </c>
      <c r="I164" s="226">
        <v>0</v>
      </c>
      <c r="J164" s="226">
        <v>0</v>
      </c>
      <c r="K164" s="226">
        <v>0</v>
      </c>
      <c r="L164" s="226">
        <v>0</v>
      </c>
      <c r="M164"/>
      <c r="N164" s="111"/>
      <c r="O164" s="111"/>
      <c r="P164" s="111"/>
      <c r="Q164" s="111"/>
      <c r="R164" s="111"/>
    </row>
    <row r="165" spans="1:18" ht="27" hidden="1" customHeight="1">
      <c r="A165" s="232">
        <v>2</v>
      </c>
      <c r="B165" s="241">
        <v>8</v>
      </c>
      <c r="C165" s="244">
        <v>1</v>
      </c>
      <c r="D165" s="241">
        <v>1</v>
      </c>
      <c r="E165" s="242">
        <v>1</v>
      </c>
      <c r="F165" s="243">
        <v>2</v>
      </c>
      <c r="G165" s="244" t="s">
        <v>101</v>
      </c>
      <c r="H165" s="199">
        <v>131</v>
      </c>
      <c r="I165" s="270">
        <v>0</v>
      </c>
      <c r="J165" s="270">
        <v>0</v>
      </c>
      <c r="K165" s="270">
        <v>0</v>
      </c>
      <c r="L165" s="270">
        <v>0</v>
      </c>
      <c r="M165"/>
      <c r="N165" s="111"/>
      <c r="O165" s="111"/>
      <c r="P165" s="111"/>
      <c r="Q165" s="111"/>
      <c r="R165" s="111"/>
    </row>
    <row r="166" spans="1:18" hidden="1">
      <c r="A166" s="232">
        <v>2</v>
      </c>
      <c r="B166" s="241">
        <v>8</v>
      </c>
      <c r="C166" s="244">
        <v>1</v>
      </c>
      <c r="D166" s="241">
        <v>1</v>
      </c>
      <c r="E166" s="242">
        <v>1</v>
      </c>
      <c r="F166" s="243">
        <v>3</v>
      </c>
      <c r="G166" s="244" t="s">
        <v>102</v>
      </c>
      <c r="H166" s="199">
        <v>132</v>
      </c>
      <c r="I166" s="270">
        <v>0</v>
      </c>
      <c r="J166" s="271">
        <v>0</v>
      </c>
      <c r="K166" s="270">
        <v>0</v>
      </c>
      <c r="L166" s="245">
        <v>0</v>
      </c>
      <c r="M166" s="111"/>
      <c r="N166" s="111"/>
      <c r="O166" s="111"/>
      <c r="P166" s="111"/>
      <c r="Q166" s="111"/>
      <c r="R166" s="111"/>
    </row>
    <row r="167" spans="1:18" ht="23.25" hidden="1" customHeight="1">
      <c r="A167" s="223">
        <v>2</v>
      </c>
      <c r="B167" s="219">
        <v>8</v>
      </c>
      <c r="C167" s="221">
        <v>1</v>
      </c>
      <c r="D167" s="219">
        <v>2</v>
      </c>
      <c r="E167" s="220"/>
      <c r="F167" s="222"/>
      <c r="G167" s="221" t="s">
        <v>103</v>
      </c>
      <c r="H167" s="199">
        <v>133</v>
      </c>
      <c r="I167" s="209">
        <f t="shared" ref="I167:L168" si="15">I168</f>
        <v>0</v>
      </c>
      <c r="J167" s="250">
        <f t="shared" si="15"/>
        <v>0</v>
      </c>
      <c r="K167" s="209">
        <f t="shared" si="15"/>
        <v>0</v>
      </c>
      <c r="L167" s="208">
        <f t="shared" si="15"/>
        <v>0</v>
      </c>
      <c r="M167"/>
      <c r="N167" s="111"/>
      <c r="O167" s="111"/>
      <c r="P167" s="111"/>
      <c r="Q167" s="111"/>
      <c r="R167" s="111"/>
    </row>
    <row r="168" spans="1:18" hidden="1">
      <c r="A168" s="223">
        <v>2</v>
      </c>
      <c r="B168" s="219">
        <v>8</v>
      </c>
      <c r="C168" s="221">
        <v>1</v>
      </c>
      <c r="D168" s="219">
        <v>2</v>
      </c>
      <c r="E168" s="220">
        <v>1</v>
      </c>
      <c r="F168" s="222"/>
      <c r="G168" s="221" t="s">
        <v>103</v>
      </c>
      <c r="H168" s="199">
        <v>134</v>
      </c>
      <c r="I168" s="209">
        <f t="shared" si="15"/>
        <v>0</v>
      </c>
      <c r="J168" s="250">
        <f t="shared" si="15"/>
        <v>0</v>
      </c>
      <c r="K168" s="209">
        <f t="shared" si="15"/>
        <v>0</v>
      </c>
      <c r="L168" s="208">
        <f t="shared" si="15"/>
        <v>0</v>
      </c>
      <c r="M168" s="111"/>
      <c r="N168" s="111"/>
      <c r="O168" s="111"/>
      <c r="P168" s="111"/>
      <c r="Q168" s="111"/>
      <c r="R168" s="111"/>
    </row>
    <row r="169" spans="1:18" hidden="1">
      <c r="A169" s="232">
        <v>2</v>
      </c>
      <c r="B169" s="233">
        <v>8</v>
      </c>
      <c r="C169" s="235">
        <v>1</v>
      </c>
      <c r="D169" s="233">
        <v>2</v>
      </c>
      <c r="E169" s="234">
        <v>1</v>
      </c>
      <c r="F169" s="236">
        <v>1</v>
      </c>
      <c r="G169" s="221" t="s">
        <v>103</v>
      </c>
      <c r="H169" s="199">
        <v>135</v>
      </c>
      <c r="I169" s="272">
        <v>0</v>
      </c>
      <c r="J169" s="227">
        <v>0</v>
      </c>
      <c r="K169" s="227">
        <v>0</v>
      </c>
      <c r="L169" s="227">
        <v>0</v>
      </c>
      <c r="M169" s="111"/>
      <c r="N169" s="111"/>
      <c r="O169" s="111"/>
      <c r="P169" s="111"/>
      <c r="Q169" s="111"/>
      <c r="R169" s="111"/>
    </row>
    <row r="170" spans="1:18" ht="93" hidden="1" customHeight="1">
      <c r="A170" s="254">
        <v>2</v>
      </c>
      <c r="B170" s="204">
        <v>9</v>
      </c>
      <c r="C170" s="206"/>
      <c r="D170" s="204"/>
      <c r="E170" s="205"/>
      <c r="F170" s="207"/>
      <c r="G170" s="206" t="s">
        <v>393</v>
      </c>
      <c r="H170" s="199">
        <v>136</v>
      </c>
      <c r="I170" s="209">
        <f>I171+I175</f>
        <v>0</v>
      </c>
      <c r="J170" s="250">
        <f>J171+J175</f>
        <v>0</v>
      </c>
      <c r="K170" s="209">
        <f>K171+K175</f>
        <v>0</v>
      </c>
      <c r="L170" s="208">
        <f>L171+L175</f>
        <v>0</v>
      </c>
      <c r="M170"/>
      <c r="N170" s="111"/>
      <c r="O170" s="111"/>
      <c r="P170" s="111"/>
      <c r="Q170" s="111"/>
      <c r="R170" s="111"/>
    </row>
    <row r="171" spans="1:18" s="235" customFormat="1" ht="39" hidden="1" customHeight="1">
      <c r="A171" s="223">
        <v>2</v>
      </c>
      <c r="B171" s="219">
        <v>9</v>
      </c>
      <c r="C171" s="221">
        <v>1</v>
      </c>
      <c r="D171" s="219"/>
      <c r="E171" s="220"/>
      <c r="F171" s="222"/>
      <c r="G171" s="221" t="s">
        <v>104</v>
      </c>
      <c r="H171" s="199">
        <v>137</v>
      </c>
      <c r="I171" s="209">
        <f t="shared" ref="I171:L173" si="16">I172</f>
        <v>0</v>
      </c>
      <c r="J171" s="250">
        <f t="shared" si="16"/>
        <v>0</v>
      </c>
      <c r="K171" s="209">
        <f t="shared" si="16"/>
        <v>0</v>
      </c>
      <c r="L171" s="208">
        <f t="shared" si="16"/>
        <v>0</v>
      </c>
    </row>
    <row r="172" spans="1:18" ht="42.75" hidden="1" customHeight="1">
      <c r="A172" s="240">
        <v>2</v>
      </c>
      <c r="B172" s="214">
        <v>9</v>
      </c>
      <c r="C172" s="213">
        <v>1</v>
      </c>
      <c r="D172" s="214">
        <v>1</v>
      </c>
      <c r="E172" s="212"/>
      <c r="F172" s="215"/>
      <c r="G172" s="221" t="s">
        <v>104</v>
      </c>
      <c r="H172" s="199">
        <v>138</v>
      </c>
      <c r="I172" s="231">
        <f t="shared" si="16"/>
        <v>0</v>
      </c>
      <c r="J172" s="252">
        <f t="shared" si="16"/>
        <v>0</v>
      </c>
      <c r="K172" s="231">
        <f t="shared" si="16"/>
        <v>0</v>
      </c>
      <c r="L172" s="230">
        <f t="shared" si="16"/>
        <v>0</v>
      </c>
      <c r="M172"/>
      <c r="N172" s="111"/>
      <c r="O172" s="111"/>
      <c r="P172" s="111"/>
      <c r="Q172" s="111"/>
      <c r="R172" s="111"/>
    </row>
    <row r="173" spans="1:18" ht="38.25" hidden="1" customHeight="1">
      <c r="A173" s="223">
        <v>2</v>
      </c>
      <c r="B173" s="219">
        <v>9</v>
      </c>
      <c r="C173" s="223">
        <v>1</v>
      </c>
      <c r="D173" s="219">
        <v>1</v>
      </c>
      <c r="E173" s="220">
        <v>1</v>
      </c>
      <c r="F173" s="222"/>
      <c r="G173" s="221" t="s">
        <v>104</v>
      </c>
      <c r="H173" s="199">
        <v>139</v>
      </c>
      <c r="I173" s="209">
        <f t="shared" si="16"/>
        <v>0</v>
      </c>
      <c r="J173" s="250">
        <f t="shared" si="16"/>
        <v>0</v>
      </c>
      <c r="K173" s="209">
        <f t="shared" si="16"/>
        <v>0</v>
      </c>
      <c r="L173" s="208">
        <f t="shared" si="16"/>
        <v>0</v>
      </c>
      <c r="M173"/>
      <c r="N173" s="111"/>
      <c r="O173" s="111"/>
      <c r="P173" s="111"/>
      <c r="Q173" s="111"/>
      <c r="R173" s="111"/>
    </row>
    <row r="174" spans="1:18" ht="38.25" hidden="1" customHeight="1">
      <c r="A174" s="240">
        <v>2</v>
      </c>
      <c r="B174" s="214">
        <v>9</v>
      </c>
      <c r="C174" s="214">
        <v>1</v>
      </c>
      <c r="D174" s="214">
        <v>1</v>
      </c>
      <c r="E174" s="212">
        <v>1</v>
      </c>
      <c r="F174" s="215">
        <v>1</v>
      </c>
      <c r="G174" s="221" t="s">
        <v>104</v>
      </c>
      <c r="H174" s="199">
        <v>140</v>
      </c>
      <c r="I174" s="267">
        <v>0</v>
      </c>
      <c r="J174" s="267">
        <v>0</v>
      </c>
      <c r="K174" s="267">
        <v>0</v>
      </c>
      <c r="L174" s="267">
        <v>0</v>
      </c>
      <c r="M174"/>
      <c r="N174" s="111"/>
      <c r="O174" s="111"/>
      <c r="P174" s="111"/>
      <c r="Q174" s="111"/>
      <c r="R174" s="111"/>
    </row>
    <row r="175" spans="1:18" ht="90.75" hidden="1" customHeight="1">
      <c r="A175" s="223">
        <v>2</v>
      </c>
      <c r="B175" s="219">
        <v>9</v>
      </c>
      <c r="C175" s="219">
        <v>2</v>
      </c>
      <c r="D175" s="219"/>
      <c r="E175" s="220"/>
      <c r="F175" s="222"/>
      <c r="G175" s="221" t="s">
        <v>393</v>
      </c>
      <c r="H175" s="199">
        <v>141</v>
      </c>
      <c r="I175" s="209">
        <f>SUM(I176+I181)</f>
        <v>0</v>
      </c>
      <c r="J175" s="209">
        <f>SUM(J176+J181)</f>
        <v>0</v>
      </c>
      <c r="K175" s="209">
        <f>SUM(K176+K181)</f>
        <v>0</v>
      </c>
      <c r="L175" s="209">
        <f>SUM(L176+L181)</f>
        <v>0</v>
      </c>
      <c r="M175"/>
      <c r="N175" s="111"/>
      <c r="O175" s="111"/>
      <c r="P175" s="111"/>
      <c r="Q175" s="111"/>
      <c r="R175" s="111"/>
    </row>
    <row r="176" spans="1:18" ht="91.5" hidden="1" customHeight="1">
      <c r="A176" s="223">
        <v>2</v>
      </c>
      <c r="B176" s="219">
        <v>9</v>
      </c>
      <c r="C176" s="219">
        <v>2</v>
      </c>
      <c r="D176" s="214">
        <v>1</v>
      </c>
      <c r="E176" s="212"/>
      <c r="F176" s="215"/>
      <c r="G176" s="221" t="s">
        <v>394</v>
      </c>
      <c r="H176" s="199">
        <v>142</v>
      </c>
      <c r="I176" s="231">
        <f>I177</f>
        <v>0</v>
      </c>
      <c r="J176" s="252">
        <f>J177</f>
        <v>0</v>
      </c>
      <c r="K176" s="231">
        <f>K177</f>
        <v>0</v>
      </c>
      <c r="L176" s="230">
        <f>L177</f>
        <v>0</v>
      </c>
      <c r="M176"/>
      <c r="N176" s="111"/>
      <c r="O176" s="111"/>
      <c r="P176" s="111"/>
      <c r="Q176" s="111"/>
      <c r="R176" s="111"/>
    </row>
    <row r="177" spans="1:18" ht="93" hidden="1" customHeight="1">
      <c r="A177" s="240">
        <v>2</v>
      </c>
      <c r="B177" s="214">
        <v>9</v>
      </c>
      <c r="C177" s="214">
        <v>2</v>
      </c>
      <c r="D177" s="219">
        <v>1</v>
      </c>
      <c r="E177" s="220">
        <v>1</v>
      </c>
      <c r="F177" s="222"/>
      <c r="G177" s="221" t="s">
        <v>394</v>
      </c>
      <c r="H177" s="199">
        <v>143</v>
      </c>
      <c r="I177" s="209">
        <f>SUM(I178:I180)</f>
        <v>0</v>
      </c>
      <c r="J177" s="250">
        <f>SUM(J178:J180)</f>
        <v>0</v>
      </c>
      <c r="K177" s="209">
        <f>SUM(K178:K180)</f>
        <v>0</v>
      </c>
      <c r="L177" s="208">
        <f>SUM(L178:L180)</f>
        <v>0</v>
      </c>
      <c r="M177"/>
      <c r="N177" s="111"/>
      <c r="O177" s="111"/>
      <c r="P177" s="111"/>
      <c r="Q177" s="111"/>
      <c r="R177" s="111"/>
    </row>
    <row r="178" spans="1:18" ht="105" hidden="1" customHeight="1">
      <c r="A178" s="232">
        <v>2</v>
      </c>
      <c r="B178" s="241">
        <v>9</v>
      </c>
      <c r="C178" s="241">
        <v>2</v>
      </c>
      <c r="D178" s="241">
        <v>1</v>
      </c>
      <c r="E178" s="242">
        <v>1</v>
      </c>
      <c r="F178" s="243">
        <v>1</v>
      </c>
      <c r="G178" s="221" t="s">
        <v>395</v>
      </c>
      <c r="H178" s="199">
        <v>144</v>
      </c>
      <c r="I178" s="270">
        <v>0</v>
      </c>
      <c r="J178" s="225">
        <v>0</v>
      </c>
      <c r="K178" s="225">
        <v>0</v>
      </c>
      <c r="L178" s="225">
        <v>0</v>
      </c>
      <c r="M178"/>
      <c r="N178" s="111"/>
      <c r="O178" s="111"/>
      <c r="P178" s="111"/>
      <c r="Q178" s="111"/>
      <c r="R178" s="111"/>
    </row>
    <row r="179" spans="1:18" ht="107.25" hidden="1" customHeight="1">
      <c r="A179" s="223">
        <v>2</v>
      </c>
      <c r="B179" s="219">
        <v>9</v>
      </c>
      <c r="C179" s="219">
        <v>2</v>
      </c>
      <c r="D179" s="219">
        <v>1</v>
      </c>
      <c r="E179" s="220">
        <v>1</v>
      </c>
      <c r="F179" s="222">
        <v>2</v>
      </c>
      <c r="G179" s="221" t="s">
        <v>396</v>
      </c>
      <c r="H179" s="199">
        <v>145</v>
      </c>
      <c r="I179" s="226">
        <v>0</v>
      </c>
      <c r="J179" s="273">
        <v>0</v>
      </c>
      <c r="K179" s="273">
        <v>0</v>
      </c>
      <c r="L179" s="273">
        <v>0</v>
      </c>
      <c r="M179"/>
      <c r="N179" s="111"/>
      <c r="O179" s="111"/>
      <c r="P179" s="111"/>
      <c r="Q179" s="111"/>
      <c r="R179" s="111"/>
    </row>
    <row r="180" spans="1:18" ht="104.25" hidden="1" customHeight="1">
      <c r="A180" s="223">
        <v>2</v>
      </c>
      <c r="B180" s="219">
        <v>9</v>
      </c>
      <c r="C180" s="219">
        <v>2</v>
      </c>
      <c r="D180" s="219">
        <v>1</v>
      </c>
      <c r="E180" s="220">
        <v>1</v>
      </c>
      <c r="F180" s="222">
        <v>3</v>
      </c>
      <c r="G180" s="221" t="s">
        <v>397</v>
      </c>
      <c r="H180" s="199">
        <v>146</v>
      </c>
      <c r="I180" s="226">
        <v>0</v>
      </c>
      <c r="J180" s="226">
        <v>0</v>
      </c>
      <c r="K180" s="226">
        <v>0</v>
      </c>
      <c r="L180" s="226">
        <v>0</v>
      </c>
      <c r="M180"/>
      <c r="N180" s="111"/>
      <c r="O180" s="111"/>
      <c r="P180" s="111"/>
      <c r="Q180" s="111"/>
      <c r="R180" s="111"/>
    </row>
    <row r="181" spans="1:18" ht="92.25" hidden="1" customHeight="1">
      <c r="A181" s="274">
        <v>2</v>
      </c>
      <c r="B181" s="274">
        <v>9</v>
      </c>
      <c r="C181" s="274">
        <v>2</v>
      </c>
      <c r="D181" s="274">
        <v>2</v>
      </c>
      <c r="E181" s="274"/>
      <c r="F181" s="274"/>
      <c r="G181" s="221" t="s">
        <v>398</v>
      </c>
      <c r="H181" s="199">
        <v>147</v>
      </c>
      <c r="I181" s="209">
        <f>I182</f>
        <v>0</v>
      </c>
      <c r="J181" s="250">
        <f>J182</f>
        <v>0</v>
      </c>
      <c r="K181" s="209">
        <f>K182</f>
        <v>0</v>
      </c>
      <c r="L181" s="208">
        <f>L182</f>
        <v>0</v>
      </c>
      <c r="M181"/>
      <c r="N181" s="111"/>
      <c r="O181" s="111"/>
      <c r="P181" s="111"/>
      <c r="Q181" s="111"/>
      <c r="R181" s="111"/>
    </row>
    <row r="182" spans="1:18" ht="91.5" hidden="1" customHeight="1">
      <c r="A182" s="223">
        <v>2</v>
      </c>
      <c r="B182" s="219">
        <v>9</v>
      </c>
      <c r="C182" s="219">
        <v>2</v>
      </c>
      <c r="D182" s="219">
        <v>2</v>
      </c>
      <c r="E182" s="220">
        <v>1</v>
      </c>
      <c r="F182" s="222"/>
      <c r="G182" s="221" t="s">
        <v>398</v>
      </c>
      <c r="H182" s="199">
        <v>148</v>
      </c>
      <c r="I182" s="231">
        <f>SUM(I183:I185)</f>
        <v>0</v>
      </c>
      <c r="J182" s="231">
        <f>SUM(J183:J185)</f>
        <v>0</v>
      </c>
      <c r="K182" s="231">
        <f>SUM(K183:K185)</f>
        <v>0</v>
      </c>
      <c r="L182" s="231">
        <f>SUM(L183:L185)</f>
        <v>0</v>
      </c>
      <c r="M182"/>
      <c r="N182" s="111"/>
      <c r="O182" s="111"/>
      <c r="P182" s="111"/>
      <c r="Q182" s="111"/>
      <c r="R182" s="111"/>
    </row>
    <row r="183" spans="1:18" ht="105" hidden="1" customHeight="1">
      <c r="A183" s="223">
        <v>2</v>
      </c>
      <c r="B183" s="219">
        <v>9</v>
      </c>
      <c r="C183" s="219">
        <v>2</v>
      </c>
      <c r="D183" s="219">
        <v>2</v>
      </c>
      <c r="E183" s="219">
        <v>1</v>
      </c>
      <c r="F183" s="222">
        <v>1</v>
      </c>
      <c r="G183" s="221" t="s">
        <v>399</v>
      </c>
      <c r="H183" s="199">
        <v>149</v>
      </c>
      <c r="I183" s="226">
        <v>0</v>
      </c>
      <c r="J183" s="225">
        <v>0</v>
      </c>
      <c r="K183" s="225">
        <v>0</v>
      </c>
      <c r="L183" s="225">
        <v>0</v>
      </c>
      <c r="M183"/>
      <c r="N183" s="111"/>
      <c r="O183" s="111"/>
      <c r="P183" s="111"/>
      <c r="Q183" s="111"/>
      <c r="R183" s="111"/>
    </row>
    <row r="184" spans="1:18" ht="105" hidden="1" customHeight="1">
      <c r="A184" s="233">
        <v>2</v>
      </c>
      <c r="B184" s="235">
        <v>9</v>
      </c>
      <c r="C184" s="233">
        <v>2</v>
      </c>
      <c r="D184" s="234">
        <v>2</v>
      </c>
      <c r="E184" s="234">
        <v>1</v>
      </c>
      <c r="F184" s="236">
        <v>2</v>
      </c>
      <c r="G184" s="221" t="s">
        <v>400</v>
      </c>
      <c r="H184" s="199">
        <v>150</v>
      </c>
      <c r="I184" s="225">
        <v>0</v>
      </c>
      <c r="J184" s="227">
        <v>0</v>
      </c>
      <c r="K184" s="227">
        <v>0</v>
      </c>
      <c r="L184" s="227">
        <v>0</v>
      </c>
      <c r="M184"/>
      <c r="N184" s="111"/>
      <c r="O184" s="111"/>
      <c r="P184" s="111"/>
      <c r="Q184" s="111"/>
      <c r="R184" s="111"/>
    </row>
    <row r="185" spans="1:18" ht="104.25" hidden="1" customHeight="1">
      <c r="A185" s="219">
        <v>2</v>
      </c>
      <c r="B185" s="244">
        <v>9</v>
      </c>
      <c r="C185" s="241">
        <v>2</v>
      </c>
      <c r="D185" s="242">
        <v>2</v>
      </c>
      <c r="E185" s="242">
        <v>1</v>
      </c>
      <c r="F185" s="243">
        <v>3</v>
      </c>
      <c r="G185" s="221" t="s">
        <v>401</v>
      </c>
      <c r="H185" s="199">
        <v>151</v>
      </c>
      <c r="I185" s="273">
        <v>0</v>
      </c>
      <c r="J185" s="273">
        <v>0</v>
      </c>
      <c r="K185" s="273">
        <v>0</v>
      </c>
      <c r="L185" s="273">
        <v>0</v>
      </c>
      <c r="M185"/>
      <c r="N185" s="111"/>
      <c r="O185" s="111"/>
      <c r="P185" s="111"/>
      <c r="Q185" s="111"/>
      <c r="R185" s="111"/>
    </row>
    <row r="186" spans="1:18" ht="76.5" customHeight="1">
      <c r="A186" s="204">
        <v>3</v>
      </c>
      <c r="B186" s="206"/>
      <c r="C186" s="204"/>
      <c r="D186" s="205"/>
      <c r="E186" s="205"/>
      <c r="F186" s="207"/>
      <c r="G186" s="259" t="s">
        <v>105</v>
      </c>
      <c r="H186" s="199">
        <v>152</v>
      </c>
      <c r="I186" s="208">
        <f>SUM(I187+I240+I305)</f>
        <v>14200</v>
      </c>
      <c r="J186" s="250">
        <f>SUM(J187+J240+J305)</f>
        <v>14200</v>
      </c>
      <c r="K186" s="209">
        <f>SUM(K187+K240+K305)</f>
        <v>14200</v>
      </c>
      <c r="L186" s="208">
        <f>SUM(L187+L240+L305)</f>
        <v>14200</v>
      </c>
      <c r="M186"/>
      <c r="N186" s="111"/>
      <c r="O186" s="111"/>
      <c r="P186" s="111"/>
      <c r="Q186" s="111"/>
      <c r="R186" s="111"/>
    </row>
    <row r="187" spans="1:18" ht="34.5" customHeight="1">
      <c r="A187" s="254">
        <v>3</v>
      </c>
      <c r="B187" s="204">
        <v>1</v>
      </c>
      <c r="C187" s="229"/>
      <c r="D187" s="211"/>
      <c r="E187" s="211"/>
      <c r="F187" s="269"/>
      <c r="G187" s="249" t="s">
        <v>106</v>
      </c>
      <c r="H187" s="199">
        <v>153</v>
      </c>
      <c r="I187" s="208">
        <f>SUM(I188+I211+I218+I230+I234)</f>
        <v>14200</v>
      </c>
      <c r="J187" s="230">
        <f>SUM(J188+J211+J218+J230+J234)</f>
        <v>14200</v>
      </c>
      <c r="K187" s="230">
        <f>SUM(K188+K211+K218+K230+K234)</f>
        <v>14200</v>
      </c>
      <c r="L187" s="230">
        <f>SUM(L188+L211+L218+L230+L234)</f>
        <v>14200</v>
      </c>
      <c r="M187"/>
      <c r="N187" s="111"/>
      <c r="O187" s="111"/>
      <c r="P187" s="111"/>
      <c r="Q187" s="111"/>
      <c r="R187" s="111"/>
    </row>
    <row r="188" spans="1:18" ht="30.75" customHeight="1">
      <c r="A188" s="214">
        <v>3</v>
      </c>
      <c r="B188" s="213">
        <v>1</v>
      </c>
      <c r="C188" s="214">
        <v>1</v>
      </c>
      <c r="D188" s="212"/>
      <c r="E188" s="212"/>
      <c r="F188" s="275"/>
      <c r="G188" s="223" t="s">
        <v>107</v>
      </c>
      <c r="H188" s="199">
        <v>154</v>
      </c>
      <c r="I188" s="230">
        <f>SUM(I189+I192+I197+I203+I208)</f>
        <v>14200</v>
      </c>
      <c r="J188" s="250">
        <f>SUM(J189+J192+J197+J203+J208)</f>
        <v>14200</v>
      </c>
      <c r="K188" s="209">
        <f>SUM(K189+K192+K197+K203+K208)</f>
        <v>14200</v>
      </c>
      <c r="L188" s="208">
        <f>SUM(L189+L192+L197+L203+L208)</f>
        <v>14200</v>
      </c>
      <c r="M188"/>
      <c r="N188" s="111"/>
      <c r="O188" s="111"/>
      <c r="P188" s="111"/>
      <c r="Q188" s="111"/>
      <c r="R188" s="111"/>
    </row>
    <row r="189" spans="1:18" ht="33" hidden="1" customHeight="1">
      <c r="A189" s="219">
        <v>3</v>
      </c>
      <c r="B189" s="221">
        <v>1</v>
      </c>
      <c r="C189" s="219">
        <v>1</v>
      </c>
      <c r="D189" s="220">
        <v>1</v>
      </c>
      <c r="E189" s="220"/>
      <c r="F189" s="276"/>
      <c r="G189" s="223" t="s">
        <v>108</v>
      </c>
      <c r="H189" s="199">
        <v>155</v>
      </c>
      <c r="I189" s="208">
        <f t="shared" ref="I189:L190" si="17">I190</f>
        <v>0</v>
      </c>
      <c r="J189" s="252">
        <f t="shared" si="17"/>
        <v>0</v>
      </c>
      <c r="K189" s="231">
        <f t="shared" si="17"/>
        <v>0</v>
      </c>
      <c r="L189" s="230">
        <f t="shared" si="17"/>
        <v>0</v>
      </c>
      <c r="M189"/>
      <c r="N189" s="111"/>
      <c r="O189" s="111"/>
      <c r="P189" s="111"/>
      <c r="Q189" s="111"/>
      <c r="R189" s="111"/>
    </row>
    <row r="190" spans="1:18" ht="24" hidden="1" customHeight="1">
      <c r="A190" s="219">
        <v>3</v>
      </c>
      <c r="B190" s="221">
        <v>1</v>
      </c>
      <c r="C190" s="219">
        <v>1</v>
      </c>
      <c r="D190" s="220">
        <v>1</v>
      </c>
      <c r="E190" s="220">
        <v>1</v>
      </c>
      <c r="F190" s="255"/>
      <c r="G190" s="223" t="s">
        <v>108</v>
      </c>
      <c r="H190" s="199">
        <v>156</v>
      </c>
      <c r="I190" s="230">
        <f t="shared" si="17"/>
        <v>0</v>
      </c>
      <c r="J190" s="208">
        <f t="shared" si="17"/>
        <v>0</v>
      </c>
      <c r="K190" s="208">
        <f t="shared" si="17"/>
        <v>0</v>
      </c>
      <c r="L190" s="208">
        <f t="shared" si="17"/>
        <v>0</v>
      </c>
      <c r="M190"/>
      <c r="N190" s="111"/>
      <c r="O190" s="111"/>
      <c r="P190" s="111"/>
      <c r="Q190" s="111"/>
      <c r="R190" s="111"/>
    </row>
    <row r="191" spans="1:18" ht="31.5" hidden="1" customHeight="1">
      <c r="A191" s="219">
        <v>3</v>
      </c>
      <c r="B191" s="221">
        <v>1</v>
      </c>
      <c r="C191" s="219">
        <v>1</v>
      </c>
      <c r="D191" s="220">
        <v>1</v>
      </c>
      <c r="E191" s="220">
        <v>1</v>
      </c>
      <c r="F191" s="255">
        <v>1</v>
      </c>
      <c r="G191" s="223" t="s">
        <v>108</v>
      </c>
      <c r="H191" s="199">
        <v>157</v>
      </c>
      <c r="I191" s="227">
        <v>0</v>
      </c>
      <c r="J191" s="227">
        <v>0</v>
      </c>
      <c r="K191" s="227">
        <v>0</v>
      </c>
      <c r="L191" s="227">
        <v>0</v>
      </c>
      <c r="M191"/>
      <c r="N191" s="111"/>
      <c r="O191" s="111"/>
      <c r="P191" s="111"/>
      <c r="Q191" s="111"/>
      <c r="R191" s="111"/>
    </row>
    <row r="192" spans="1:18" ht="27.75" hidden="1" customHeight="1">
      <c r="A192" s="214">
        <v>3</v>
      </c>
      <c r="B192" s="212">
        <v>1</v>
      </c>
      <c r="C192" s="212">
        <v>1</v>
      </c>
      <c r="D192" s="212">
        <v>2</v>
      </c>
      <c r="E192" s="212"/>
      <c r="F192" s="215"/>
      <c r="G192" s="213" t="s">
        <v>109</v>
      </c>
      <c r="H192" s="199">
        <v>158</v>
      </c>
      <c r="I192" s="230">
        <f>I193</f>
        <v>0</v>
      </c>
      <c r="J192" s="252">
        <f>J193</f>
        <v>0</v>
      </c>
      <c r="K192" s="231">
        <f>K193</f>
        <v>0</v>
      </c>
      <c r="L192" s="230">
        <f>L193</f>
        <v>0</v>
      </c>
      <c r="M192"/>
      <c r="N192" s="111"/>
      <c r="O192" s="111"/>
      <c r="P192" s="111"/>
      <c r="Q192" s="111"/>
      <c r="R192" s="111"/>
    </row>
    <row r="193" spans="1:18" ht="27.75" hidden="1" customHeight="1">
      <c r="A193" s="219">
        <v>3</v>
      </c>
      <c r="B193" s="220">
        <v>1</v>
      </c>
      <c r="C193" s="220">
        <v>1</v>
      </c>
      <c r="D193" s="220">
        <v>2</v>
      </c>
      <c r="E193" s="220">
        <v>1</v>
      </c>
      <c r="F193" s="222"/>
      <c r="G193" s="213" t="s">
        <v>109</v>
      </c>
      <c r="H193" s="199">
        <v>159</v>
      </c>
      <c r="I193" s="208">
        <f>SUM(I194:I196)</f>
        <v>0</v>
      </c>
      <c r="J193" s="250">
        <f>SUM(J194:J196)</f>
        <v>0</v>
      </c>
      <c r="K193" s="209">
        <f>SUM(K194:K196)</f>
        <v>0</v>
      </c>
      <c r="L193" s="208">
        <f>SUM(L194:L196)</f>
        <v>0</v>
      </c>
      <c r="M193"/>
      <c r="N193" s="111"/>
      <c r="O193" s="111"/>
      <c r="P193" s="111"/>
      <c r="Q193" s="111"/>
      <c r="R193" s="111"/>
    </row>
    <row r="194" spans="1:18" ht="27" hidden="1" customHeight="1">
      <c r="A194" s="214">
        <v>3</v>
      </c>
      <c r="B194" s="212">
        <v>1</v>
      </c>
      <c r="C194" s="212">
        <v>1</v>
      </c>
      <c r="D194" s="212">
        <v>2</v>
      </c>
      <c r="E194" s="212">
        <v>1</v>
      </c>
      <c r="F194" s="215">
        <v>1</v>
      </c>
      <c r="G194" s="213" t="s">
        <v>110</v>
      </c>
      <c r="H194" s="199">
        <v>160</v>
      </c>
      <c r="I194" s="225">
        <v>0</v>
      </c>
      <c r="J194" s="225">
        <v>0</v>
      </c>
      <c r="K194" s="225">
        <v>0</v>
      </c>
      <c r="L194" s="273">
        <v>0</v>
      </c>
      <c r="M194"/>
      <c r="N194" s="111"/>
      <c r="O194" s="111"/>
      <c r="P194" s="111"/>
      <c r="Q194" s="111"/>
      <c r="R194" s="111"/>
    </row>
    <row r="195" spans="1:18" ht="27" hidden="1" customHeight="1">
      <c r="A195" s="219">
        <v>3</v>
      </c>
      <c r="B195" s="220">
        <v>1</v>
      </c>
      <c r="C195" s="220">
        <v>1</v>
      </c>
      <c r="D195" s="220">
        <v>2</v>
      </c>
      <c r="E195" s="220">
        <v>1</v>
      </c>
      <c r="F195" s="222">
        <v>2</v>
      </c>
      <c r="G195" s="221" t="s">
        <v>111</v>
      </c>
      <c r="H195" s="199">
        <v>161</v>
      </c>
      <c r="I195" s="227">
        <v>0</v>
      </c>
      <c r="J195" s="227">
        <v>0</v>
      </c>
      <c r="K195" s="227">
        <v>0</v>
      </c>
      <c r="L195" s="227">
        <v>0</v>
      </c>
      <c r="M195"/>
      <c r="N195" s="111"/>
      <c r="O195" s="111"/>
      <c r="P195" s="111"/>
      <c r="Q195" s="111"/>
      <c r="R195" s="111"/>
    </row>
    <row r="196" spans="1:18" ht="26.25" hidden="1" customHeight="1">
      <c r="A196" s="214">
        <v>3</v>
      </c>
      <c r="B196" s="212">
        <v>1</v>
      </c>
      <c r="C196" s="212">
        <v>1</v>
      </c>
      <c r="D196" s="212">
        <v>2</v>
      </c>
      <c r="E196" s="212">
        <v>1</v>
      </c>
      <c r="F196" s="215">
        <v>3</v>
      </c>
      <c r="G196" s="213" t="s">
        <v>112</v>
      </c>
      <c r="H196" s="199">
        <v>162</v>
      </c>
      <c r="I196" s="225">
        <v>0</v>
      </c>
      <c r="J196" s="225">
        <v>0</v>
      </c>
      <c r="K196" s="225">
        <v>0</v>
      </c>
      <c r="L196" s="273">
        <v>0</v>
      </c>
      <c r="M196"/>
      <c r="N196" s="111"/>
      <c r="O196" s="111"/>
      <c r="P196" s="111"/>
      <c r="Q196" s="111"/>
      <c r="R196" s="111"/>
    </row>
    <row r="197" spans="1:18" ht="27.75" customHeight="1">
      <c r="A197" s="219">
        <v>3</v>
      </c>
      <c r="B197" s="220">
        <v>1</v>
      </c>
      <c r="C197" s="220">
        <v>1</v>
      </c>
      <c r="D197" s="220">
        <v>3</v>
      </c>
      <c r="E197" s="220"/>
      <c r="F197" s="222"/>
      <c r="G197" s="221" t="s">
        <v>113</v>
      </c>
      <c r="H197" s="199">
        <v>163</v>
      </c>
      <c r="I197" s="208">
        <f>I198</f>
        <v>14200</v>
      </c>
      <c r="J197" s="250">
        <f>J198</f>
        <v>14200</v>
      </c>
      <c r="K197" s="209">
        <f>K198</f>
        <v>14200</v>
      </c>
      <c r="L197" s="208">
        <f>L198</f>
        <v>14200</v>
      </c>
      <c r="M197"/>
      <c r="N197" s="111"/>
      <c r="O197" s="111"/>
      <c r="P197" s="111"/>
      <c r="Q197" s="111"/>
      <c r="R197" s="111"/>
    </row>
    <row r="198" spans="1:18" ht="23.25" customHeight="1">
      <c r="A198" s="219">
        <v>3</v>
      </c>
      <c r="B198" s="220">
        <v>1</v>
      </c>
      <c r="C198" s="220">
        <v>1</v>
      </c>
      <c r="D198" s="220">
        <v>3</v>
      </c>
      <c r="E198" s="220">
        <v>1</v>
      </c>
      <c r="F198" s="222"/>
      <c r="G198" s="221" t="s">
        <v>113</v>
      </c>
      <c r="H198" s="199">
        <v>164</v>
      </c>
      <c r="I198" s="208">
        <f>SUM(I199:I202)</f>
        <v>14200</v>
      </c>
      <c r="J198" s="208">
        <f>SUM(J199:J202)</f>
        <v>14200</v>
      </c>
      <c r="K198" s="208">
        <f>SUM(K199:K202)</f>
        <v>14200</v>
      </c>
      <c r="L198" s="208">
        <f>SUM(L199:L202)</f>
        <v>14200</v>
      </c>
      <c r="M198"/>
      <c r="N198" s="111"/>
      <c r="O198" s="111"/>
      <c r="P198" s="111"/>
      <c r="Q198" s="111"/>
      <c r="R198" s="111"/>
    </row>
    <row r="199" spans="1:18" ht="23.25" hidden="1" customHeight="1">
      <c r="A199" s="219">
        <v>3</v>
      </c>
      <c r="B199" s="220">
        <v>1</v>
      </c>
      <c r="C199" s="220">
        <v>1</v>
      </c>
      <c r="D199" s="220">
        <v>3</v>
      </c>
      <c r="E199" s="220">
        <v>1</v>
      </c>
      <c r="F199" s="222">
        <v>1</v>
      </c>
      <c r="G199" s="221" t="s">
        <v>114</v>
      </c>
      <c r="H199" s="199">
        <v>165</v>
      </c>
      <c r="I199" s="227">
        <v>0</v>
      </c>
      <c r="J199" s="227">
        <v>0</v>
      </c>
      <c r="K199" s="227">
        <v>0</v>
      </c>
      <c r="L199" s="273">
        <v>0</v>
      </c>
      <c r="M199"/>
      <c r="N199" s="111"/>
      <c r="O199" s="111"/>
      <c r="P199" s="111"/>
      <c r="Q199" s="111"/>
      <c r="R199" s="111"/>
    </row>
    <row r="200" spans="1:18" ht="29.25" hidden="1" customHeight="1">
      <c r="A200" s="219">
        <v>3</v>
      </c>
      <c r="B200" s="220">
        <v>1</v>
      </c>
      <c r="C200" s="220">
        <v>1</v>
      </c>
      <c r="D200" s="220">
        <v>3</v>
      </c>
      <c r="E200" s="220">
        <v>1</v>
      </c>
      <c r="F200" s="222">
        <v>2</v>
      </c>
      <c r="G200" s="221" t="s">
        <v>115</v>
      </c>
      <c r="H200" s="199">
        <v>166</v>
      </c>
      <c r="I200" s="225">
        <v>0</v>
      </c>
      <c r="J200" s="227">
        <v>0</v>
      </c>
      <c r="K200" s="227">
        <v>0</v>
      </c>
      <c r="L200" s="227">
        <v>0</v>
      </c>
      <c r="M200"/>
      <c r="N200" s="111"/>
      <c r="O200" s="111"/>
      <c r="P200" s="111"/>
      <c r="Q200" s="111"/>
      <c r="R200" s="111"/>
    </row>
    <row r="201" spans="1:18" ht="27" hidden="1" customHeight="1">
      <c r="A201" s="219">
        <v>3</v>
      </c>
      <c r="B201" s="220">
        <v>1</v>
      </c>
      <c r="C201" s="220">
        <v>1</v>
      </c>
      <c r="D201" s="220">
        <v>3</v>
      </c>
      <c r="E201" s="220">
        <v>1</v>
      </c>
      <c r="F201" s="222">
        <v>3</v>
      </c>
      <c r="G201" s="223" t="s">
        <v>116</v>
      </c>
      <c r="H201" s="199">
        <v>167</v>
      </c>
      <c r="I201" s="225">
        <v>0</v>
      </c>
      <c r="J201" s="245">
        <v>0</v>
      </c>
      <c r="K201" s="245">
        <v>0</v>
      </c>
      <c r="L201" s="245">
        <v>0</v>
      </c>
      <c r="M201"/>
      <c r="N201" s="111"/>
      <c r="O201" s="111"/>
      <c r="P201" s="111"/>
      <c r="Q201" s="111"/>
      <c r="R201" s="111"/>
    </row>
    <row r="202" spans="1:18" ht="25.5" customHeight="1">
      <c r="A202" s="233">
        <v>3</v>
      </c>
      <c r="B202" s="234">
        <v>1</v>
      </c>
      <c r="C202" s="234">
        <v>1</v>
      </c>
      <c r="D202" s="234">
        <v>3</v>
      </c>
      <c r="E202" s="234">
        <v>1</v>
      </c>
      <c r="F202" s="236">
        <v>4</v>
      </c>
      <c r="G202" s="173" t="s">
        <v>117</v>
      </c>
      <c r="H202" s="199">
        <v>168</v>
      </c>
      <c r="I202" s="277">
        <v>14200</v>
      </c>
      <c r="J202" s="278">
        <v>14200</v>
      </c>
      <c r="K202" s="227">
        <v>14200</v>
      </c>
      <c r="L202" s="227">
        <v>14200</v>
      </c>
      <c r="M202"/>
      <c r="N202" s="111"/>
      <c r="O202" s="111"/>
      <c r="P202" s="111"/>
      <c r="Q202" s="111"/>
      <c r="R202" s="111"/>
    </row>
    <row r="203" spans="1:18" ht="27" hidden="1" customHeight="1">
      <c r="A203" s="233">
        <v>3</v>
      </c>
      <c r="B203" s="234">
        <v>1</v>
      </c>
      <c r="C203" s="234">
        <v>1</v>
      </c>
      <c r="D203" s="234">
        <v>4</v>
      </c>
      <c r="E203" s="234"/>
      <c r="F203" s="236"/>
      <c r="G203" s="235" t="s">
        <v>118</v>
      </c>
      <c r="H203" s="199">
        <v>169</v>
      </c>
      <c r="I203" s="208">
        <f>I204</f>
        <v>0</v>
      </c>
      <c r="J203" s="253">
        <f>J204</f>
        <v>0</v>
      </c>
      <c r="K203" s="217">
        <f>K204</f>
        <v>0</v>
      </c>
      <c r="L203" s="218">
        <f>L204</f>
        <v>0</v>
      </c>
      <c r="M203"/>
      <c r="N203" s="111"/>
      <c r="O203" s="111"/>
      <c r="P203" s="111"/>
      <c r="Q203" s="111"/>
      <c r="R203" s="111"/>
    </row>
    <row r="204" spans="1:18" ht="27.75" hidden="1" customHeight="1">
      <c r="A204" s="219">
        <v>3</v>
      </c>
      <c r="B204" s="220">
        <v>1</v>
      </c>
      <c r="C204" s="220">
        <v>1</v>
      </c>
      <c r="D204" s="220">
        <v>4</v>
      </c>
      <c r="E204" s="220">
        <v>1</v>
      </c>
      <c r="F204" s="222"/>
      <c r="G204" s="235" t="s">
        <v>118</v>
      </c>
      <c r="H204" s="199">
        <v>170</v>
      </c>
      <c r="I204" s="230">
        <f>SUM(I205:I207)</f>
        <v>0</v>
      </c>
      <c r="J204" s="250">
        <f>SUM(J205:J207)</f>
        <v>0</v>
      </c>
      <c r="K204" s="209">
        <f>SUM(K205:K207)</f>
        <v>0</v>
      </c>
      <c r="L204" s="208">
        <f>SUM(L205:L207)</f>
        <v>0</v>
      </c>
      <c r="M204"/>
      <c r="N204" s="111"/>
      <c r="O204" s="111"/>
      <c r="P204" s="111"/>
      <c r="Q204" s="111"/>
      <c r="R204" s="111"/>
    </row>
    <row r="205" spans="1:18" ht="24.75" hidden="1" customHeight="1">
      <c r="A205" s="219">
        <v>3</v>
      </c>
      <c r="B205" s="220">
        <v>1</v>
      </c>
      <c r="C205" s="220">
        <v>1</v>
      </c>
      <c r="D205" s="220">
        <v>4</v>
      </c>
      <c r="E205" s="220">
        <v>1</v>
      </c>
      <c r="F205" s="222">
        <v>1</v>
      </c>
      <c r="G205" s="221" t="s">
        <v>119</v>
      </c>
      <c r="H205" s="199">
        <v>171</v>
      </c>
      <c r="I205" s="227">
        <v>0</v>
      </c>
      <c r="J205" s="227">
        <v>0</v>
      </c>
      <c r="K205" s="227">
        <v>0</v>
      </c>
      <c r="L205" s="273">
        <v>0</v>
      </c>
      <c r="M205"/>
      <c r="N205" s="111"/>
      <c r="O205" s="111"/>
      <c r="P205" s="111"/>
      <c r="Q205" s="111"/>
      <c r="R205" s="111"/>
    </row>
    <row r="206" spans="1:18" ht="25.5" hidden="1" customHeight="1">
      <c r="A206" s="214">
        <v>3</v>
      </c>
      <c r="B206" s="212">
        <v>1</v>
      </c>
      <c r="C206" s="212">
        <v>1</v>
      </c>
      <c r="D206" s="212">
        <v>4</v>
      </c>
      <c r="E206" s="212">
        <v>1</v>
      </c>
      <c r="F206" s="215">
        <v>2</v>
      </c>
      <c r="G206" s="213" t="s">
        <v>230</v>
      </c>
      <c r="H206" s="199">
        <v>172</v>
      </c>
      <c r="I206" s="225">
        <v>0</v>
      </c>
      <c r="J206" s="225">
        <v>0</v>
      </c>
      <c r="K206" s="226">
        <v>0</v>
      </c>
      <c r="L206" s="227">
        <v>0</v>
      </c>
      <c r="M206"/>
      <c r="N206" s="111"/>
      <c r="O206" s="111"/>
      <c r="P206" s="111"/>
      <c r="Q206" s="111"/>
      <c r="R206" s="111"/>
    </row>
    <row r="207" spans="1:18" ht="31.5" hidden="1" customHeight="1">
      <c r="A207" s="219">
        <v>3</v>
      </c>
      <c r="B207" s="220">
        <v>1</v>
      </c>
      <c r="C207" s="220">
        <v>1</v>
      </c>
      <c r="D207" s="220">
        <v>4</v>
      </c>
      <c r="E207" s="220">
        <v>1</v>
      </c>
      <c r="F207" s="222">
        <v>3</v>
      </c>
      <c r="G207" s="221" t="s">
        <v>120</v>
      </c>
      <c r="H207" s="199">
        <v>173</v>
      </c>
      <c r="I207" s="225">
        <v>0</v>
      </c>
      <c r="J207" s="225">
        <v>0</v>
      </c>
      <c r="K207" s="225">
        <v>0</v>
      </c>
      <c r="L207" s="227">
        <v>0</v>
      </c>
      <c r="M207"/>
      <c r="N207" s="111"/>
      <c r="O207" s="111"/>
      <c r="P207" s="111"/>
      <c r="Q207" s="111"/>
      <c r="R207" s="111"/>
    </row>
    <row r="208" spans="1:18" ht="25.5" hidden="1" customHeight="1">
      <c r="A208" s="219">
        <v>3</v>
      </c>
      <c r="B208" s="220">
        <v>1</v>
      </c>
      <c r="C208" s="220">
        <v>1</v>
      </c>
      <c r="D208" s="220">
        <v>5</v>
      </c>
      <c r="E208" s="220"/>
      <c r="F208" s="222"/>
      <c r="G208" s="221" t="s">
        <v>121</v>
      </c>
      <c r="H208" s="199">
        <v>174</v>
      </c>
      <c r="I208" s="208">
        <f t="shared" ref="I208:L209" si="18">I209</f>
        <v>0</v>
      </c>
      <c r="J208" s="250">
        <f t="shared" si="18"/>
        <v>0</v>
      </c>
      <c r="K208" s="209">
        <f t="shared" si="18"/>
        <v>0</v>
      </c>
      <c r="L208" s="208">
        <f t="shared" si="18"/>
        <v>0</v>
      </c>
      <c r="M208"/>
      <c r="N208" s="111"/>
      <c r="O208" s="111"/>
      <c r="P208" s="111"/>
      <c r="Q208" s="111"/>
      <c r="R208" s="111"/>
    </row>
    <row r="209" spans="1:18" ht="26.25" hidden="1" customHeight="1">
      <c r="A209" s="233">
        <v>3</v>
      </c>
      <c r="B209" s="234">
        <v>1</v>
      </c>
      <c r="C209" s="234">
        <v>1</v>
      </c>
      <c r="D209" s="234">
        <v>5</v>
      </c>
      <c r="E209" s="234">
        <v>1</v>
      </c>
      <c r="F209" s="236"/>
      <c r="G209" s="221" t="s">
        <v>121</v>
      </c>
      <c r="H209" s="199">
        <v>175</v>
      </c>
      <c r="I209" s="209">
        <f t="shared" si="18"/>
        <v>0</v>
      </c>
      <c r="J209" s="209">
        <f t="shared" si="18"/>
        <v>0</v>
      </c>
      <c r="K209" s="209">
        <f t="shared" si="18"/>
        <v>0</v>
      </c>
      <c r="L209" s="209">
        <f t="shared" si="18"/>
        <v>0</v>
      </c>
      <c r="M209"/>
      <c r="N209" s="111"/>
      <c r="O209" s="111"/>
      <c r="P209" s="111"/>
      <c r="Q209" s="111"/>
      <c r="R209" s="111"/>
    </row>
    <row r="210" spans="1:18" ht="27" hidden="1" customHeight="1">
      <c r="A210" s="219">
        <v>3</v>
      </c>
      <c r="B210" s="220">
        <v>1</v>
      </c>
      <c r="C210" s="220">
        <v>1</v>
      </c>
      <c r="D210" s="220">
        <v>5</v>
      </c>
      <c r="E210" s="220">
        <v>1</v>
      </c>
      <c r="F210" s="222">
        <v>1</v>
      </c>
      <c r="G210" s="221" t="s">
        <v>121</v>
      </c>
      <c r="H210" s="199">
        <v>176</v>
      </c>
      <c r="I210" s="225">
        <v>0</v>
      </c>
      <c r="J210" s="227">
        <v>0</v>
      </c>
      <c r="K210" s="227">
        <v>0</v>
      </c>
      <c r="L210" s="227">
        <v>0</v>
      </c>
      <c r="M210"/>
      <c r="N210" s="111"/>
      <c r="O210" s="111"/>
      <c r="P210" s="111"/>
      <c r="Q210" s="111"/>
      <c r="R210" s="111"/>
    </row>
    <row r="211" spans="1:18" ht="26.25" hidden="1" customHeight="1">
      <c r="A211" s="233">
        <v>3</v>
      </c>
      <c r="B211" s="234">
        <v>1</v>
      </c>
      <c r="C211" s="234">
        <v>2</v>
      </c>
      <c r="D211" s="234"/>
      <c r="E211" s="234"/>
      <c r="F211" s="236"/>
      <c r="G211" s="235" t="s">
        <v>122</v>
      </c>
      <c r="H211" s="199">
        <v>177</v>
      </c>
      <c r="I211" s="208">
        <f t="shared" ref="I211:L212" si="19">I212</f>
        <v>0</v>
      </c>
      <c r="J211" s="253">
        <f t="shared" si="19"/>
        <v>0</v>
      </c>
      <c r="K211" s="217">
        <f t="shared" si="19"/>
        <v>0</v>
      </c>
      <c r="L211" s="218">
        <f t="shared" si="19"/>
        <v>0</v>
      </c>
      <c r="M211"/>
      <c r="N211" s="111"/>
      <c r="O211" s="111"/>
      <c r="P211" s="111"/>
      <c r="Q211" s="111"/>
      <c r="R211" s="111"/>
    </row>
    <row r="212" spans="1:18" ht="25.5" hidden="1" customHeight="1">
      <c r="A212" s="219">
        <v>3</v>
      </c>
      <c r="B212" s="220">
        <v>1</v>
      </c>
      <c r="C212" s="220">
        <v>2</v>
      </c>
      <c r="D212" s="220">
        <v>1</v>
      </c>
      <c r="E212" s="220"/>
      <c r="F212" s="222"/>
      <c r="G212" s="235" t="s">
        <v>122</v>
      </c>
      <c r="H212" s="199">
        <v>178</v>
      </c>
      <c r="I212" s="230">
        <f t="shared" si="19"/>
        <v>0</v>
      </c>
      <c r="J212" s="250">
        <f t="shared" si="19"/>
        <v>0</v>
      </c>
      <c r="K212" s="209">
        <f t="shared" si="19"/>
        <v>0</v>
      </c>
      <c r="L212" s="208">
        <f t="shared" si="19"/>
        <v>0</v>
      </c>
      <c r="M212"/>
      <c r="N212" s="111"/>
      <c r="O212" s="111"/>
      <c r="P212" s="111"/>
      <c r="Q212" s="111"/>
      <c r="R212" s="111"/>
    </row>
    <row r="213" spans="1:18" ht="26.25" hidden="1" customHeight="1">
      <c r="A213" s="214">
        <v>3</v>
      </c>
      <c r="B213" s="212">
        <v>1</v>
      </c>
      <c r="C213" s="212">
        <v>2</v>
      </c>
      <c r="D213" s="212">
        <v>1</v>
      </c>
      <c r="E213" s="212">
        <v>1</v>
      </c>
      <c r="F213" s="215"/>
      <c r="G213" s="235" t="s">
        <v>122</v>
      </c>
      <c r="H213" s="199">
        <v>179</v>
      </c>
      <c r="I213" s="208">
        <f>SUM(I214:I217)</f>
        <v>0</v>
      </c>
      <c r="J213" s="252">
        <f>SUM(J214:J217)</f>
        <v>0</v>
      </c>
      <c r="K213" s="231">
        <f>SUM(K214:K217)</f>
        <v>0</v>
      </c>
      <c r="L213" s="230">
        <f>SUM(L214:L217)</f>
        <v>0</v>
      </c>
      <c r="M213"/>
      <c r="N213" s="111"/>
      <c r="O213" s="111"/>
      <c r="P213" s="111"/>
      <c r="Q213" s="111"/>
      <c r="R213" s="111"/>
    </row>
    <row r="214" spans="1:18" ht="41.25" hidden="1" customHeight="1">
      <c r="A214" s="219">
        <v>3</v>
      </c>
      <c r="B214" s="220">
        <v>1</v>
      </c>
      <c r="C214" s="220">
        <v>2</v>
      </c>
      <c r="D214" s="220">
        <v>1</v>
      </c>
      <c r="E214" s="220">
        <v>1</v>
      </c>
      <c r="F214" s="222">
        <v>2</v>
      </c>
      <c r="G214" s="221" t="s">
        <v>402</v>
      </c>
      <c r="H214" s="199">
        <v>180</v>
      </c>
      <c r="I214" s="227">
        <v>0</v>
      </c>
      <c r="J214" s="227">
        <v>0</v>
      </c>
      <c r="K214" s="227">
        <v>0</v>
      </c>
      <c r="L214" s="227">
        <v>0</v>
      </c>
      <c r="M214"/>
      <c r="N214" s="111"/>
      <c r="O214" s="111"/>
      <c r="P214" s="111"/>
      <c r="Q214" s="111"/>
      <c r="R214" s="111"/>
    </row>
    <row r="215" spans="1:18" ht="26.25" hidden="1" customHeight="1">
      <c r="A215" s="219">
        <v>3</v>
      </c>
      <c r="B215" s="220">
        <v>1</v>
      </c>
      <c r="C215" s="220">
        <v>2</v>
      </c>
      <c r="D215" s="219">
        <v>1</v>
      </c>
      <c r="E215" s="220">
        <v>1</v>
      </c>
      <c r="F215" s="222">
        <v>3</v>
      </c>
      <c r="G215" s="221" t="s">
        <v>123</v>
      </c>
      <c r="H215" s="199">
        <v>181</v>
      </c>
      <c r="I215" s="227">
        <v>0</v>
      </c>
      <c r="J215" s="227">
        <v>0</v>
      </c>
      <c r="K215" s="227">
        <v>0</v>
      </c>
      <c r="L215" s="227">
        <v>0</v>
      </c>
      <c r="M215"/>
      <c r="N215" s="111"/>
      <c r="O215" s="111"/>
      <c r="P215" s="111"/>
      <c r="Q215" s="111"/>
      <c r="R215" s="111"/>
    </row>
    <row r="216" spans="1:18" ht="27.75" hidden="1" customHeight="1">
      <c r="A216" s="219">
        <v>3</v>
      </c>
      <c r="B216" s="220">
        <v>1</v>
      </c>
      <c r="C216" s="220">
        <v>2</v>
      </c>
      <c r="D216" s="219">
        <v>1</v>
      </c>
      <c r="E216" s="220">
        <v>1</v>
      </c>
      <c r="F216" s="222">
        <v>4</v>
      </c>
      <c r="G216" s="221" t="s">
        <v>124</v>
      </c>
      <c r="H216" s="199">
        <v>182</v>
      </c>
      <c r="I216" s="227">
        <v>0</v>
      </c>
      <c r="J216" s="227">
        <v>0</v>
      </c>
      <c r="K216" s="227">
        <v>0</v>
      </c>
      <c r="L216" s="227">
        <v>0</v>
      </c>
      <c r="M216"/>
      <c r="N216" s="111"/>
      <c r="O216" s="111"/>
      <c r="P216" s="111"/>
      <c r="Q216" s="111"/>
      <c r="R216" s="111"/>
    </row>
    <row r="217" spans="1:18" ht="27" hidden="1" customHeight="1">
      <c r="A217" s="233">
        <v>3</v>
      </c>
      <c r="B217" s="242">
        <v>1</v>
      </c>
      <c r="C217" s="242">
        <v>2</v>
      </c>
      <c r="D217" s="241">
        <v>1</v>
      </c>
      <c r="E217" s="242">
        <v>1</v>
      </c>
      <c r="F217" s="243">
        <v>5</v>
      </c>
      <c r="G217" s="244" t="s">
        <v>125</v>
      </c>
      <c r="H217" s="199">
        <v>183</v>
      </c>
      <c r="I217" s="227">
        <v>0</v>
      </c>
      <c r="J217" s="227">
        <v>0</v>
      </c>
      <c r="K217" s="227">
        <v>0</v>
      </c>
      <c r="L217" s="273">
        <v>0</v>
      </c>
      <c r="M217"/>
      <c r="N217" s="111"/>
      <c r="O217" s="111"/>
      <c r="P217" s="111"/>
      <c r="Q217" s="111"/>
      <c r="R217" s="111"/>
    </row>
    <row r="218" spans="1:18" ht="29.25" hidden="1" customHeight="1">
      <c r="A218" s="219">
        <v>3</v>
      </c>
      <c r="B218" s="220">
        <v>1</v>
      </c>
      <c r="C218" s="220">
        <v>3</v>
      </c>
      <c r="D218" s="219"/>
      <c r="E218" s="220"/>
      <c r="F218" s="222"/>
      <c r="G218" s="221" t="s">
        <v>126</v>
      </c>
      <c r="H218" s="199">
        <v>184</v>
      </c>
      <c r="I218" s="208">
        <f>SUM(I219+I222)</f>
        <v>0</v>
      </c>
      <c r="J218" s="250">
        <f>SUM(J219+J222)</f>
        <v>0</v>
      </c>
      <c r="K218" s="209">
        <f>SUM(K219+K222)</f>
        <v>0</v>
      </c>
      <c r="L218" s="208">
        <f>SUM(L219+L222)</f>
        <v>0</v>
      </c>
      <c r="M218"/>
      <c r="N218" s="111"/>
      <c r="O218" s="111"/>
      <c r="P218" s="111"/>
      <c r="Q218" s="111"/>
      <c r="R218" s="111"/>
    </row>
    <row r="219" spans="1:18" ht="27.75" hidden="1" customHeight="1">
      <c r="A219" s="214">
        <v>3</v>
      </c>
      <c r="B219" s="212">
        <v>1</v>
      </c>
      <c r="C219" s="212">
        <v>3</v>
      </c>
      <c r="D219" s="214">
        <v>1</v>
      </c>
      <c r="E219" s="219"/>
      <c r="F219" s="215"/>
      <c r="G219" s="213" t="s">
        <v>127</v>
      </c>
      <c r="H219" s="199">
        <v>185</v>
      </c>
      <c r="I219" s="230">
        <f t="shared" ref="I219:L220" si="20">I220</f>
        <v>0</v>
      </c>
      <c r="J219" s="252">
        <f t="shared" si="20"/>
        <v>0</v>
      </c>
      <c r="K219" s="231">
        <f t="shared" si="20"/>
        <v>0</v>
      </c>
      <c r="L219" s="230">
        <f t="shared" si="20"/>
        <v>0</v>
      </c>
      <c r="M219"/>
      <c r="N219" s="111"/>
      <c r="O219" s="111"/>
      <c r="P219" s="111"/>
      <c r="Q219" s="111"/>
      <c r="R219" s="111"/>
    </row>
    <row r="220" spans="1:18" ht="30.75" hidden="1" customHeight="1">
      <c r="A220" s="219">
        <v>3</v>
      </c>
      <c r="B220" s="220">
        <v>1</v>
      </c>
      <c r="C220" s="220">
        <v>3</v>
      </c>
      <c r="D220" s="219">
        <v>1</v>
      </c>
      <c r="E220" s="219">
        <v>1</v>
      </c>
      <c r="F220" s="222"/>
      <c r="G220" s="213" t="s">
        <v>127</v>
      </c>
      <c r="H220" s="199">
        <v>186</v>
      </c>
      <c r="I220" s="208">
        <f t="shared" si="20"/>
        <v>0</v>
      </c>
      <c r="J220" s="250">
        <f t="shared" si="20"/>
        <v>0</v>
      </c>
      <c r="K220" s="209">
        <f t="shared" si="20"/>
        <v>0</v>
      </c>
      <c r="L220" s="208">
        <f t="shared" si="20"/>
        <v>0</v>
      </c>
      <c r="M220"/>
      <c r="N220" s="111"/>
      <c r="O220" s="111"/>
      <c r="P220" s="111"/>
      <c r="Q220" s="111"/>
      <c r="R220" s="111"/>
    </row>
    <row r="221" spans="1:18" ht="27.75" hidden="1" customHeight="1">
      <c r="A221" s="219">
        <v>3</v>
      </c>
      <c r="B221" s="221">
        <v>1</v>
      </c>
      <c r="C221" s="219">
        <v>3</v>
      </c>
      <c r="D221" s="220">
        <v>1</v>
      </c>
      <c r="E221" s="220">
        <v>1</v>
      </c>
      <c r="F221" s="222">
        <v>1</v>
      </c>
      <c r="G221" s="213" t="s">
        <v>127</v>
      </c>
      <c r="H221" s="199">
        <v>187</v>
      </c>
      <c r="I221" s="273">
        <v>0</v>
      </c>
      <c r="J221" s="273">
        <v>0</v>
      </c>
      <c r="K221" s="273">
        <v>0</v>
      </c>
      <c r="L221" s="273">
        <v>0</v>
      </c>
      <c r="M221"/>
      <c r="N221" s="111"/>
      <c r="O221" s="111"/>
      <c r="P221" s="111"/>
      <c r="Q221" s="111"/>
      <c r="R221" s="111"/>
    </row>
    <row r="222" spans="1:18" ht="30.75" hidden="1" customHeight="1">
      <c r="A222" s="219">
        <v>3</v>
      </c>
      <c r="B222" s="221">
        <v>1</v>
      </c>
      <c r="C222" s="219">
        <v>3</v>
      </c>
      <c r="D222" s="220">
        <v>2</v>
      </c>
      <c r="E222" s="220"/>
      <c r="F222" s="222"/>
      <c r="G222" s="221" t="s">
        <v>128</v>
      </c>
      <c r="H222" s="199">
        <v>188</v>
      </c>
      <c r="I222" s="208">
        <f>I223</f>
        <v>0</v>
      </c>
      <c r="J222" s="250">
        <f>J223</f>
        <v>0</v>
      </c>
      <c r="K222" s="209">
        <f>K223</f>
        <v>0</v>
      </c>
      <c r="L222" s="208">
        <f>L223</f>
        <v>0</v>
      </c>
      <c r="M222"/>
      <c r="N222" s="111"/>
      <c r="O222" s="111"/>
      <c r="P222" s="111"/>
      <c r="Q222" s="111"/>
      <c r="R222" s="111"/>
    </row>
    <row r="223" spans="1:18" ht="27" hidden="1" customHeight="1">
      <c r="A223" s="214">
        <v>3</v>
      </c>
      <c r="B223" s="213">
        <v>1</v>
      </c>
      <c r="C223" s="214">
        <v>3</v>
      </c>
      <c r="D223" s="212">
        <v>2</v>
      </c>
      <c r="E223" s="212">
        <v>1</v>
      </c>
      <c r="F223" s="215"/>
      <c r="G223" s="221" t="s">
        <v>128</v>
      </c>
      <c r="H223" s="199">
        <v>189</v>
      </c>
      <c r="I223" s="208">
        <f t="shared" ref="I223:P223" si="21">SUM(I224:I229)</f>
        <v>0</v>
      </c>
      <c r="J223" s="208">
        <f t="shared" si="21"/>
        <v>0</v>
      </c>
      <c r="K223" s="208">
        <f t="shared" si="21"/>
        <v>0</v>
      </c>
      <c r="L223" s="208">
        <f t="shared" si="21"/>
        <v>0</v>
      </c>
      <c r="M223" s="279">
        <f t="shared" si="21"/>
        <v>0</v>
      </c>
      <c r="N223" s="279">
        <f t="shared" si="21"/>
        <v>0</v>
      </c>
      <c r="O223" s="279">
        <f t="shared" si="21"/>
        <v>0</v>
      </c>
      <c r="P223" s="279">
        <f t="shared" si="21"/>
        <v>0</v>
      </c>
      <c r="Q223" s="111"/>
      <c r="R223" s="111"/>
    </row>
    <row r="224" spans="1:18" ht="24.75" hidden="1" customHeight="1">
      <c r="A224" s="219">
        <v>3</v>
      </c>
      <c r="B224" s="221">
        <v>1</v>
      </c>
      <c r="C224" s="219">
        <v>3</v>
      </c>
      <c r="D224" s="220">
        <v>2</v>
      </c>
      <c r="E224" s="220">
        <v>1</v>
      </c>
      <c r="F224" s="222">
        <v>1</v>
      </c>
      <c r="G224" s="221" t="s">
        <v>129</v>
      </c>
      <c r="H224" s="199">
        <v>190</v>
      </c>
      <c r="I224" s="227">
        <v>0</v>
      </c>
      <c r="J224" s="227">
        <v>0</v>
      </c>
      <c r="K224" s="227">
        <v>0</v>
      </c>
      <c r="L224" s="273">
        <v>0</v>
      </c>
      <c r="M224"/>
      <c r="N224" s="111"/>
      <c r="O224" s="111"/>
      <c r="P224" s="111"/>
      <c r="Q224" s="111"/>
      <c r="R224" s="111"/>
    </row>
    <row r="225" spans="1:18" ht="26.25" hidden="1" customHeight="1">
      <c r="A225" s="219">
        <v>3</v>
      </c>
      <c r="B225" s="221">
        <v>1</v>
      </c>
      <c r="C225" s="219">
        <v>3</v>
      </c>
      <c r="D225" s="220">
        <v>2</v>
      </c>
      <c r="E225" s="220">
        <v>1</v>
      </c>
      <c r="F225" s="222">
        <v>2</v>
      </c>
      <c r="G225" s="221" t="s">
        <v>130</v>
      </c>
      <c r="H225" s="199">
        <v>191</v>
      </c>
      <c r="I225" s="227">
        <v>0</v>
      </c>
      <c r="J225" s="227">
        <v>0</v>
      </c>
      <c r="K225" s="227">
        <v>0</v>
      </c>
      <c r="L225" s="227">
        <v>0</v>
      </c>
      <c r="M225"/>
      <c r="N225" s="111"/>
      <c r="O225" s="111"/>
      <c r="P225" s="111"/>
      <c r="Q225" s="111"/>
      <c r="R225" s="111"/>
    </row>
    <row r="226" spans="1:18" ht="26.25" hidden="1" customHeight="1">
      <c r="A226" s="219">
        <v>3</v>
      </c>
      <c r="B226" s="221">
        <v>1</v>
      </c>
      <c r="C226" s="219">
        <v>3</v>
      </c>
      <c r="D226" s="220">
        <v>2</v>
      </c>
      <c r="E226" s="220">
        <v>1</v>
      </c>
      <c r="F226" s="222">
        <v>3</v>
      </c>
      <c r="G226" s="221" t="s">
        <v>131</v>
      </c>
      <c r="H226" s="199">
        <v>192</v>
      </c>
      <c r="I226" s="227">
        <v>0</v>
      </c>
      <c r="J226" s="227">
        <v>0</v>
      </c>
      <c r="K226" s="227">
        <v>0</v>
      </c>
      <c r="L226" s="227">
        <v>0</v>
      </c>
      <c r="M226"/>
      <c r="N226" s="111"/>
      <c r="O226" s="111"/>
      <c r="P226" s="111"/>
      <c r="Q226" s="111"/>
      <c r="R226" s="111"/>
    </row>
    <row r="227" spans="1:18" ht="27.75" hidden="1" customHeight="1">
      <c r="A227" s="219">
        <v>3</v>
      </c>
      <c r="B227" s="221">
        <v>1</v>
      </c>
      <c r="C227" s="219">
        <v>3</v>
      </c>
      <c r="D227" s="220">
        <v>2</v>
      </c>
      <c r="E227" s="220">
        <v>1</v>
      </c>
      <c r="F227" s="222">
        <v>4</v>
      </c>
      <c r="G227" s="221" t="s">
        <v>231</v>
      </c>
      <c r="H227" s="199">
        <v>193</v>
      </c>
      <c r="I227" s="227">
        <v>0</v>
      </c>
      <c r="J227" s="227">
        <v>0</v>
      </c>
      <c r="K227" s="227">
        <v>0</v>
      </c>
      <c r="L227" s="273">
        <v>0</v>
      </c>
      <c r="M227"/>
      <c r="N227" s="111"/>
      <c r="O227" s="111"/>
      <c r="P227" s="111"/>
      <c r="Q227" s="111"/>
      <c r="R227" s="111"/>
    </row>
    <row r="228" spans="1:18" ht="29.25" hidden="1" customHeight="1">
      <c r="A228" s="219">
        <v>3</v>
      </c>
      <c r="B228" s="221">
        <v>1</v>
      </c>
      <c r="C228" s="219">
        <v>3</v>
      </c>
      <c r="D228" s="220">
        <v>2</v>
      </c>
      <c r="E228" s="220">
        <v>1</v>
      </c>
      <c r="F228" s="222">
        <v>5</v>
      </c>
      <c r="G228" s="213" t="s">
        <v>132</v>
      </c>
      <c r="H228" s="199">
        <v>194</v>
      </c>
      <c r="I228" s="227">
        <v>0</v>
      </c>
      <c r="J228" s="227">
        <v>0</v>
      </c>
      <c r="K228" s="227">
        <v>0</v>
      </c>
      <c r="L228" s="227">
        <v>0</v>
      </c>
      <c r="M228"/>
      <c r="N228" s="111"/>
      <c r="O228" s="111"/>
      <c r="P228" s="111"/>
      <c r="Q228" s="111"/>
      <c r="R228" s="111"/>
    </row>
    <row r="229" spans="1:18" ht="25.5" hidden="1" customHeight="1">
      <c r="A229" s="219">
        <v>3</v>
      </c>
      <c r="B229" s="221">
        <v>1</v>
      </c>
      <c r="C229" s="219">
        <v>3</v>
      </c>
      <c r="D229" s="220">
        <v>2</v>
      </c>
      <c r="E229" s="220">
        <v>1</v>
      </c>
      <c r="F229" s="222">
        <v>6</v>
      </c>
      <c r="G229" s="213" t="s">
        <v>128</v>
      </c>
      <c r="H229" s="199">
        <v>195</v>
      </c>
      <c r="I229" s="227">
        <v>0</v>
      </c>
      <c r="J229" s="227">
        <v>0</v>
      </c>
      <c r="K229" s="227">
        <v>0</v>
      </c>
      <c r="L229" s="273">
        <v>0</v>
      </c>
      <c r="M229"/>
      <c r="N229" s="111"/>
      <c r="O229" s="111"/>
      <c r="P229" s="111"/>
      <c r="Q229" s="111"/>
      <c r="R229" s="111"/>
    </row>
    <row r="230" spans="1:18" ht="27" hidden="1" customHeight="1">
      <c r="A230" s="214">
        <v>3</v>
      </c>
      <c r="B230" s="212">
        <v>1</v>
      </c>
      <c r="C230" s="212">
        <v>4</v>
      </c>
      <c r="D230" s="212"/>
      <c r="E230" s="212"/>
      <c r="F230" s="215"/>
      <c r="G230" s="213" t="s">
        <v>133</v>
      </c>
      <c r="H230" s="199">
        <v>196</v>
      </c>
      <c r="I230" s="230">
        <f t="shared" ref="I230:L232" si="22">I231</f>
        <v>0</v>
      </c>
      <c r="J230" s="252">
        <f t="shared" si="22"/>
        <v>0</v>
      </c>
      <c r="K230" s="231">
        <f t="shared" si="22"/>
        <v>0</v>
      </c>
      <c r="L230" s="231">
        <f t="shared" si="22"/>
        <v>0</v>
      </c>
      <c r="M230"/>
      <c r="N230" s="111"/>
      <c r="O230" s="111"/>
      <c r="P230" s="111"/>
      <c r="Q230" s="111"/>
      <c r="R230" s="111"/>
    </row>
    <row r="231" spans="1:18" ht="27" hidden="1" customHeight="1">
      <c r="A231" s="233">
        <v>3</v>
      </c>
      <c r="B231" s="242">
        <v>1</v>
      </c>
      <c r="C231" s="242">
        <v>4</v>
      </c>
      <c r="D231" s="242">
        <v>1</v>
      </c>
      <c r="E231" s="242"/>
      <c r="F231" s="243"/>
      <c r="G231" s="213" t="s">
        <v>133</v>
      </c>
      <c r="H231" s="199">
        <v>197</v>
      </c>
      <c r="I231" s="237">
        <f t="shared" si="22"/>
        <v>0</v>
      </c>
      <c r="J231" s="264">
        <f t="shared" si="22"/>
        <v>0</v>
      </c>
      <c r="K231" s="238">
        <f t="shared" si="22"/>
        <v>0</v>
      </c>
      <c r="L231" s="238">
        <f t="shared" si="22"/>
        <v>0</v>
      </c>
      <c r="M231"/>
      <c r="N231" s="111"/>
      <c r="O231" s="111"/>
      <c r="P231" s="111"/>
      <c r="Q231" s="111"/>
      <c r="R231" s="111"/>
    </row>
    <row r="232" spans="1:18" ht="27.75" hidden="1" customHeight="1">
      <c r="A232" s="219">
        <v>3</v>
      </c>
      <c r="B232" s="220">
        <v>1</v>
      </c>
      <c r="C232" s="220">
        <v>4</v>
      </c>
      <c r="D232" s="220">
        <v>1</v>
      </c>
      <c r="E232" s="220">
        <v>1</v>
      </c>
      <c r="F232" s="222"/>
      <c r="G232" s="213" t="s">
        <v>134</v>
      </c>
      <c r="H232" s="199">
        <v>198</v>
      </c>
      <c r="I232" s="208">
        <f t="shared" si="22"/>
        <v>0</v>
      </c>
      <c r="J232" s="250">
        <f t="shared" si="22"/>
        <v>0</v>
      </c>
      <c r="K232" s="209">
        <f t="shared" si="22"/>
        <v>0</v>
      </c>
      <c r="L232" s="209">
        <f t="shared" si="22"/>
        <v>0</v>
      </c>
      <c r="M232"/>
      <c r="N232" s="111"/>
      <c r="O232" s="111"/>
      <c r="P232" s="111"/>
      <c r="Q232" s="111"/>
      <c r="R232" s="111"/>
    </row>
    <row r="233" spans="1:18" ht="27" hidden="1" customHeight="1">
      <c r="A233" s="223">
        <v>3</v>
      </c>
      <c r="B233" s="219">
        <v>1</v>
      </c>
      <c r="C233" s="220">
        <v>4</v>
      </c>
      <c r="D233" s="220">
        <v>1</v>
      </c>
      <c r="E233" s="220">
        <v>1</v>
      </c>
      <c r="F233" s="222">
        <v>1</v>
      </c>
      <c r="G233" s="213" t="s">
        <v>134</v>
      </c>
      <c r="H233" s="199">
        <v>199</v>
      </c>
      <c r="I233" s="227">
        <v>0</v>
      </c>
      <c r="J233" s="227">
        <v>0</v>
      </c>
      <c r="K233" s="227">
        <v>0</v>
      </c>
      <c r="L233" s="227">
        <v>0</v>
      </c>
      <c r="M233"/>
      <c r="N233" s="111"/>
      <c r="O233" s="111"/>
      <c r="P233" s="111"/>
      <c r="Q233" s="111"/>
      <c r="R233" s="111"/>
    </row>
    <row r="234" spans="1:18" ht="26.25" hidden="1" customHeight="1">
      <c r="A234" s="223">
        <v>3</v>
      </c>
      <c r="B234" s="220">
        <v>1</v>
      </c>
      <c r="C234" s="220">
        <v>5</v>
      </c>
      <c r="D234" s="220"/>
      <c r="E234" s="220"/>
      <c r="F234" s="222"/>
      <c r="G234" s="221" t="s">
        <v>403</v>
      </c>
      <c r="H234" s="199">
        <v>200</v>
      </c>
      <c r="I234" s="208">
        <f t="shared" ref="I234:L235" si="23">I235</f>
        <v>0</v>
      </c>
      <c r="J234" s="208">
        <f t="shared" si="23"/>
        <v>0</v>
      </c>
      <c r="K234" s="208">
        <f t="shared" si="23"/>
        <v>0</v>
      </c>
      <c r="L234" s="208">
        <f t="shared" si="23"/>
        <v>0</v>
      </c>
      <c r="M234"/>
      <c r="N234" s="111"/>
      <c r="O234" s="111"/>
      <c r="P234" s="111"/>
      <c r="Q234" s="111"/>
      <c r="R234" s="111"/>
    </row>
    <row r="235" spans="1:18" ht="30" hidden="1" customHeight="1">
      <c r="A235" s="223">
        <v>3</v>
      </c>
      <c r="B235" s="220">
        <v>1</v>
      </c>
      <c r="C235" s="220">
        <v>5</v>
      </c>
      <c r="D235" s="220">
        <v>1</v>
      </c>
      <c r="E235" s="220"/>
      <c r="F235" s="222"/>
      <c r="G235" s="221" t="s">
        <v>403</v>
      </c>
      <c r="H235" s="199">
        <v>201</v>
      </c>
      <c r="I235" s="208">
        <f t="shared" si="23"/>
        <v>0</v>
      </c>
      <c r="J235" s="208">
        <f t="shared" si="23"/>
        <v>0</v>
      </c>
      <c r="K235" s="208">
        <f t="shared" si="23"/>
        <v>0</v>
      </c>
      <c r="L235" s="208">
        <f t="shared" si="23"/>
        <v>0</v>
      </c>
      <c r="M235"/>
      <c r="N235" s="111"/>
      <c r="O235" s="111"/>
      <c r="P235" s="111"/>
      <c r="Q235" s="111"/>
      <c r="R235" s="111"/>
    </row>
    <row r="236" spans="1:18" ht="27" hidden="1" customHeight="1">
      <c r="A236" s="223">
        <v>3</v>
      </c>
      <c r="B236" s="220">
        <v>1</v>
      </c>
      <c r="C236" s="220">
        <v>5</v>
      </c>
      <c r="D236" s="220">
        <v>1</v>
      </c>
      <c r="E236" s="220">
        <v>1</v>
      </c>
      <c r="F236" s="222"/>
      <c r="G236" s="221" t="s">
        <v>403</v>
      </c>
      <c r="H236" s="199">
        <v>202</v>
      </c>
      <c r="I236" s="208">
        <f>SUM(I237:I239)</f>
        <v>0</v>
      </c>
      <c r="J236" s="208">
        <f>SUM(J237:J239)</f>
        <v>0</v>
      </c>
      <c r="K236" s="208">
        <f>SUM(K237:K239)</f>
        <v>0</v>
      </c>
      <c r="L236" s="208">
        <f>SUM(L237:L239)</f>
        <v>0</v>
      </c>
      <c r="M236"/>
      <c r="N236" s="111"/>
      <c r="O236" s="111"/>
      <c r="P236" s="111"/>
      <c r="Q236" s="111"/>
      <c r="R236" s="111"/>
    </row>
    <row r="237" spans="1:18" ht="31.5" hidden="1" customHeight="1">
      <c r="A237" s="223">
        <v>3</v>
      </c>
      <c r="B237" s="220">
        <v>1</v>
      </c>
      <c r="C237" s="220">
        <v>5</v>
      </c>
      <c r="D237" s="220">
        <v>1</v>
      </c>
      <c r="E237" s="220">
        <v>1</v>
      </c>
      <c r="F237" s="222">
        <v>1</v>
      </c>
      <c r="G237" s="280" t="s">
        <v>135</v>
      </c>
      <c r="H237" s="199">
        <v>203</v>
      </c>
      <c r="I237" s="227">
        <v>0</v>
      </c>
      <c r="J237" s="227">
        <v>0</v>
      </c>
      <c r="K237" s="227">
        <v>0</v>
      </c>
      <c r="L237" s="227">
        <v>0</v>
      </c>
      <c r="M237"/>
      <c r="N237" s="111"/>
      <c r="O237" s="111"/>
      <c r="P237" s="111"/>
      <c r="Q237" s="111"/>
      <c r="R237" s="111"/>
    </row>
    <row r="238" spans="1:18" ht="25.5" hidden="1" customHeight="1">
      <c r="A238" s="223">
        <v>3</v>
      </c>
      <c r="B238" s="220">
        <v>1</v>
      </c>
      <c r="C238" s="220">
        <v>5</v>
      </c>
      <c r="D238" s="220">
        <v>1</v>
      </c>
      <c r="E238" s="220">
        <v>1</v>
      </c>
      <c r="F238" s="222">
        <v>2</v>
      </c>
      <c r="G238" s="280" t="s">
        <v>136</v>
      </c>
      <c r="H238" s="199">
        <v>204</v>
      </c>
      <c r="I238" s="227">
        <v>0</v>
      </c>
      <c r="J238" s="227">
        <v>0</v>
      </c>
      <c r="K238" s="227">
        <v>0</v>
      </c>
      <c r="L238" s="227">
        <v>0</v>
      </c>
      <c r="M238"/>
      <c r="N238" s="111"/>
      <c r="O238" s="111"/>
      <c r="P238" s="111"/>
      <c r="Q238" s="111"/>
      <c r="R238" s="111"/>
    </row>
    <row r="239" spans="1:18" ht="28.5" hidden="1" customHeight="1">
      <c r="A239" s="223">
        <v>3</v>
      </c>
      <c r="B239" s="220">
        <v>1</v>
      </c>
      <c r="C239" s="220">
        <v>5</v>
      </c>
      <c r="D239" s="220">
        <v>1</v>
      </c>
      <c r="E239" s="220">
        <v>1</v>
      </c>
      <c r="F239" s="222">
        <v>3</v>
      </c>
      <c r="G239" s="280" t="s">
        <v>137</v>
      </c>
      <c r="H239" s="199">
        <v>205</v>
      </c>
      <c r="I239" s="227">
        <v>0</v>
      </c>
      <c r="J239" s="227">
        <v>0</v>
      </c>
      <c r="K239" s="227">
        <v>0</v>
      </c>
      <c r="L239" s="227">
        <v>0</v>
      </c>
      <c r="M239"/>
      <c r="N239" s="111"/>
      <c r="O239" s="111"/>
      <c r="P239" s="111"/>
      <c r="Q239" s="111"/>
      <c r="R239" s="111"/>
    </row>
    <row r="240" spans="1:18" ht="41.25" hidden="1" customHeight="1">
      <c r="A240" s="204">
        <v>3</v>
      </c>
      <c r="B240" s="205">
        <v>2</v>
      </c>
      <c r="C240" s="205"/>
      <c r="D240" s="205"/>
      <c r="E240" s="205"/>
      <c r="F240" s="207"/>
      <c r="G240" s="206" t="s">
        <v>232</v>
      </c>
      <c r="H240" s="199">
        <v>206</v>
      </c>
      <c r="I240" s="208">
        <f>SUM(I241+I273)</f>
        <v>0</v>
      </c>
      <c r="J240" s="250">
        <f>SUM(J241+J273)</f>
        <v>0</v>
      </c>
      <c r="K240" s="209">
        <f>SUM(K241+K273)</f>
        <v>0</v>
      </c>
      <c r="L240" s="209">
        <f>SUM(L241+L273)</f>
        <v>0</v>
      </c>
      <c r="M240"/>
      <c r="N240" s="111"/>
      <c r="O240" s="111"/>
      <c r="P240" s="111"/>
      <c r="Q240" s="111"/>
      <c r="R240" s="111"/>
    </row>
    <row r="241" spans="1:18" ht="26.25" hidden="1" customHeight="1">
      <c r="A241" s="233">
        <v>3</v>
      </c>
      <c r="B241" s="241">
        <v>2</v>
      </c>
      <c r="C241" s="242">
        <v>1</v>
      </c>
      <c r="D241" s="242"/>
      <c r="E241" s="242"/>
      <c r="F241" s="243"/>
      <c r="G241" s="244" t="s">
        <v>138</v>
      </c>
      <c r="H241" s="199">
        <v>207</v>
      </c>
      <c r="I241" s="237">
        <f>SUM(I242+I251+I255+I259+I263+I266+I269)</f>
        <v>0</v>
      </c>
      <c r="J241" s="264">
        <f>SUM(J242+J251+J255+J259+J263+J266+J269)</f>
        <v>0</v>
      </c>
      <c r="K241" s="238">
        <f>SUM(K242+K251+K255+K259+K263+K266+K269)</f>
        <v>0</v>
      </c>
      <c r="L241" s="238">
        <f>SUM(L242+L251+L255+L259+L263+L266+L269)</f>
        <v>0</v>
      </c>
      <c r="M241"/>
      <c r="N241" s="111"/>
      <c r="O241" s="111"/>
      <c r="P241" s="111"/>
      <c r="Q241" s="111"/>
      <c r="R241" s="111"/>
    </row>
    <row r="242" spans="1:18" ht="30" hidden="1" customHeight="1">
      <c r="A242" s="219">
        <v>3</v>
      </c>
      <c r="B242" s="220">
        <v>2</v>
      </c>
      <c r="C242" s="220">
        <v>1</v>
      </c>
      <c r="D242" s="220">
        <v>1</v>
      </c>
      <c r="E242" s="220"/>
      <c r="F242" s="222"/>
      <c r="G242" s="221" t="s">
        <v>139</v>
      </c>
      <c r="H242" s="199">
        <v>208</v>
      </c>
      <c r="I242" s="237">
        <f>I243</f>
        <v>0</v>
      </c>
      <c r="J242" s="237">
        <f>J243</f>
        <v>0</v>
      </c>
      <c r="K242" s="237">
        <f>K243</f>
        <v>0</v>
      </c>
      <c r="L242" s="237">
        <f>L243</f>
        <v>0</v>
      </c>
      <c r="M242"/>
      <c r="N242" s="111"/>
      <c r="O242" s="111"/>
      <c r="P242" s="111"/>
      <c r="Q242" s="111"/>
      <c r="R242" s="111"/>
    </row>
    <row r="243" spans="1:18" ht="27" hidden="1" customHeight="1">
      <c r="A243" s="219">
        <v>3</v>
      </c>
      <c r="B243" s="219">
        <v>2</v>
      </c>
      <c r="C243" s="220">
        <v>1</v>
      </c>
      <c r="D243" s="220">
        <v>1</v>
      </c>
      <c r="E243" s="220">
        <v>1</v>
      </c>
      <c r="F243" s="222"/>
      <c r="G243" s="221" t="s">
        <v>140</v>
      </c>
      <c r="H243" s="199">
        <v>209</v>
      </c>
      <c r="I243" s="208">
        <f>SUM(I244:I244)</f>
        <v>0</v>
      </c>
      <c r="J243" s="250">
        <f>SUM(J244:J244)</f>
        <v>0</v>
      </c>
      <c r="K243" s="209">
        <f>SUM(K244:K244)</f>
        <v>0</v>
      </c>
      <c r="L243" s="209">
        <f>SUM(L244:L244)</f>
        <v>0</v>
      </c>
      <c r="M243"/>
      <c r="N243" s="111"/>
      <c r="O243" s="111"/>
      <c r="P243" s="111"/>
      <c r="Q243" s="111"/>
      <c r="R243" s="111"/>
    </row>
    <row r="244" spans="1:18" ht="25.5" hidden="1" customHeight="1">
      <c r="A244" s="233">
        <v>3</v>
      </c>
      <c r="B244" s="233">
        <v>2</v>
      </c>
      <c r="C244" s="242">
        <v>1</v>
      </c>
      <c r="D244" s="242">
        <v>1</v>
      </c>
      <c r="E244" s="242">
        <v>1</v>
      </c>
      <c r="F244" s="243">
        <v>1</v>
      </c>
      <c r="G244" s="244" t="s">
        <v>140</v>
      </c>
      <c r="H244" s="199">
        <v>210</v>
      </c>
      <c r="I244" s="227">
        <v>0</v>
      </c>
      <c r="J244" s="227">
        <v>0</v>
      </c>
      <c r="K244" s="227">
        <v>0</v>
      </c>
      <c r="L244" s="227">
        <v>0</v>
      </c>
      <c r="M244"/>
      <c r="N244" s="111"/>
      <c r="O244" s="111"/>
      <c r="P244" s="111"/>
      <c r="Q244" s="111"/>
      <c r="R244" s="111"/>
    </row>
    <row r="245" spans="1:18" ht="25.5" hidden="1" customHeight="1">
      <c r="A245" s="233">
        <v>3</v>
      </c>
      <c r="B245" s="242">
        <v>2</v>
      </c>
      <c r="C245" s="242">
        <v>1</v>
      </c>
      <c r="D245" s="242">
        <v>1</v>
      </c>
      <c r="E245" s="242">
        <v>2</v>
      </c>
      <c r="F245" s="243"/>
      <c r="G245" s="244" t="s">
        <v>141</v>
      </c>
      <c r="H245" s="199">
        <v>211</v>
      </c>
      <c r="I245" s="208">
        <f>SUM(I246:I247)</f>
        <v>0</v>
      </c>
      <c r="J245" s="208">
        <f>SUM(J246:J247)</f>
        <v>0</v>
      </c>
      <c r="K245" s="208">
        <f>SUM(K246:K247)</f>
        <v>0</v>
      </c>
      <c r="L245" s="208">
        <f>SUM(L246:L247)</f>
        <v>0</v>
      </c>
      <c r="M245"/>
      <c r="N245" s="111"/>
      <c r="O245" s="111"/>
      <c r="P245" s="111"/>
      <c r="Q245" s="111"/>
      <c r="R245" s="111"/>
    </row>
    <row r="246" spans="1:18" ht="24.75" hidden="1" customHeight="1">
      <c r="A246" s="233">
        <v>3</v>
      </c>
      <c r="B246" s="242">
        <v>2</v>
      </c>
      <c r="C246" s="242">
        <v>1</v>
      </c>
      <c r="D246" s="242">
        <v>1</v>
      </c>
      <c r="E246" s="242">
        <v>2</v>
      </c>
      <c r="F246" s="243">
        <v>1</v>
      </c>
      <c r="G246" s="244" t="s">
        <v>142</v>
      </c>
      <c r="H246" s="199">
        <v>212</v>
      </c>
      <c r="I246" s="227">
        <v>0</v>
      </c>
      <c r="J246" s="227">
        <v>0</v>
      </c>
      <c r="K246" s="227">
        <v>0</v>
      </c>
      <c r="L246" s="227">
        <v>0</v>
      </c>
      <c r="M246"/>
      <c r="N246" s="111"/>
      <c r="O246" s="111"/>
      <c r="P246" s="111"/>
      <c r="Q246" s="111"/>
      <c r="R246" s="111"/>
    </row>
    <row r="247" spans="1:18" ht="25.5" hidden="1" customHeight="1">
      <c r="A247" s="233">
        <v>3</v>
      </c>
      <c r="B247" s="242">
        <v>2</v>
      </c>
      <c r="C247" s="242">
        <v>1</v>
      </c>
      <c r="D247" s="242">
        <v>1</v>
      </c>
      <c r="E247" s="242">
        <v>2</v>
      </c>
      <c r="F247" s="243">
        <v>2</v>
      </c>
      <c r="G247" s="244" t="s">
        <v>143</v>
      </c>
      <c r="H247" s="199">
        <v>213</v>
      </c>
      <c r="I247" s="227">
        <v>0</v>
      </c>
      <c r="J247" s="227">
        <v>0</v>
      </c>
      <c r="K247" s="227">
        <v>0</v>
      </c>
      <c r="L247" s="227">
        <v>0</v>
      </c>
      <c r="M247"/>
      <c r="N247" s="111"/>
      <c r="O247" s="111"/>
      <c r="P247" s="111"/>
      <c r="Q247" s="111"/>
      <c r="R247" s="111"/>
    </row>
    <row r="248" spans="1:18" ht="25.5" hidden="1" customHeight="1">
      <c r="A248" s="233">
        <v>3</v>
      </c>
      <c r="B248" s="242">
        <v>2</v>
      </c>
      <c r="C248" s="242">
        <v>1</v>
      </c>
      <c r="D248" s="242">
        <v>1</v>
      </c>
      <c r="E248" s="242">
        <v>3</v>
      </c>
      <c r="F248" s="281"/>
      <c r="G248" s="244" t="s">
        <v>144</v>
      </c>
      <c r="H248" s="199">
        <v>214</v>
      </c>
      <c r="I248" s="208">
        <f>SUM(I249:I250)</f>
        <v>0</v>
      </c>
      <c r="J248" s="208">
        <f>SUM(J249:J250)</f>
        <v>0</v>
      </c>
      <c r="K248" s="208">
        <f>SUM(K249:K250)</f>
        <v>0</v>
      </c>
      <c r="L248" s="208">
        <f>SUM(L249:L250)</f>
        <v>0</v>
      </c>
      <c r="M248"/>
      <c r="N248" s="111"/>
      <c r="O248" s="111"/>
      <c r="P248" s="111"/>
      <c r="Q248" s="111"/>
      <c r="R248" s="111"/>
    </row>
    <row r="249" spans="1:18" ht="29.25" hidden="1" customHeight="1">
      <c r="A249" s="233">
        <v>3</v>
      </c>
      <c r="B249" s="242">
        <v>2</v>
      </c>
      <c r="C249" s="242">
        <v>1</v>
      </c>
      <c r="D249" s="242">
        <v>1</v>
      </c>
      <c r="E249" s="242">
        <v>3</v>
      </c>
      <c r="F249" s="243">
        <v>1</v>
      </c>
      <c r="G249" s="244" t="s">
        <v>145</v>
      </c>
      <c r="H249" s="199">
        <v>215</v>
      </c>
      <c r="I249" s="227">
        <v>0</v>
      </c>
      <c r="J249" s="227">
        <v>0</v>
      </c>
      <c r="K249" s="227">
        <v>0</v>
      </c>
      <c r="L249" s="227">
        <v>0</v>
      </c>
      <c r="M249"/>
      <c r="N249" s="111"/>
      <c r="O249" s="111"/>
      <c r="P249" s="111"/>
      <c r="Q249" s="111"/>
      <c r="R249" s="111"/>
    </row>
    <row r="250" spans="1:18" ht="25.5" hidden="1" customHeight="1">
      <c r="A250" s="233">
        <v>3</v>
      </c>
      <c r="B250" s="242">
        <v>2</v>
      </c>
      <c r="C250" s="242">
        <v>1</v>
      </c>
      <c r="D250" s="242">
        <v>1</v>
      </c>
      <c r="E250" s="242">
        <v>3</v>
      </c>
      <c r="F250" s="243">
        <v>2</v>
      </c>
      <c r="G250" s="244" t="s">
        <v>146</v>
      </c>
      <c r="H250" s="199">
        <v>216</v>
      </c>
      <c r="I250" s="227">
        <v>0</v>
      </c>
      <c r="J250" s="227">
        <v>0</v>
      </c>
      <c r="K250" s="227">
        <v>0</v>
      </c>
      <c r="L250" s="227">
        <v>0</v>
      </c>
      <c r="M250"/>
      <c r="N250" s="111"/>
      <c r="O250" s="111"/>
      <c r="P250" s="111"/>
      <c r="Q250" s="111"/>
      <c r="R250" s="111"/>
    </row>
    <row r="251" spans="1:18" ht="27" hidden="1" customHeight="1">
      <c r="A251" s="219">
        <v>3</v>
      </c>
      <c r="B251" s="220">
        <v>2</v>
      </c>
      <c r="C251" s="220">
        <v>1</v>
      </c>
      <c r="D251" s="220">
        <v>2</v>
      </c>
      <c r="E251" s="220"/>
      <c r="F251" s="222"/>
      <c r="G251" s="221" t="s">
        <v>147</v>
      </c>
      <c r="H251" s="199">
        <v>217</v>
      </c>
      <c r="I251" s="208">
        <f>I252</f>
        <v>0</v>
      </c>
      <c r="J251" s="208">
        <f>J252</f>
        <v>0</v>
      </c>
      <c r="K251" s="208">
        <f>K252</f>
        <v>0</v>
      </c>
      <c r="L251" s="208">
        <f>L252</f>
        <v>0</v>
      </c>
      <c r="M251"/>
      <c r="N251" s="111"/>
      <c r="O251" s="111"/>
      <c r="P251" s="111"/>
      <c r="Q251" s="111"/>
      <c r="R251" s="111"/>
    </row>
    <row r="252" spans="1:18" ht="27.75" hidden="1" customHeight="1">
      <c r="A252" s="219">
        <v>3</v>
      </c>
      <c r="B252" s="220">
        <v>2</v>
      </c>
      <c r="C252" s="220">
        <v>1</v>
      </c>
      <c r="D252" s="220">
        <v>2</v>
      </c>
      <c r="E252" s="220">
        <v>1</v>
      </c>
      <c r="F252" s="222"/>
      <c r="G252" s="221" t="s">
        <v>147</v>
      </c>
      <c r="H252" s="199">
        <v>218</v>
      </c>
      <c r="I252" s="208">
        <f>SUM(I253:I254)</f>
        <v>0</v>
      </c>
      <c r="J252" s="250">
        <f>SUM(J253:J254)</f>
        <v>0</v>
      </c>
      <c r="K252" s="209">
        <f>SUM(K253:K254)</f>
        <v>0</v>
      </c>
      <c r="L252" s="209">
        <f>SUM(L253:L254)</f>
        <v>0</v>
      </c>
      <c r="M252"/>
      <c r="N252" s="111"/>
      <c r="O252" s="111"/>
      <c r="P252" s="111"/>
      <c r="Q252" s="111"/>
      <c r="R252" s="111"/>
    </row>
    <row r="253" spans="1:18" ht="27" hidden="1" customHeight="1">
      <c r="A253" s="233">
        <v>3</v>
      </c>
      <c r="B253" s="241">
        <v>2</v>
      </c>
      <c r="C253" s="242">
        <v>1</v>
      </c>
      <c r="D253" s="242">
        <v>2</v>
      </c>
      <c r="E253" s="242">
        <v>1</v>
      </c>
      <c r="F253" s="243">
        <v>1</v>
      </c>
      <c r="G253" s="244" t="s">
        <v>148</v>
      </c>
      <c r="H253" s="199">
        <v>219</v>
      </c>
      <c r="I253" s="227">
        <v>0</v>
      </c>
      <c r="J253" s="227">
        <v>0</v>
      </c>
      <c r="K253" s="227">
        <v>0</v>
      </c>
      <c r="L253" s="227">
        <v>0</v>
      </c>
      <c r="M253"/>
      <c r="N253" s="111"/>
      <c r="O253" s="111"/>
      <c r="P253" s="111"/>
      <c r="Q253" s="111"/>
      <c r="R253" s="111"/>
    </row>
    <row r="254" spans="1:18" ht="25.5" hidden="1" customHeight="1">
      <c r="A254" s="219">
        <v>3</v>
      </c>
      <c r="B254" s="220">
        <v>2</v>
      </c>
      <c r="C254" s="220">
        <v>1</v>
      </c>
      <c r="D254" s="220">
        <v>2</v>
      </c>
      <c r="E254" s="220">
        <v>1</v>
      </c>
      <c r="F254" s="222">
        <v>2</v>
      </c>
      <c r="G254" s="221" t="s">
        <v>149</v>
      </c>
      <c r="H254" s="199">
        <v>220</v>
      </c>
      <c r="I254" s="227">
        <v>0</v>
      </c>
      <c r="J254" s="227">
        <v>0</v>
      </c>
      <c r="K254" s="227">
        <v>0</v>
      </c>
      <c r="L254" s="227">
        <v>0</v>
      </c>
      <c r="M254"/>
      <c r="N254" s="111"/>
      <c r="O254" s="111"/>
      <c r="P254" s="111"/>
      <c r="Q254" s="111"/>
      <c r="R254" s="111"/>
    </row>
    <row r="255" spans="1:18" ht="26.25" hidden="1" customHeight="1">
      <c r="A255" s="214">
        <v>3</v>
      </c>
      <c r="B255" s="212">
        <v>2</v>
      </c>
      <c r="C255" s="212">
        <v>1</v>
      </c>
      <c r="D255" s="212">
        <v>3</v>
      </c>
      <c r="E255" s="212"/>
      <c r="F255" s="215"/>
      <c r="G255" s="213" t="s">
        <v>150</v>
      </c>
      <c r="H255" s="199">
        <v>221</v>
      </c>
      <c r="I255" s="230">
        <f>I256</f>
        <v>0</v>
      </c>
      <c r="J255" s="252">
        <f>J256</f>
        <v>0</v>
      </c>
      <c r="K255" s="231">
        <f>K256</f>
        <v>0</v>
      </c>
      <c r="L255" s="231">
        <f>L256</f>
        <v>0</v>
      </c>
      <c r="M255"/>
      <c r="N255" s="111"/>
      <c r="O255" s="111"/>
      <c r="P255" s="111"/>
      <c r="Q255" s="111"/>
      <c r="R255" s="111"/>
    </row>
    <row r="256" spans="1:18" ht="29.25" hidden="1" customHeight="1">
      <c r="A256" s="219">
        <v>3</v>
      </c>
      <c r="B256" s="220">
        <v>2</v>
      </c>
      <c r="C256" s="220">
        <v>1</v>
      </c>
      <c r="D256" s="220">
        <v>3</v>
      </c>
      <c r="E256" s="220">
        <v>1</v>
      </c>
      <c r="F256" s="222"/>
      <c r="G256" s="213" t="s">
        <v>150</v>
      </c>
      <c r="H256" s="199">
        <v>222</v>
      </c>
      <c r="I256" s="208">
        <f>I257+I258</f>
        <v>0</v>
      </c>
      <c r="J256" s="208">
        <f>J257+J258</f>
        <v>0</v>
      </c>
      <c r="K256" s="208">
        <f>K257+K258</f>
        <v>0</v>
      </c>
      <c r="L256" s="208">
        <f>L257+L258</f>
        <v>0</v>
      </c>
      <c r="M256"/>
      <c r="N256" s="111"/>
      <c r="O256" s="111"/>
      <c r="P256" s="111"/>
      <c r="Q256" s="111"/>
      <c r="R256" s="111"/>
    </row>
    <row r="257" spans="1:18" ht="30" hidden="1" customHeight="1">
      <c r="A257" s="219">
        <v>3</v>
      </c>
      <c r="B257" s="220">
        <v>2</v>
      </c>
      <c r="C257" s="220">
        <v>1</v>
      </c>
      <c r="D257" s="220">
        <v>3</v>
      </c>
      <c r="E257" s="220">
        <v>1</v>
      </c>
      <c r="F257" s="222">
        <v>1</v>
      </c>
      <c r="G257" s="221" t="s">
        <v>151</v>
      </c>
      <c r="H257" s="199">
        <v>223</v>
      </c>
      <c r="I257" s="227">
        <v>0</v>
      </c>
      <c r="J257" s="227">
        <v>0</v>
      </c>
      <c r="K257" s="227">
        <v>0</v>
      </c>
      <c r="L257" s="227">
        <v>0</v>
      </c>
      <c r="M257"/>
      <c r="N257" s="111"/>
      <c r="O257" s="111"/>
      <c r="P257" s="111"/>
      <c r="Q257" s="111"/>
      <c r="R257" s="111"/>
    </row>
    <row r="258" spans="1:18" ht="27.75" hidden="1" customHeight="1">
      <c r="A258" s="219">
        <v>3</v>
      </c>
      <c r="B258" s="220">
        <v>2</v>
      </c>
      <c r="C258" s="220">
        <v>1</v>
      </c>
      <c r="D258" s="220">
        <v>3</v>
      </c>
      <c r="E258" s="220">
        <v>1</v>
      </c>
      <c r="F258" s="222">
        <v>2</v>
      </c>
      <c r="G258" s="221" t="s">
        <v>152</v>
      </c>
      <c r="H258" s="199">
        <v>224</v>
      </c>
      <c r="I258" s="273">
        <v>0</v>
      </c>
      <c r="J258" s="270">
        <v>0</v>
      </c>
      <c r="K258" s="273">
        <v>0</v>
      </c>
      <c r="L258" s="273">
        <v>0</v>
      </c>
      <c r="M258"/>
      <c r="N258" s="111"/>
      <c r="O258" s="111"/>
      <c r="P258" s="111"/>
      <c r="Q258" s="111"/>
      <c r="R258" s="111"/>
    </row>
    <row r="259" spans="1:18" ht="26.25" hidden="1" customHeight="1">
      <c r="A259" s="219">
        <v>3</v>
      </c>
      <c r="B259" s="220">
        <v>2</v>
      </c>
      <c r="C259" s="220">
        <v>1</v>
      </c>
      <c r="D259" s="220">
        <v>4</v>
      </c>
      <c r="E259" s="220"/>
      <c r="F259" s="222"/>
      <c r="G259" s="221" t="s">
        <v>153</v>
      </c>
      <c r="H259" s="199">
        <v>225</v>
      </c>
      <c r="I259" s="208">
        <f>I260</f>
        <v>0</v>
      </c>
      <c r="J259" s="209">
        <f>J260</f>
        <v>0</v>
      </c>
      <c r="K259" s="208">
        <f>K260</f>
        <v>0</v>
      </c>
      <c r="L259" s="209">
        <f>L260</f>
        <v>0</v>
      </c>
      <c r="M259"/>
      <c r="N259" s="111"/>
      <c r="O259" s="111"/>
      <c r="P259" s="111"/>
      <c r="Q259" s="111"/>
      <c r="R259" s="111"/>
    </row>
    <row r="260" spans="1:18" ht="27.75" hidden="1" customHeight="1">
      <c r="A260" s="214">
        <v>3</v>
      </c>
      <c r="B260" s="212">
        <v>2</v>
      </c>
      <c r="C260" s="212">
        <v>1</v>
      </c>
      <c r="D260" s="212">
        <v>4</v>
      </c>
      <c r="E260" s="212">
        <v>1</v>
      </c>
      <c r="F260" s="215"/>
      <c r="G260" s="213" t="s">
        <v>153</v>
      </c>
      <c r="H260" s="199">
        <v>226</v>
      </c>
      <c r="I260" s="230">
        <f>SUM(I261:I262)</f>
        <v>0</v>
      </c>
      <c r="J260" s="252">
        <f>SUM(J261:J262)</f>
        <v>0</v>
      </c>
      <c r="K260" s="231">
        <f>SUM(K261:K262)</f>
        <v>0</v>
      </c>
      <c r="L260" s="231">
        <f>SUM(L261:L262)</f>
        <v>0</v>
      </c>
      <c r="M260"/>
      <c r="N260" s="111"/>
      <c r="O260" s="111"/>
      <c r="P260" s="111"/>
      <c r="Q260" s="111"/>
      <c r="R260" s="111"/>
    </row>
    <row r="261" spans="1:18" ht="25.5" hidden="1" customHeight="1">
      <c r="A261" s="219">
        <v>3</v>
      </c>
      <c r="B261" s="220">
        <v>2</v>
      </c>
      <c r="C261" s="220">
        <v>1</v>
      </c>
      <c r="D261" s="220">
        <v>4</v>
      </c>
      <c r="E261" s="220">
        <v>1</v>
      </c>
      <c r="F261" s="222">
        <v>1</v>
      </c>
      <c r="G261" s="221" t="s">
        <v>154</v>
      </c>
      <c r="H261" s="199">
        <v>227</v>
      </c>
      <c r="I261" s="227">
        <v>0</v>
      </c>
      <c r="J261" s="227">
        <v>0</v>
      </c>
      <c r="K261" s="227">
        <v>0</v>
      </c>
      <c r="L261" s="227">
        <v>0</v>
      </c>
      <c r="M261"/>
      <c r="N261" s="111"/>
      <c r="O261" s="111"/>
      <c r="P261" s="111"/>
      <c r="Q261" s="111"/>
      <c r="R261" s="111"/>
    </row>
    <row r="262" spans="1:18" ht="27.75" hidden="1" customHeight="1">
      <c r="A262" s="219">
        <v>3</v>
      </c>
      <c r="B262" s="220">
        <v>2</v>
      </c>
      <c r="C262" s="220">
        <v>1</v>
      </c>
      <c r="D262" s="220">
        <v>4</v>
      </c>
      <c r="E262" s="220">
        <v>1</v>
      </c>
      <c r="F262" s="222">
        <v>2</v>
      </c>
      <c r="G262" s="221" t="s">
        <v>155</v>
      </c>
      <c r="H262" s="199">
        <v>228</v>
      </c>
      <c r="I262" s="227">
        <v>0</v>
      </c>
      <c r="J262" s="227">
        <v>0</v>
      </c>
      <c r="K262" s="227">
        <v>0</v>
      </c>
      <c r="L262" s="227">
        <v>0</v>
      </c>
      <c r="M262"/>
      <c r="N262" s="111"/>
      <c r="O262" s="111"/>
      <c r="P262" s="111"/>
      <c r="Q262" s="111"/>
      <c r="R262" s="111"/>
    </row>
    <row r="263" spans="1:18" hidden="1">
      <c r="A263" s="219">
        <v>3</v>
      </c>
      <c r="B263" s="220">
        <v>2</v>
      </c>
      <c r="C263" s="220">
        <v>1</v>
      </c>
      <c r="D263" s="220">
        <v>5</v>
      </c>
      <c r="E263" s="220"/>
      <c r="F263" s="222"/>
      <c r="G263" s="221" t="s">
        <v>156</v>
      </c>
      <c r="H263" s="199">
        <v>229</v>
      </c>
      <c r="I263" s="208">
        <f t="shared" ref="I263:L264" si="24">I264</f>
        <v>0</v>
      </c>
      <c r="J263" s="250">
        <f t="shared" si="24"/>
        <v>0</v>
      </c>
      <c r="K263" s="209">
        <f t="shared" si="24"/>
        <v>0</v>
      </c>
      <c r="L263" s="209">
        <f t="shared" si="24"/>
        <v>0</v>
      </c>
      <c r="M263" s="111"/>
      <c r="N263" s="111"/>
      <c r="O263" s="111"/>
      <c r="P263" s="111"/>
      <c r="Q263" s="111"/>
      <c r="R263" s="111"/>
    </row>
    <row r="264" spans="1:18" ht="29.25" hidden="1" customHeight="1">
      <c r="A264" s="219">
        <v>3</v>
      </c>
      <c r="B264" s="220">
        <v>2</v>
      </c>
      <c r="C264" s="220">
        <v>1</v>
      </c>
      <c r="D264" s="220">
        <v>5</v>
      </c>
      <c r="E264" s="220">
        <v>1</v>
      </c>
      <c r="F264" s="222"/>
      <c r="G264" s="221" t="s">
        <v>156</v>
      </c>
      <c r="H264" s="199">
        <v>230</v>
      </c>
      <c r="I264" s="209">
        <f t="shared" si="24"/>
        <v>0</v>
      </c>
      <c r="J264" s="250">
        <f t="shared" si="24"/>
        <v>0</v>
      </c>
      <c r="K264" s="209">
        <f t="shared" si="24"/>
        <v>0</v>
      </c>
      <c r="L264" s="209">
        <f t="shared" si="24"/>
        <v>0</v>
      </c>
      <c r="M264"/>
      <c r="N264" s="111"/>
      <c r="O264" s="111"/>
      <c r="P264" s="111"/>
      <c r="Q264" s="111"/>
      <c r="R264" s="111"/>
    </row>
    <row r="265" spans="1:18" hidden="1">
      <c r="A265" s="241">
        <v>3</v>
      </c>
      <c r="B265" s="242">
        <v>2</v>
      </c>
      <c r="C265" s="242">
        <v>1</v>
      </c>
      <c r="D265" s="242">
        <v>5</v>
      </c>
      <c r="E265" s="242">
        <v>1</v>
      </c>
      <c r="F265" s="243">
        <v>1</v>
      </c>
      <c r="G265" s="221" t="s">
        <v>156</v>
      </c>
      <c r="H265" s="199">
        <v>231</v>
      </c>
      <c r="I265" s="273">
        <v>0</v>
      </c>
      <c r="J265" s="273">
        <v>0</v>
      </c>
      <c r="K265" s="273">
        <v>0</v>
      </c>
      <c r="L265" s="273">
        <v>0</v>
      </c>
      <c r="M265" s="111"/>
      <c r="N265" s="111"/>
      <c r="O265" s="111"/>
      <c r="P265" s="111"/>
      <c r="Q265" s="111"/>
      <c r="R265" s="111"/>
    </row>
    <row r="266" spans="1:18" hidden="1">
      <c r="A266" s="219">
        <v>3</v>
      </c>
      <c r="B266" s="220">
        <v>2</v>
      </c>
      <c r="C266" s="220">
        <v>1</v>
      </c>
      <c r="D266" s="220">
        <v>6</v>
      </c>
      <c r="E266" s="220"/>
      <c r="F266" s="222"/>
      <c r="G266" s="221" t="s">
        <v>157</v>
      </c>
      <c r="H266" s="199">
        <v>232</v>
      </c>
      <c r="I266" s="208">
        <f t="shared" ref="I266:L267" si="25">I267</f>
        <v>0</v>
      </c>
      <c r="J266" s="250">
        <f t="shared" si="25"/>
        <v>0</v>
      </c>
      <c r="K266" s="209">
        <f t="shared" si="25"/>
        <v>0</v>
      </c>
      <c r="L266" s="209">
        <f t="shared" si="25"/>
        <v>0</v>
      </c>
      <c r="M266" s="111"/>
      <c r="N266" s="111"/>
      <c r="O266" s="111"/>
      <c r="P266" s="111"/>
      <c r="Q266" s="111"/>
      <c r="R266" s="111"/>
    </row>
    <row r="267" spans="1:18" hidden="1">
      <c r="A267" s="219">
        <v>3</v>
      </c>
      <c r="B267" s="219">
        <v>2</v>
      </c>
      <c r="C267" s="220">
        <v>1</v>
      </c>
      <c r="D267" s="220">
        <v>6</v>
      </c>
      <c r="E267" s="220">
        <v>1</v>
      </c>
      <c r="F267" s="222"/>
      <c r="G267" s="221" t="s">
        <v>157</v>
      </c>
      <c r="H267" s="199">
        <v>233</v>
      </c>
      <c r="I267" s="208">
        <f t="shared" si="25"/>
        <v>0</v>
      </c>
      <c r="J267" s="250">
        <f t="shared" si="25"/>
        <v>0</v>
      </c>
      <c r="K267" s="209">
        <f t="shared" si="25"/>
        <v>0</v>
      </c>
      <c r="L267" s="209">
        <f t="shared" si="25"/>
        <v>0</v>
      </c>
      <c r="M267" s="111"/>
      <c r="N267" s="111"/>
      <c r="O267" s="111"/>
      <c r="P267" s="111"/>
      <c r="Q267" s="111"/>
      <c r="R267" s="111"/>
    </row>
    <row r="268" spans="1:18" ht="24" hidden="1" customHeight="1">
      <c r="A268" s="214">
        <v>3</v>
      </c>
      <c r="B268" s="214">
        <v>2</v>
      </c>
      <c r="C268" s="220">
        <v>1</v>
      </c>
      <c r="D268" s="220">
        <v>6</v>
      </c>
      <c r="E268" s="220">
        <v>1</v>
      </c>
      <c r="F268" s="222">
        <v>1</v>
      </c>
      <c r="G268" s="221" t="s">
        <v>157</v>
      </c>
      <c r="H268" s="199">
        <v>234</v>
      </c>
      <c r="I268" s="273">
        <v>0</v>
      </c>
      <c r="J268" s="273">
        <v>0</v>
      </c>
      <c r="K268" s="273">
        <v>0</v>
      </c>
      <c r="L268" s="273">
        <v>0</v>
      </c>
      <c r="M268"/>
      <c r="N268" s="111"/>
      <c r="O268" s="111"/>
      <c r="P268" s="111"/>
      <c r="Q268" s="111"/>
      <c r="R268" s="111"/>
    </row>
    <row r="269" spans="1:18" ht="27.75" hidden="1" customHeight="1">
      <c r="A269" s="219">
        <v>3</v>
      </c>
      <c r="B269" s="219">
        <v>2</v>
      </c>
      <c r="C269" s="220">
        <v>1</v>
      </c>
      <c r="D269" s="220">
        <v>7</v>
      </c>
      <c r="E269" s="220"/>
      <c r="F269" s="222"/>
      <c r="G269" s="221" t="s">
        <v>158</v>
      </c>
      <c r="H269" s="199">
        <v>235</v>
      </c>
      <c r="I269" s="208">
        <f>I270</f>
        <v>0</v>
      </c>
      <c r="J269" s="250">
        <f>J270</f>
        <v>0</v>
      </c>
      <c r="K269" s="209">
        <f>K270</f>
        <v>0</v>
      </c>
      <c r="L269" s="209">
        <f>L270</f>
        <v>0</v>
      </c>
      <c r="M269"/>
      <c r="N269" s="111"/>
      <c r="O269" s="111"/>
      <c r="P269" s="111"/>
      <c r="Q269" s="111"/>
      <c r="R269" s="111"/>
    </row>
    <row r="270" spans="1:18" hidden="1">
      <c r="A270" s="219">
        <v>3</v>
      </c>
      <c r="B270" s="220">
        <v>2</v>
      </c>
      <c r="C270" s="220">
        <v>1</v>
      </c>
      <c r="D270" s="220">
        <v>7</v>
      </c>
      <c r="E270" s="220">
        <v>1</v>
      </c>
      <c r="F270" s="222"/>
      <c r="G270" s="221" t="s">
        <v>158</v>
      </c>
      <c r="H270" s="199">
        <v>236</v>
      </c>
      <c r="I270" s="208">
        <f>I271+I272</f>
        <v>0</v>
      </c>
      <c r="J270" s="208">
        <f>J271+J272</f>
        <v>0</v>
      </c>
      <c r="K270" s="208">
        <f>K271+K272</f>
        <v>0</v>
      </c>
      <c r="L270" s="208">
        <f>L271+L272</f>
        <v>0</v>
      </c>
      <c r="M270" s="111"/>
      <c r="N270" s="111"/>
      <c r="O270" s="111"/>
      <c r="P270" s="111"/>
      <c r="Q270" s="111"/>
      <c r="R270" s="111"/>
    </row>
    <row r="271" spans="1:18" ht="27" hidden="1" customHeight="1">
      <c r="A271" s="219">
        <v>3</v>
      </c>
      <c r="B271" s="220">
        <v>2</v>
      </c>
      <c r="C271" s="220">
        <v>1</v>
      </c>
      <c r="D271" s="220">
        <v>7</v>
      </c>
      <c r="E271" s="220">
        <v>1</v>
      </c>
      <c r="F271" s="222">
        <v>1</v>
      </c>
      <c r="G271" s="221" t="s">
        <v>159</v>
      </c>
      <c r="H271" s="199">
        <v>237</v>
      </c>
      <c r="I271" s="226">
        <v>0</v>
      </c>
      <c r="J271" s="227">
        <v>0</v>
      </c>
      <c r="K271" s="227">
        <v>0</v>
      </c>
      <c r="L271" s="227">
        <v>0</v>
      </c>
      <c r="M271"/>
      <c r="N271" s="111"/>
      <c r="O271" s="111"/>
      <c r="P271" s="111"/>
      <c r="Q271" s="111"/>
      <c r="R271" s="111"/>
    </row>
    <row r="272" spans="1:18" ht="24.75" hidden="1" customHeight="1">
      <c r="A272" s="219">
        <v>3</v>
      </c>
      <c r="B272" s="220">
        <v>2</v>
      </c>
      <c r="C272" s="220">
        <v>1</v>
      </c>
      <c r="D272" s="220">
        <v>7</v>
      </c>
      <c r="E272" s="220">
        <v>1</v>
      </c>
      <c r="F272" s="222">
        <v>2</v>
      </c>
      <c r="G272" s="221" t="s">
        <v>160</v>
      </c>
      <c r="H272" s="199">
        <v>238</v>
      </c>
      <c r="I272" s="227">
        <v>0</v>
      </c>
      <c r="J272" s="227">
        <v>0</v>
      </c>
      <c r="K272" s="227">
        <v>0</v>
      </c>
      <c r="L272" s="227">
        <v>0</v>
      </c>
      <c r="M272"/>
      <c r="N272" s="111"/>
      <c r="O272" s="111"/>
      <c r="P272" s="111"/>
      <c r="Q272" s="111"/>
      <c r="R272" s="111"/>
    </row>
    <row r="273" spans="1:18" ht="38.25" hidden="1" customHeight="1">
      <c r="A273" s="219">
        <v>3</v>
      </c>
      <c r="B273" s="220">
        <v>2</v>
      </c>
      <c r="C273" s="220">
        <v>2</v>
      </c>
      <c r="D273" s="282"/>
      <c r="E273" s="282"/>
      <c r="F273" s="283"/>
      <c r="G273" s="221" t="s">
        <v>161</v>
      </c>
      <c r="H273" s="199">
        <v>239</v>
      </c>
      <c r="I273" s="208">
        <f>SUM(I274+I283+I287+I291+I295+I298+I301)</f>
        <v>0</v>
      </c>
      <c r="J273" s="250">
        <f>SUM(J274+J283+J287+J291+J295+J298+J301)</f>
        <v>0</v>
      </c>
      <c r="K273" s="209">
        <f>SUM(K274+K283+K287+K291+K295+K298+K301)</f>
        <v>0</v>
      </c>
      <c r="L273" s="209">
        <f>SUM(L274+L283+L287+L291+L295+L298+L301)</f>
        <v>0</v>
      </c>
      <c r="M273"/>
      <c r="N273" s="111"/>
      <c r="O273" s="111"/>
      <c r="P273" s="111"/>
      <c r="Q273" s="111"/>
      <c r="R273" s="111"/>
    </row>
    <row r="274" spans="1:18" hidden="1">
      <c r="A274" s="219">
        <v>3</v>
      </c>
      <c r="B274" s="220">
        <v>2</v>
      </c>
      <c r="C274" s="220">
        <v>2</v>
      </c>
      <c r="D274" s="220">
        <v>1</v>
      </c>
      <c r="E274" s="220"/>
      <c r="F274" s="222"/>
      <c r="G274" s="221" t="s">
        <v>162</v>
      </c>
      <c r="H274" s="199">
        <v>240</v>
      </c>
      <c r="I274" s="208">
        <f>I275</f>
        <v>0</v>
      </c>
      <c r="J274" s="208">
        <f>J275</f>
        <v>0</v>
      </c>
      <c r="K274" s="208">
        <f>K275</f>
        <v>0</v>
      </c>
      <c r="L274" s="208">
        <f>L275</f>
        <v>0</v>
      </c>
      <c r="M274" s="111"/>
      <c r="N274" s="111"/>
      <c r="O274" s="111"/>
      <c r="P274" s="111"/>
      <c r="Q274" s="111"/>
      <c r="R274" s="111"/>
    </row>
    <row r="275" spans="1:18" hidden="1">
      <c r="A275" s="223">
        <v>3</v>
      </c>
      <c r="B275" s="219">
        <v>2</v>
      </c>
      <c r="C275" s="220">
        <v>2</v>
      </c>
      <c r="D275" s="220">
        <v>1</v>
      </c>
      <c r="E275" s="220">
        <v>1</v>
      </c>
      <c r="F275" s="222"/>
      <c r="G275" s="221" t="s">
        <v>140</v>
      </c>
      <c r="H275" s="199">
        <v>241</v>
      </c>
      <c r="I275" s="208">
        <f>SUM(I276)</f>
        <v>0</v>
      </c>
      <c r="J275" s="208">
        <f>SUM(J276)</f>
        <v>0</v>
      </c>
      <c r="K275" s="208">
        <f>SUM(K276)</f>
        <v>0</v>
      </c>
      <c r="L275" s="208">
        <f>SUM(L276)</f>
        <v>0</v>
      </c>
      <c r="M275" s="111"/>
      <c r="N275" s="111"/>
      <c r="O275" s="111"/>
      <c r="P275" s="111"/>
      <c r="Q275" s="111"/>
      <c r="R275" s="111"/>
    </row>
    <row r="276" spans="1:18" hidden="1">
      <c r="A276" s="223">
        <v>3</v>
      </c>
      <c r="B276" s="219">
        <v>2</v>
      </c>
      <c r="C276" s="220">
        <v>2</v>
      </c>
      <c r="D276" s="220">
        <v>1</v>
      </c>
      <c r="E276" s="220">
        <v>1</v>
      </c>
      <c r="F276" s="222">
        <v>1</v>
      </c>
      <c r="G276" s="221" t="s">
        <v>140</v>
      </c>
      <c r="H276" s="199">
        <v>242</v>
      </c>
      <c r="I276" s="227">
        <v>0</v>
      </c>
      <c r="J276" s="227">
        <v>0</v>
      </c>
      <c r="K276" s="227">
        <v>0</v>
      </c>
      <c r="L276" s="227">
        <v>0</v>
      </c>
      <c r="M276" s="111"/>
      <c r="N276" s="111"/>
      <c r="O276" s="111"/>
      <c r="P276" s="111"/>
      <c r="Q276" s="111"/>
      <c r="R276" s="111"/>
    </row>
    <row r="277" spans="1:18" ht="24" hidden="1" customHeight="1">
      <c r="A277" s="223">
        <v>3</v>
      </c>
      <c r="B277" s="219">
        <v>2</v>
      </c>
      <c r="C277" s="220">
        <v>2</v>
      </c>
      <c r="D277" s="220">
        <v>1</v>
      </c>
      <c r="E277" s="220">
        <v>2</v>
      </c>
      <c r="F277" s="222"/>
      <c r="G277" s="221" t="s">
        <v>163</v>
      </c>
      <c r="H277" s="199">
        <v>243</v>
      </c>
      <c r="I277" s="208">
        <f>SUM(I278:I279)</f>
        <v>0</v>
      </c>
      <c r="J277" s="208">
        <f>SUM(J278:J279)</f>
        <v>0</v>
      </c>
      <c r="K277" s="208">
        <f>SUM(K278:K279)</f>
        <v>0</v>
      </c>
      <c r="L277" s="208">
        <f>SUM(L278:L279)</f>
        <v>0</v>
      </c>
      <c r="M277"/>
      <c r="N277" s="111"/>
      <c r="O277" s="111"/>
      <c r="P277" s="111"/>
      <c r="Q277" s="111"/>
      <c r="R277" s="111"/>
    </row>
    <row r="278" spans="1:18" ht="24" hidden="1" customHeight="1">
      <c r="A278" s="223">
        <v>3</v>
      </c>
      <c r="B278" s="219">
        <v>2</v>
      </c>
      <c r="C278" s="220">
        <v>2</v>
      </c>
      <c r="D278" s="220">
        <v>1</v>
      </c>
      <c r="E278" s="220">
        <v>2</v>
      </c>
      <c r="F278" s="222">
        <v>1</v>
      </c>
      <c r="G278" s="221" t="s">
        <v>142</v>
      </c>
      <c r="H278" s="199">
        <v>244</v>
      </c>
      <c r="I278" s="227">
        <v>0</v>
      </c>
      <c r="J278" s="226">
        <v>0</v>
      </c>
      <c r="K278" s="227">
        <v>0</v>
      </c>
      <c r="L278" s="227">
        <v>0</v>
      </c>
      <c r="M278"/>
      <c r="N278" s="111"/>
      <c r="O278" s="111"/>
      <c r="P278" s="111"/>
      <c r="Q278" s="111"/>
      <c r="R278" s="111"/>
    </row>
    <row r="279" spans="1:18" ht="32.25" hidden="1" customHeight="1">
      <c r="A279" s="223">
        <v>3</v>
      </c>
      <c r="B279" s="219">
        <v>2</v>
      </c>
      <c r="C279" s="220">
        <v>2</v>
      </c>
      <c r="D279" s="220">
        <v>1</v>
      </c>
      <c r="E279" s="220">
        <v>2</v>
      </c>
      <c r="F279" s="222">
        <v>2</v>
      </c>
      <c r="G279" s="221" t="s">
        <v>143</v>
      </c>
      <c r="H279" s="199">
        <v>245</v>
      </c>
      <c r="I279" s="227">
        <v>0</v>
      </c>
      <c r="J279" s="226">
        <v>0</v>
      </c>
      <c r="K279" s="227">
        <v>0</v>
      </c>
      <c r="L279" s="227">
        <v>0</v>
      </c>
      <c r="M279"/>
      <c r="N279" s="111"/>
      <c r="O279" s="111"/>
      <c r="P279" s="111"/>
      <c r="Q279" s="111"/>
      <c r="R279" s="111"/>
    </row>
    <row r="280" spans="1:18" ht="27" hidden="1" customHeight="1">
      <c r="A280" s="223">
        <v>3</v>
      </c>
      <c r="B280" s="219">
        <v>2</v>
      </c>
      <c r="C280" s="220">
        <v>2</v>
      </c>
      <c r="D280" s="220">
        <v>1</v>
      </c>
      <c r="E280" s="220">
        <v>3</v>
      </c>
      <c r="F280" s="222"/>
      <c r="G280" s="221" t="s">
        <v>144</v>
      </c>
      <c r="H280" s="199">
        <v>246</v>
      </c>
      <c r="I280" s="208">
        <f>SUM(I281:I282)</f>
        <v>0</v>
      </c>
      <c r="J280" s="208">
        <f>SUM(J281:J282)</f>
        <v>0</v>
      </c>
      <c r="K280" s="208">
        <f>SUM(K281:K282)</f>
        <v>0</v>
      </c>
      <c r="L280" s="208">
        <f>SUM(L281:L282)</f>
        <v>0</v>
      </c>
      <c r="M280"/>
      <c r="N280" s="111"/>
      <c r="O280" s="111"/>
      <c r="P280" s="111"/>
      <c r="Q280" s="111"/>
      <c r="R280" s="111"/>
    </row>
    <row r="281" spans="1:18" ht="27.75" hidden="1" customHeight="1">
      <c r="A281" s="223">
        <v>3</v>
      </c>
      <c r="B281" s="219">
        <v>2</v>
      </c>
      <c r="C281" s="220">
        <v>2</v>
      </c>
      <c r="D281" s="220">
        <v>1</v>
      </c>
      <c r="E281" s="220">
        <v>3</v>
      </c>
      <c r="F281" s="222">
        <v>1</v>
      </c>
      <c r="G281" s="221" t="s">
        <v>145</v>
      </c>
      <c r="H281" s="199">
        <v>247</v>
      </c>
      <c r="I281" s="227">
        <v>0</v>
      </c>
      <c r="J281" s="226">
        <v>0</v>
      </c>
      <c r="K281" s="227">
        <v>0</v>
      </c>
      <c r="L281" s="227">
        <v>0</v>
      </c>
      <c r="M281"/>
      <c r="N281" s="111"/>
      <c r="O281" s="111"/>
      <c r="P281" s="111"/>
      <c r="Q281" s="111"/>
      <c r="R281" s="111"/>
    </row>
    <row r="282" spans="1:18" ht="27" hidden="1" customHeight="1">
      <c r="A282" s="223">
        <v>3</v>
      </c>
      <c r="B282" s="219">
        <v>2</v>
      </c>
      <c r="C282" s="220">
        <v>2</v>
      </c>
      <c r="D282" s="220">
        <v>1</v>
      </c>
      <c r="E282" s="220">
        <v>3</v>
      </c>
      <c r="F282" s="222">
        <v>2</v>
      </c>
      <c r="G282" s="221" t="s">
        <v>164</v>
      </c>
      <c r="H282" s="199">
        <v>248</v>
      </c>
      <c r="I282" s="227">
        <v>0</v>
      </c>
      <c r="J282" s="226">
        <v>0</v>
      </c>
      <c r="K282" s="227">
        <v>0</v>
      </c>
      <c r="L282" s="227">
        <v>0</v>
      </c>
      <c r="M282"/>
      <c r="N282" s="111"/>
      <c r="O282" s="111"/>
      <c r="P282" s="111"/>
      <c r="Q282" s="111"/>
      <c r="R282" s="111"/>
    </row>
    <row r="283" spans="1:18" ht="25.5" hidden="1" customHeight="1">
      <c r="A283" s="223">
        <v>3</v>
      </c>
      <c r="B283" s="219">
        <v>2</v>
      </c>
      <c r="C283" s="220">
        <v>2</v>
      </c>
      <c r="D283" s="220">
        <v>2</v>
      </c>
      <c r="E283" s="220"/>
      <c r="F283" s="222"/>
      <c r="G283" s="221" t="s">
        <v>165</v>
      </c>
      <c r="H283" s="199">
        <v>249</v>
      </c>
      <c r="I283" s="208">
        <f>I284</f>
        <v>0</v>
      </c>
      <c r="J283" s="209">
        <f>J284</f>
        <v>0</v>
      </c>
      <c r="K283" s="208">
        <f>K284</f>
        <v>0</v>
      </c>
      <c r="L283" s="209">
        <f>L284</f>
        <v>0</v>
      </c>
      <c r="M283"/>
      <c r="N283" s="111"/>
      <c r="O283" s="111"/>
      <c r="P283" s="111"/>
      <c r="Q283" s="111"/>
      <c r="R283" s="111"/>
    </row>
    <row r="284" spans="1:18" ht="32.25" hidden="1" customHeight="1">
      <c r="A284" s="219">
        <v>3</v>
      </c>
      <c r="B284" s="220">
        <v>2</v>
      </c>
      <c r="C284" s="212">
        <v>2</v>
      </c>
      <c r="D284" s="212">
        <v>2</v>
      </c>
      <c r="E284" s="212">
        <v>1</v>
      </c>
      <c r="F284" s="215"/>
      <c r="G284" s="221" t="s">
        <v>165</v>
      </c>
      <c r="H284" s="199">
        <v>250</v>
      </c>
      <c r="I284" s="230">
        <f>SUM(I285:I286)</f>
        <v>0</v>
      </c>
      <c r="J284" s="252">
        <f>SUM(J285:J286)</f>
        <v>0</v>
      </c>
      <c r="K284" s="231">
        <f>SUM(K285:K286)</f>
        <v>0</v>
      </c>
      <c r="L284" s="231">
        <f>SUM(L285:L286)</f>
        <v>0</v>
      </c>
      <c r="M284"/>
      <c r="N284" s="111"/>
      <c r="O284" s="111"/>
      <c r="P284" s="111"/>
      <c r="Q284" s="111"/>
      <c r="R284" s="111"/>
    </row>
    <row r="285" spans="1:18" ht="25.5" hidden="1" customHeight="1">
      <c r="A285" s="219">
        <v>3</v>
      </c>
      <c r="B285" s="220">
        <v>2</v>
      </c>
      <c r="C285" s="220">
        <v>2</v>
      </c>
      <c r="D285" s="220">
        <v>2</v>
      </c>
      <c r="E285" s="220">
        <v>1</v>
      </c>
      <c r="F285" s="222">
        <v>1</v>
      </c>
      <c r="G285" s="221" t="s">
        <v>166</v>
      </c>
      <c r="H285" s="199">
        <v>251</v>
      </c>
      <c r="I285" s="227">
        <v>0</v>
      </c>
      <c r="J285" s="227">
        <v>0</v>
      </c>
      <c r="K285" s="227">
        <v>0</v>
      </c>
      <c r="L285" s="227">
        <v>0</v>
      </c>
      <c r="M285"/>
      <c r="N285" s="111"/>
      <c r="O285" s="111"/>
      <c r="P285" s="111"/>
      <c r="Q285" s="111"/>
      <c r="R285" s="111"/>
    </row>
    <row r="286" spans="1:18" ht="25.5" hidden="1" customHeight="1">
      <c r="A286" s="219">
        <v>3</v>
      </c>
      <c r="B286" s="220">
        <v>2</v>
      </c>
      <c r="C286" s="220">
        <v>2</v>
      </c>
      <c r="D286" s="220">
        <v>2</v>
      </c>
      <c r="E286" s="220">
        <v>1</v>
      </c>
      <c r="F286" s="222">
        <v>2</v>
      </c>
      <c r="G286" s="223" t="s">
        <v>167</v>
      </c>
      <c r="H286" s="199">
        <v>252</v>
      </c>
      <c r="I286" s="227">
        <v>0</v>
      </c>
      <c r="J286" s="227">
        <v>0</v>
      </c>
      <c r="K286" s="227">
        <v>0</v>
      </c>
      <c r="L286" s="227">
        <v>0</v>
      </c>
      <c r="M286"/>
      <c r="N286" s="111"/>
      <c r="O286" s="111"/>
      <c r="P286" s="111"/>
      <c r="Q286" s="111"/>
      <c r="R286" s="111"/>
    </row>
    <row r="287" spans="1:18" ht="25.5" hidden="1" customHeight="1">
      <c r="A287" s="219">
        <v>3</v>
      </c>
      <c r="B287" s="220">
        <v>2</v>
      </c>
      <c r="C287" s="220">
        <v>2</v>
      </c>
      <c r="D287" s="220">
        <v>3</v>
      </c>
      <c r="E287" s="220"/>
      <c r="F287" s="222"/>
      <c r="G287" s="221" t="s">
        <v>168</v>
      </c>
      <c r="H287" s="199">
        <v>253</v>
      </c>
      <c r="I287" s="208">
        <f>I288</f>
        <v>0</v>
      </c>
      <c r="J287" s="250">
        <f>J288</f>
        <v>0</v>
      </c>
      <c r="K287" s="209">
        <f>K288</f>
        <v>0</v>
      </c>
      <c r="L287" s="209">
        <f>L288</f>
        <v>0</v>
      </c>
      <c r="M287"/>
      <c r="N287" s="111"/>
      <c r="O287" s="111"/>
      <c r="P287" s="111"/>
      <c r="Q287" s="111"/>
      <c r="R287" s="111"/>
    </row>
    <row r="288" spans="1:18" ht="30" hidden="1" customHeight="1">
      <c r="A288" s="214">
        <v>3</v>
      </c>
      <c r="B288" s="220">
        <v>2</v>
      </c>
      <c r="C288" s="220">
        <v>2</v>
      </c>
      <c r="D288" s="220">
        <v>3</v>
      </c>
      <c r="E288" s="220">
        <v>1</v>
      </c>
      <c r="F288" s="222"/>
      <c r="G288" s="221" t="s">
        <v>168</v>
      </c>
      <c r="H288" s="199">
        <v>254</v>
      </c>
      <c r="I288" s="208">
        <f>I289+I290</f>
        <v>0</v>
      </c>
      <c r="J288" s="208">
        <f>J289+J290</f>
        <v>0</v>
      </c>
      <c r="K288" s="208">
        <f>K289+K290</f>
        <v>0</v>
      </c>
      <c r="L288" s="208">
        <f>L289+L290</f>
        <v>0</v>
      </c>
      <c r="M288"/>
      <c r="N288" s="111"/>
      <c r="O288" s="111"/>
      <c r="P288" s="111"/>
      <c r="Q288" s="111"/>
      <c r="R288" s="111"/>
    </row>
    <row r="289" spans="1:18" ht="31.5" hidden="1" customHeight="1">
      <c r="A289" s="214">
        <v>3</v>
      </c>
      <c r="B289" s="220">
        <v>2</v>
      </c>
      <c r="C289" s="220">
        <v>2</v>
      </c>
      <c r="D289" s="220">
        <v>3</v>
      </c>
      <c r="E289" s="220">
        <v>1</v>
      </c>
      <c r="F289" s="222">
        <v>1</v>
      </c>
      <c r="G289" s="221" t="s">
        <v>169</v>
      </c>
      <c r="H289" s="199">
        <v>255</v>
      </c>
      <c r="I289" s="227">
        <v>0</v>
      </c>
      <c r="J289" s="227">
        <v>0</v>
      </c>
      <c r="K289" s="227">
        <v>0</v>
      </c>
      <c r="L289" s="227">
        <v>0</v>
      </c>
      <c r="M289"/>
      <c r="N289" s="111"/>
      <c r="O289" s="111"/>
      <c r="P289" s="111"/>
      <c r="Q289" s="111"/>
      <c r="R289" s="111"/>
    </row>
    <row r="290" spans="1:18" ht="25.5" hidden="1" customHeight="1">
      <c r="A290" s="214">
        <v>3</v>
      </c>
      <c r="B290" s="220">
        <v>2</v>
      </c>
      <c r="C290" s="220">
        <v>2</v>
      </c>
      <c r="D290" s="220">
        <v>3</v>
      </c>
      <c r="E290" s="220">
        <v>1</v>
      </c>
      <c r="F290" s="222">
        <v>2</v>
      </c>
      <c r="G290" s="221" t="s">
        <v>170</v>
      </c>
      <c r="H290" s="199">
        <v>256</v>
      </c>
      <c r="I290" s="227">
        <v>0</v>
      </c>
      <c r="J290" s="227">
        <v>0</v>
      </c>
      <c r="K290" s="227">
        <v>0</v>
      </c>
      <c r="L290" s="227">
        <v>0</v>
      </c>
      <c r="M290"/>
      <c r="N290" s="111"/>
      <c r="O290" s="111"/>
      <c r="P290" s="111"/>
      <c r="Q290" s="111"/>
      <c r="R290" s="111"/>
    </row>
    <row r="291" spans="1:18" ht="27" hidden="1" customHeight="1">
      <c r="A291" s="219">
        <v>3</v>
      </c>
      <c r="B291" s="220">
        <v>2</v>
      </c>
      <c r="C291" s="220">
        <v>2</v>
      </c>
      <c r="D291" s="220">
        <v>4</v>
      </c>
      <c r="E291" s="220"/>
      <c r="F291" s="222"/>
      <c r="G291" s="221" t="s">
        <v>171</v>
      </c>
      <c r="H291" s="199">
        <v>257</v>
      </c>
      <c r="I291" s="208">
        <f>I292</f>
        <v>0</v>
      </c>
      <c r="J291" s="250">
        <f>J292</f>
        <v>0</v>
      </c>
      <c r="K291" s="209">
        <f>K292</f>
        <v>0</v>
      </c>
      <c r="L291" s="209">
        <f>L292</f>
        <v>0</v>
      </c>
      <c r="M291"/>
      <c r="N291" s="111"/>
      <c r="O291" s="111"/>
      <c r="P291" s="111"/>
      <c r="Q291" s="111"/>
      <c r="R291" s="111"/>
    </row>
    <row r="292" spans="1:18" hidden="1">
      <c r="A292" s="219">
        <v>3</v>
      </c>
      <c r="B292" s="220">
        <v>2</v>
      </c>
      <c r="C292" s="220">
        <v>2</v>
      </c>
      <c r="D292" s="220">
        <v>4</v>
      </c>
      <c r="E292" s="220">
        <v>1</v>
      </c>
      <c r="F292" s="222"/>
      <c r="G292" s="221" t="s">
        <v>171</v>
      </c>
      <c r="H292" s="199">
        <v>258</v>
      </c>
      <c r="I292" s="208">
        <f>SUM(I293:I294)</f>
        <v>0</v>
      </c>
      <c r="J292" s="250">
        <f>SUM(J293:J294)</f>
        <v>0</v>
      </c>
      <c r="K292" s="209">
        <f>SUM(K293:K294)</f>
        <v>0</v>
      </c>
      <c r="L292" s="209">
        <f>SUM(L293:L294)</f>
        <v>0</v>
      </c>
      <c r="M292" s="111"/>
      <c r="N292" s="111"/>
      <c r="O292" s="111"/>
      <c r="P292" s="111"/>
      <c r="Q292" s="111"/>
      <c r="R292" s="111"/>
    </row>
    <row r="293" spans="1:18" ht="30.75" hidden="1" customHeight="1">
      <c r="A293" s="219">
        <v>3</v>
      </c>
      <c r="B293" s="220">
        <v>2</v>
      </c>
      <c r="C293" s="220">
        <v>2</v>
      </c>
      <c r="D293" s="220">
        <v>4</v>
      </c>
      <c r="E293" s="220">
        <v>1</v>
      </c>
      <c r="F293" s="222">
        <v>1</v>
      </c>
      <c r="G293" s="221" t="s">
        <v>172</v>
      </c>
      <c r="H293" s="199">
        <v>259</v>
      </c>
      <c r="I293" s="227">
        <v>0</v>
      </c>
      <c r="J293" s="227">
        <v>0</v>
      </c>
      <c r="K293" s="227">
        <v>0</v>
      </c>
      <c r="L293" s="227">
        <v>0</v>
      </c>
      <c r="M293"/>
      <c r="N293" s="111"/>
      <c r="O293" s="111"/>
      <c r="P293" s="111"/>
      <c r="Q293" s="111"/>
      <c r="R293" s="111"/>
    </row>
    <row r="294" spans="1:18" ht="27.75" hidden="1" customHeight="1">
      <c r="A294" s="214">
        <v>3</v>
      </c>
      <c r="B294" s="212">
        <v>2</v>
      </c>
      <c r="C294" s="212">
        <v>2</v>
      </c>
      <c r="D294" s="212">
        <v>4</v>
      </c>
      <c r="E294" s="212">
        <v>1</v>
      </c>
      <c r="F294" s="215">
        <v>2</v>
      </c>
      <c r="G294" s="223" t="s">
        <v>173</v>
      </c>
      <c r="H294" s="199">
        <v>260</v>
      </c>
      <c r="I294" s="227">
        <v>0</v>
      </c>
      <c r="J294" s="227">
        <v>0</v>
      </c>
      <c r="K294" s="227">
        <v>0</v>
      </c>
      <c r="L294" s="227">
        <v>0</v>
      </c>
      <c r="M294"/>
      <c r="N294" s="111"/>
      <c r="O294" s="111"/>
      <c r="P294" s="111"/>
      <c r="Q294" s="111"/>
      <c r="R294" s="111"/>
    </row>
    <row r="295" spans="1:18" ht="28.5" hidden="1" customHeight="1">
      <c r="A295" s="219">
        <v>3</v>
      </c>
      <c r="B295" s="220">
        <v>2</v>
      </c>
      <c r="C295" s="220">
        <v>2</v>
      </c>
      <c r="D295" s="220">
        <v>5</v>
      </c>
      <c r="E295" s="220"/>
      <c r="F295" s="222"/>
      <c r="G295" s="221" t="s">
        <v>174</v>
      </c>
      <c r="H295" s="199">
        <v>261</v>
      </c>
      <c r="I295" s="208">
        <f t="shared" ref="I295:L296" si="26">I296</f>
        <v>0</v>
      </c>
      <c r="J295" s="250">
        <f t="shared" si="26"/>
        <v>0</v>
      </c>
      <c r="K295" s="209">
        <f t="shared" si="26"/>
        <v>0</v>
      </c>
      <c r="L295" s="209">
        <f t="shared" si="26"/>
        <v>0</v>
      </c>
      <c r="M295"/>
      <c r="N295" s="111"/>
      <c r="O295" s="111"/>
      <c r="P295" s="111"/>
      <c r="Q295" s="111"/>
      <c r="R295" s="111"/>
    </row>
    <row r="296" spans="1:18" ht="26.25" hidden="1" customHeight="1">
      <c r="A296" s="219">
        <v>3</v>
      </c>
      <c r="B296" s="220">
        <v>2</v>
      </c>
      <c r="C296" s="220">
        <v>2</v>
      </c>
      <c r="D296" s="220">
        <v>5</v>
      </c>
      <c r="E296" s="220">
        <v>1</v>
      </c>
      <c r="F296" s="222"/>
      <c r="G296" s="221" t="s">
        <v>174</v>
      </c>
      <c r="H296" s="199">
        <v>262</v>
      </c>
      <c r="I296" s="208">
        <f t="shared" si="26"/>
        <v>0</v>
      </c>
      <c r="J296" s="250">
        <f t="shared" si="26"/>
        <v>0</v>
      </c>
      <c r="K296" s="209">
        <f t="shared" si="26"/>
        <v>0</v>
      </c>
      <c r="L296" s="209">
        <f t="shared" si="26"/>
        <v>0</v>
      </c>
      <c r="M296"/>
      <c r="N296" s="111"/>
      <c r="O296" s="111"/>
      <c r="P296" s="111"/>
      <c r="Q296" s="111"/>
      <c r="R296" s="111"/>
    </row>
    <row r="297" spans="1:18" ht="26.25" hidden="1" customHeight="1">
      <c r="A297" s="219">
        <v>3</v>
      </c>
      <c r="B297" s="220">
        <v>2</v>
      </c>
      <c r="C297" s="220">
        <v>2</v>
      </c>
      <c r="D297" s="220">
        <v>5</v>
      </c>
      <c r="E297" s="220">
        <v>1</v>
      </c>
      <c r="F297" s="222">
        <v>1</v>
      </c>
      <c r="G297" s="221" t="s">
        <v>174</v>
      </c>
      <c r="H297" s="199">
        <v>263</v>
      </c>
      <c r="I297" s="227">
        <v>0</v>
      </c>
      <c r="J297" s="227">
        <v>0</v>
      </c>
      <c r="K297" s="227">
        <v>0</v>
      </c>
      <c r="L297" s="227">
        <v>0</v>
      </c>
      <c r="M297"/>
      <c r="N297" s="111"/>
      <c r="O297" s="111"/>
      <c r="P297" s="111"/>
      <c r="Q297" s="111"/>
      <c r="R297" s="111"/>
    </row>
    <row r="298" spans="1:18" ht="26.25" hidden="1" customHeight="1">
      <c r="A298" s="219">
        <v>3</v>
      </c>
      <c r="B298" s="220">
        <v>2</v>
      </c>
      <c r="C298" s="220">
        <v>2</v>
      </c>
      <c r="D298" s="220">
        <v>6</v>
      </c>
      <c r="E298" s="220"/>
      <c r="F298" s="222"/>
      <c r="G298" s="221" t="s">
        <v>157</v>
      </c>
      <c r="H298" s="199">
        <v>264</v>
      </c>
      <c r="I298" s="208">
        <f t="shared" ref="I298:L299" si="27">I299</f>
        <v>0</v>
      </c>
      <c r="J298" s="284">
        <f t="shared" si="27"/>
        <v>0</v>
      </c>
      <c r="K298" s="209">
        <f t="shared" si="27"/>
        <v>0</v>
      </c>
      <c r="L298" s="209">
        <f t="shared" si="27"/>
        <v>0</v>
      </c>
      <c r="M298"/>
      <c r="N298" s="111"/>
      <c r="O298" s="111"/>
      <c r="P298" s="111"/>
      <c r="Q298" s="111"/>
      <c r="R298" s="111"/>
    </row>
    <row r="299" spans="1:18" ht="30" hidden="1" customHeight="1">
      <c r="A299" s="219">
        <v>3</v>
      </c>
      <c r="B299" s="220">
        <v>2</v>
      </c>
      <c r="C299" s="220">
        <v>2</v>
      </c>
      <c r="D299" s="220">
        <v>6</v>
      </c>
      <c r="E299" s="220">
        <v>1</v>
      </c>
      <c r="F299" s="222"/>
      <c r="G299" s="221" t="s">
        <v>157</v>
      </c>
      <c r="H299" s="199">
        <v>265</v>
      </c>
      <c r="I299" s="208">
        <f t="shared" si="27"/>
        <v>0</v>
      </c>
      <c r="J299" s="284">
        <f t="shared" si="27"/>
        <v>0</v>
      </c>
      <c r="K299" s="209">
        <f t="shared" si="27"/>
        <v>0</v>
      </c>
      <c r="L299" s="209">
        <f t="shared" si="27"/>
        <v>0</v>
      </c>
      <c r="M299"/>
      <c r="N299" s="111"/>
      <c r="O299" s="111"/>
      <c r="P299" s="111"/>
      <c r="Q299" s="111"/>
      <c r="R299" s="111"/>
    </row>
    <row r="300" spans="1:18" ht="24.75" hidden="1" customHeight="1">
      <c r="A300" s="219">
        <v>3</v>
      </c>
      <c r="B300" s="242">
        <v>2</v>
      </c>
      <c r="C300" s="242">
        <v>2</v>
      </c>
      <c r="D300" s="220">
        <v>6</v>
      </c>
      <c r="E300" s="242">
        <v>1</v>
      </c>
      <c r="F300" s="243">
        <v>1</v>
      </c>
      <c r="G300" s="244" t="s">
        <v>157</v>
      </c>
      <c r="H300" s="199">
        <v>266</v>
      </c>
      <c r="I300" s="227">
        <v>0</v>
      </c>
      <c r="J300" s="227">
        <v>0</v>
      </c>
      <c r="K300" s="227">
        <v>0</v>
      </c>
      <c r="L300" s="227">
        <v>0</v>
      </c>
      <c r="M300"/>
      <c r="N300" s="111"/>
      <c r="O300" s="111"/>
      <c r="P300" s="111"/>
      <c r="Q300" s="111"/>
      <c r="R300" s="111"/>
    </row>
    <row r="301" spans="1:18" ht="29.25" hidden="1" customHeight="1">
      <c r="A301" s="223">
        <v>3</v>
      </c>
      <c r="B301" s="219">
        <v>2</v>
      </c>
      <c r="C301" s="220">
        <v>2</v>
      </c>
      <c r="D301" s="220">
        <v>7</v>
      </c>
      <c r="E301" s="220"/>
      <c r="F301" s="222"/>
      <c r="G301" s="221" t="s">
        <v>158</v>
      </c>
      <c r="H301" s="199">
        <v>267</v>
      </c>
      <c r="I301" s="208">
        <f>I302</f>
        <v>0</v>
      </c>
      <c r="J301" s="284">
        <f>J302</f>
        <v>0</v>
      </c>
      <c r="K301" s="209">
        <f>K302</f>
        <v>0</v>
      </c>
      <c r="L301" s="209">
        <f>L302</f>
        <v>0</v>
      </c>
      <c r="M301"/>
      <c r="N301" s="111"/>
      <c r="O301" s="111"/>
      <c r="P301" s="111"/>
      <c r="Q301" s="111"/>
      <c r="R301" s="111"/>
    </row>
    <row r="302" spans="1:18" ht="26.25" hidden="1" customHeight="1">
      <c r="A302" s="223">
        <v>3</v>
      </c>
      <c r="B302" s="219">
        <v>2</v>
      </c>
      <c r="C302" s="220">
        <v>2</v>
      </c>
      <c r="D302" s="220">
        <v>7</v>
      </c>
      <c r="E302" s="220">
        <v>1</v>
      </c>
      <c r="F302" s="222"/>
      <c r="G302" s="221" t="s">
        <v>158</v>
      </c>
      <c r="H302" s="199">
        <v>268</v>
      </c>
      <c r="I302" s="208">
        <f>I303+I304</f>
        <v>0</v>
      </c>
      <c r="J302" s="208">
        <f>J303+J304</f>
        <v>0</v>
      </c>
      <c r="K302" s="208">
        <f>K303+K304</f>
        <v>0</v>
      </c>
      <c r="L302" s="208">
        <f>L303+L304</f>
        <v>0</v>
      </c>
      <c r="M302"/>
      <c r="N302" s="111"/>
      <c r="O302" s="111"/>
      <c r="P302" s="111"/>
      <c r="Q302" s="111"/>
      <c r="R302" s="111"/>
    </row>
    <row r="303" spans="1:18" ht="27.75" hidden="1" customHeight="1">
      <c r="A303" s="223">
        <v>3</v>
      </c>
      <c r="B303" s="219">
        <v>2</v>
      </c>
      <c r="C303" s="219">
        <v>2</v>
      </c>
      <c r="D303" s="220">
        <v>7</v>
      </c>
      <c r="E303" s="220">
        <v>1</v>
      </c>
      <c r="F303" s="222">
        <v>1</v>
      </c>
      <c r="G303" s="221" t="s">
        <v>159</v>
      </c>
      <c r="H303" s="199">
        <v>269</v>
      </c>
      <c r="I303" s="227">
        <v>0</v>
      </c>
      <c r="J303" s="227">
        <v>0</v>
      </c>
      <c r="K303" s="227">
        <v>0</v>
      </c>
      <c r="L303" s="227">
        <v>0</v>
      </c>
      <c r="M303"/>
      <c r="N303" s="111"/>
      <c r="O303" s="111"/>
      <c r="P303" s="111"/>
      <c r="Q303" s="111"/>
      <c r="R303" s="111"/>
    </row>
    <row r="304" spans="1:18" ht="25.5" hidden="1" customHeight="1">
      <c r="A304" s="223">
        <v>3</v>
      </c>
      <c r="B304" s="219">
        <v>2</v>
      </c>
      <c r="C304" s="219">
        <v>2</v>
      </c>
      <c r="D304" s="220">
        <v>7</v>
      </c>
      <c r="E304" s="220">
        <v>1</v>
      </c>
      <c r="F304" s="222">
        <v>2</v>
      </c>
      <c r="G304" s="221" t="s">
        <v>160</v>
      </c>
      <c r="H304" s="199">
        <v>270</v>
      </c>
      <c r="I304" s="227">
        <v>0</v>
      </c>
      <c r="J304" s="227">
        <v>0</v>
      </c>
      <c r="K304" s="227">
        <v>0</v>
      </c>
      <c r="L304" s="227">
        <v>0</v>
      </c>
      <c r="M304"/>
      <c r="N304" s="111"/>
      <c r="O304" s="111"/>
      <c r="P304" s="111"/>
      <c r="Q304" s="111"/>
      <c r="R304" s="111"/>
    </row>
    <row r="305" spans="1:18" ht="30" hidden="1" customHeight="1">
      <c r="A305" s="228">
        <v>3</v>
      </c>
      <c r="B305" s="228">
        <v>3</v>
      </c>
      <c r="C305" s="204"/>
      <c r="D305" s="205"/>
      <c r="E305" s="205"/>
      <c r="F305" s="207"/>
      <c r="G305" s="206" t="s">
        <v>175</v>
      </c>
      <c r="H305" s="199">
        <v>271</v>
      </c>
      <c r="I305" s="208">
        <f>SUM(I306+I338)</f>
        <v>0</v>
      </c>
      <c r="J305" s="284">
        <f>SUM(J306+J338)</f>
        <v>0</v>
      </c>
      <c r="K305" s="209">
        <f>SUM(K306+K338)</f>
        <v>0</v>
      </c>
      <c r="L305" s="209">
        <f>SUM(L306+L338)</f>
        <v>0</v>
      </c>
      <c r="M305"/>
      <c r="N305" s="111"/>
      <c r="O305" s="111"/>
      <c r="P305" s="111"/>
      <c r="Q305" s="111"/>
      <c r="R305" s="111"/>
    </row>
    <row r="306" spans="1:18" ht="40.5" hidden="1" customHeight="1">
      <c r="A306" s="223">
        <v>3</v>
      </c>
      <c r="B306" s="223">
        <v>3</v>
      </c>
      <c r="C306" s="219">
        <v>1</v>
      </c>
      <c r="D306" s="220"/>
      <c r="E306" s="220"/>
      <c r="F306" s="222"/>
      <c r="G306" s="221" t="s">
        <v>176</v>
      </c>
      <c r="H306" s="199">
        <v>272</v>
      </c>
      <c r="I306" s="208">
        <f>SUM(I307+I316+I320+I324+I328+I331+I334)</f>
        <v>0</v>
      </c>
      <c r="J306" s="284">
        <f>SUM(J307+J316+J320+J324+J328+J331+J334)</f>
        <v>0</v>
      </c>
      <c r="K306" s="209">
        <f>SUM(K307+K316+K320+K324+K328+K331+K334)</f>
        <v>0</v>
      </c>
      <c r="L306" s="209">
        <f>SUM(L307+L316+L320+L324+L328+L331+L334)</f>
        <v>0</v>
      </c>
      <c r="M306"/>
      <c r="N306" s="111"/>
      <c r="O306" s="111"/>
      <c r="P306" s="111"/>
      <c r="Q306" s="111"/>
      <c r="R306" s="111"/>
    </row>
    <row r="307" spans="1:18" ht="29.25" hidden="1" customHeight="1">
      <c r="A307" s="223">
        <v>3</v>
      </c>
      <c r="B307" s="223">
        <v>3</v>
      </c>
      <c r="C307" s="219">
        <v>1</v>
      </c>
      <c r="D307" s="220">
        <v>1</v>
      </c>
      <c r="E307" s="220"/>
      <c r="F307" s="222"/>
      <c r="G307" s="221" t="s">
        <v>162</v>
      </c>
      <c r="H307" s="199">
        <v>273</v>
      </c>
      <c r="I307" s="208">
        <f>SUM(I308+I310+I313)</f>
        <v>0</v>
      </c>
      <c r="J307" s="208">
        <f>SUM(J308+J310+J313)</f>
        <v>0</v>
      </c>
      <c r="K307" s="208">
        <f>SUM(K308+K310+K313)</f>
        <v>0</v>
      </c>
      <c r="L307" s="208">
        <f>SUM(L308+L310+L313)</f>
        <v>0</v>
      </c>
      <c r="M307"/>
      <c r="N307" s="111"/>
      <c r="O307" s="111"/>
      <c r="P307" s="111"/>
      <c r="Q307" s="111"/>
      <c r="R307" s="111"/>
    </row>
    <row r="308" spans="1:18" ht="27" hidden="1" customHeight="1">
      <c r="A308" s="223">
        <v>3</v>
      </c>
      <c r="B308" s="223">
        <v>3</v>
      </c>
      <c r="C308" s="219">
        <v>1</v>
      </c>
      <c r="D308" s="220">
        <v>1</v>
      </c>
      <c r="E308" s="220">
        <v>1</v>
      </c>
      <c r="F308" s="222"/>
      <c r="G308" s="221" t="s">
        <v>140</v>
      </c>
      <c r="H308" s="199">
        <v>274</v>
      </c>
      <c r="I308" s="208">
        <f>SUM(I309:I309)</f>
        <v>0</v>
      </c>
      <c r="J308" s="284">
        <f>SUM(J309:J309)</f>
        <v>0</v>
      </c>
      <c r="K308" s="209">
        <f>SUM(K309:K309)</f>
        <v>0</v>
      </c>
      <c r="L308" s="209">
        <f>SUM(L309:L309)</f>
        <v>0</v>
      </c>
      <c r="M308"/>
      <c r="N308" s="111"/>
      <c r="O308" s="111"/>
      <c r="P308" s="111"/>
      <c r="Q308" s="111"/>
      <c r="R308" s="111"/>
    </row>
    <row r="309" spans="1:18" ht="28.5" hidden="1" customHeight="1">
      <c r="A309" s="223">
        <v>3</v>
      </c>
      <c r="B309" s="223">
        <v>3</v>
      </c>
      <c r="C309" s="219">
        <v>1</v>
      </c>
      <c r="D309" s="220">
        <v>1</v>
      </c>
      <c r="E309" s="220">
        <v>1</v>
      </c>
      <c r="F309" s="222">
        <v>1</v>
      </c>
      <c r="G309" s="221" t="s">
        <v>140</v>
      </c>
      <c r="H309" s="199">
        <v>275</v>
      </c>
      <c r="I309" s="227">
        <v>0</v>
      </c>
      <c r="J309" s="227">
        <v>0</v>
      </c>
      <c r="K309" s="227">
        <v>0</v>
      </c>
      <c r="L309" s="227">
        <v>0</v>
      </c>
      <c r="M309"/>
      <c r="N309" s="111"/>
      <c r="O309" s="111"/>
      <c r="P309" s="111"/>
      <c r="Q309" s="111"/>
      <c r="R309" s="111"/>
    </row>
    <row r="310" spans="1:18" ht="31.5" hidden="1" customHeight="1">
      <c r="A310" s="223">
        <v>3</v>
      </c>
      <c r="B310" s="223">
        <v>3</v>
      </c>
      <c r="C310" s="219">
        <v>1</v>
      </c>
      <c r="D310" s="220">
        <v>1</v>
      </c>
      <c r="E310" s="220">
        <v>2</v>
      </c>
      <c r="F310" s="222"/>
      <c r="G310" s="221" t="s">
        <v>163</v>
      </c>
      <c r="H310" s="199">
        <v>276</v>
      </c>
      <c r="I310" s="208">
        <f>SUM(I311:I312)</f>
        <v>0</v>
      </c>
      <c r="J310" s="208">
        <f>SUM(J311:J312)</f>
        <v>0</v>
      </c>
      <c r="K310" s="208">
        <f>SUM(K311:K312)</f>
        <v>0</v>
      </c>
      <c r="L310" s="208">
        <f>SUM(L311:L312)</f>
        <v>0</v>
      </c>
      <c r="M310"/>
      <c r="N310" s="111"/>
      <c r="O310" s="111"/>
      <c r="P310" s="111"/>
      <c r="Q310" s="111"/>
      <c r="R310" s="111"/>
    </row>
    <row r="311" spans="1:18" ht="25.5" hidden="1" customHeight="1">
      <c r="A311" s="223">
        <v>3</v>
      </c>
      <c r="B311" s="223">
        <v>3</v>
      </c>
      <c r="C311" s="219">
        <v>1</v>
      </c>
      <c r="D311" s="220">
        <v>1</v>
      </c>
      <c r="E311" s="220">
        <v>2</v>
      </c>
      <c r="F311" s="222">
        <v>1</v>
      </c>
      <c r="G311" s="221" t="s">
        <v>142</v>
      </c>
      <c r="H311" s="199">
        <v>277</v>
      </c>
      <c r="I311" s="227">
        <v>0</v>
      </c>
      <c r="J311" s="227">
        <v>0</v>
      </c>
      <c r="K311" s="227">
        <v>0</v>
      </c>
      <c r="L311" s="227">
        <v>0</v>
      </c>
      <c r="M311"/>
      <c r="N311" s="111"/>
      <c r="O311" s="111"/>
      <c r="P311" s="111"/>
      <c r="Q311" s="111"/>
      <c r="R311" s="111"/>
    </row>
    <row r="312" spans="1:18" ht="29.25" hidden="1" customHeight="1">
      <c r="A312" s="223">
        <v>3</v>
      </c>
      <c r="B312" s="223">
        <v>3</v>
      </c>
      <c r="C312" s="219">
        <v>1</v>
      </c>
      <c r="D312" s="220">
        <v>1</v>
      </c>
      <c r="E312" s="220">
        <v>2</v>
      </c>
      <c r="F312" s="222">
        <v>2</v>
      </c>
      <c r="G312" s="221" t="s">
        <v>143</v>
      </c>
      <c r="H312" s="199">
        <v>278</v>
      </c>
      <c r="I312" s="227">
        <v>0</v>
      </c>
      <c r="J312" s="227">
        <v>0</v>
      </c>
      <c r="K312" s="227">
        <v>0</v>
      </c>
      <c r="L312" s="227">
        <v>0</v>
      </c>
      <c r="M312"/>
      <c r="N312" s="111"/>
      <c r="O312" s="111"/>
      <c r="P312" s="111"/>
      <c r="Q312" s="111"/>
      <c r="R312" s="111"/>
    </row>
    <row r="313" spans="1:18" ht="28.5" hidden="1" customHeight="1">
      <c r="A313" s="223">
        <v>3</v>
      </c>
      <c r="B313" s="223">
        <v>3</v>
      </c>
      <c r="C313" s="219">
        <v>1</v>
      </c>
      <c r="D313" s="220">
        <v>1</v>
      </c>
      <c r="E313" s="220">
        <v>3</v>
      </c>
      <c r="F313" s="222"/>
      <c r="G313" s="221" t="s">
        <v>144</v>
      </c>
      <c r="H313" s="199">
        <v>279</v>
      </c>
      <c r="I313" s="208">
        <f>SUM(I314:I315)</f>
        <v>0</v>
      </c>
      <c r="J313" s="208">
        <f>SUM(J314:J315)</f>
        <v>0</v>
      </c>
      <c r="K313" s="208">
        <f>SUM(K314:K315)</f>
        <v>0</v>
      </c>
      <c r="L313" s="208">
        <f>SUM(L314:L315)</f>
        <v>0</v>
      </c>
      <c r="M313"/>
      <c r="N313" s="111"/>
      <c r="O313" s="111"/>
      <c r="P313" s="111"/>
      <c r="Q313" s="111"/>
      <c r="R313" s="111"/>
    </row>
    <row r="314" spans="1:18" ht="24.75" hidden="1" customHeight="1">
      <c r="A314" s="223">
        <v>3</v>
      </c>
      <c r="B314" s="223">
        <v>3</v>
      </c>
      <c r="C314" s="219">
        <v>1</v>
      </c>
      <c r="D314" s="220">
        <v>1</v>
      </c>
      <c r="E314" s="220">
        <v>3</v>
      </c>
      <c r="F314" s="222">
        <v>1</v>
      </c>
      <c r="G314" s="221" t="s">
        <v>145</v>
      </c>
      <c r="H314" s="199">
        <v>280</v>
      </c>
      <c r="I314" s="227">
        <v>0</v>
      </c>
      <c r="J314" s="227">
        <v>0</v>
      </c>
      <c r="K314" s="227">
        <v>0</v>
      </c>
      <c r="L314" s="227">
        <v>0</v>
      </c>
      <c r="M314"/>
      <c r="N314" s="111"/>
      <c r="O314" s="111"/>
      <c r="P314" s="111"/>
      <c r="Q314" s="111"/>
      <c r="R314" s="111"/>
    </row>
    <row r="315" spans="1:18" ht="22.5" hidden="1" customHeight="1">
      <c r="A315" s="223">
        <v>3</v>
      </c>
      <c r="B315" s="223">
        <v>3</v>
      </c>
      <c r="C315" s="219">
        <v>1</v>
      </c>
      <c r="D315" s="220">
        <v>1</v>
      </c>
      <c r="E315" s="220">
        <v>3</v>
      </c>
      <c r="F315" s="222">
        <v>2</v>
      </c>
      <c r="G315" s="221" t="s">
        <v>164</v>
      </c>
      <c r="H315" s="199">
        <v>281</v>
      </c>
      <c r="I315" s="227">
        <v>0</v>
      </c>
      <c r="J315" s="227">
        <v>0</v>
      </c>
      <c r="K315" s="227">
        <v>0</v>
      </c>
      <c r="L315" s="227">
        <v>0</v>
      </c>
      <c r="M315"/>
      <c r="N315" s="111"/>
      <c r="O315" s="111"/>
      <c r="P315" s="111"/>
      <c r="Q315" s="111"/>
      <c r="R315" s="111"/>
    </row>
    <row r="316" spans="1:18" hidden="1">
      <c r="A316" s="240">
        <v>3</v>
      </c>
      <c r="B316" s="214">
        <v>3</v>
      </c>
      <c r="C316" s="219">
        <v>1</v>
      </c>
      <c r="D316" s="220">
        <v>2</v>
      </c>
      <c r="E316" s="220"/>
      <c r="F316" s="222"/>
      <c r="G316" s="221" t="s">
        <v>177</v>
      </c>
      <c r="H316" s="199">
        <v>282</v>
      </c>
      <c r="I316" s="208">
        <f>I317</f>
        <v>0</v>
      </c>
      <c r="J316" s="284">
        <f>J317</f>
        <v>0</v>
      </c>
      <c r="K316" s="209">
        <f>K317</f>
        <v>0</v>
      </c>
      <c r="L316" s="209">
        <f>L317</f>
        <v>0</v>
      </c>
      <c r="M316" s="111"/>
      <c r="N316" s="111"/>
      <c r="O316" s="111"/>
      <c r="P316" s="111"/>
      <c r="Q316" s="111"/>
      <c r="R316" s="111"/>
    </row>
    <row r="317" spans="1:18" ht="26.25" hidden="1" customHeight="1">
      <c r="A317" s="240">
        <v>3</v>
      </c>
      <c r="B317" s="240">
        <v>3</v>
      </c>
      <c r="C317" s="214">
        <v>1</v>
      </c>
      <c r="D317" s="212">
        <v>2</v>
      </c>
      <c r="E317" s="212">
        <v>1</v>
      </c>
      <c r="F317" s="215"/>
      <c r="G317" s="221" t="s">
        <v>177</v>
      </c>
      <c r="H317" s="199">
        <v>283</v>
      </c>
      <c r="I317" s="230">
        <f>SUM(I318:I319)</f>
        <v>0</v>
      </c>
      <c r="J317" s="285">
        <f>SUM(J318:J319)</f>
        <v>0</v>
      </c>
      <c r="K317" s="231">
        <f>SUM(K318:K319)</f>
        <v>0</v>
      </c>
      <c r="L317" s="231">
        <f>SUM(L318:L319)</f>
        <v>0</v>
      </c>
      <c r="M317"/>
      <c r="N317" s="111"/>
      <c r="O317" s="111"/>
      <c r="P317" s="111"/>
      <c r="Q317" s="111"/>
      <c r="R317" s="111"/>
    </row>
    <row r="318" spans="1:18" ht="25.5" hidden="1" customHeight="1">
      <c r="A318" s="223">
        <v>3</v>
      </c>
      <c r="B318" s="223">
        <v>3</v>
      </c>
      <c r="C318" s="219">
        <v>1</v>
      </c>
      <c r="D318" s="220">
        <v>2</v>
      </c>
      <c r="E318" s="220">
        <v>1</v>
      </c>
      <c r="F318" s="222">
        <v>1</v>
      </c>
      <c r="G318" s="221" t="s">
        <v>178</v>
      </c>
      <c r="H318" s="199">
        <v>284</v>
      </c>
      <c r="I318" s="227">
        <v>0</v>
      </c>
      <c r="J318" s="227">
        <v>0</v>
      </c>
      <c r="K318" s="227">
        <v>0</v>
      </c>
      <c r="L318" s="227">
        <v>0</v>
      </c>
      <c r="M318"/>
      <c r="N318" s="111"/>
      <c r="O318" s="111"/>
      <c r="P318" s="111"/>
      <c r="Q318" s="111"/>
      <c r="R318" s="111"/>
    </row>
    <row r="319" spans="1:18" ht="24" hidden="1" customHeight="1">
      <c r="A319" s="232">
        <v>3</v>
      </c>
      <c r="B319" s="268">
        <v>3</v>
      </c>
      <c r="C319" s="241">
        <v>1</v>
      </c>
      <c r="D319" s="242">
        <v>2</v>
      </c>
      <c r="E319" s="242">
        <v>1</v>
      </c>
      <c r="F319" s="243">
        <v>2</v>
      </c>
      <c r="G319" s="244" t="s">
        <v>179</v>
      </c>
      <c r="H319" s="199">
        <v>285</v>
      </c>
      <c r="I319" s="227">
        <v>0</v>
      </c>
      <c r="J319" s="227">
        <v>0</v>
      </c>
      <c r="K319" s="227">
        <v>0</v>
      </c>
      <c r="L319" s="227">
        <v>0</v>
      </c>
      <c r="M319"/>
      <c r="N319" s="111"/>
      <c r="O319" s="111"/>
      <c r="P319" s="111"/>
      <c r="Q319" s="111"/>
      <c r="R319" s="111"/>
    </row>
    <row r="320" spans="1:18" ht="27.75" hidden="1" customHeight="1">
      <c r="A320" s="219">
        <v>3</v>
      </c>
      <c r="B320" s="221">
        <v>3</v>
      </c>
      <c r="C320" s="219">
        <v>1</v>
      </c>
      <c r="D320" s="220">
        <v>3</v>
      </c>
      <c r="E320" s="220"/>
      <c r="F320" s="222"/>
      <c r="G320" s="221" t="s">
        <v>180</v>
      </c>
      <c r="H320" s="199">
        <v>286</v>
      </c>
      <c r="I320" s="208">
        <f>I321</f>
        <v>0</v>
      </c>
      <c r="J320" s="284">
        <f>J321</f>
        <v>0</v>
      </c>
      <c r="K320" s="209">
        <f>K321</f>
        <v>0</v>
      </c>
      <c r="L320" s="209">
        <f>L321</f>
        <v>0</v>
      </c>
      <c r="M320"/>
      <c r="N320" s="111"/>
      <c r="O320" s="111"/>
      <c r="P320" s="111"/>
      <c r="Q320" s="111"/>
      <c r="R320" s="111"/>
    </row>
    <row r="321" spans="1:18" ht="24" hidden="1" customHeight="1">
      <c r="A321" s="219">
        <v>3</v>
      </c>
      <c r="B321" s="244">
        <v>3</v>
      </c>
      <c r="C321" s="241">
        <v>1</v>
      </c>
      <c r="D321" s="242">
        <v>3</v>
      </c>
      <c r="E321" s="242">
        <v>1</v>
      </c>
      <c r="F321" s="243"/>
      <c r="G321" s="221" t="s">
        <v>180</v>
      </c>
      <c r="H321" s="199">
        <v>287</v>
      </c>
      <c r="I321" s="209">
        <f>I322+I323</f>
        <v>0</v>
      </c>
      <c r="J321" s="209">
        <f>J322+J323</f>
        <v>0</v>
      </c>
      <c r="K321" s="209">
        <f>K322+K323</f>
        <v>0</v>
      </c>
      <c r="L321" s="209">
        <f>L322+L323</f>
        <v>0</v>
      </c>
      <c r="M321"/>
      <c r="N321" s="111"/>
      <c r="O321" s="111"/>
      <c r="P321" s="111"/>
      <c r="Q321" s="111"/>
      <c r="R321" s="111"/>
    </row>
    <row r="322" spans="1:18" ht="27" hidden="1" customHeight="1">
      <c r="A322" s="219">
        <v>3</v>
      </c>
      <c r="B322" s="221">
        <v>3</v>
      </c>
      <c r="C322" s="219">
        <v>1</v>
      </c>
      <c r="D322" s="220">
        <v>3</v>
      </c>
      <c r="E322" s="220">
        <v>1</v>
      </c>
      <c r="F322" s="222">
        <v>1</v>
      </c>
      <c r="G322" s="221" t="s">
        <v>181</v>
      </c>
      <c r="H322" s="199">
        <v>288</v>
      </c>
      <c r="I322" s="273">
        <v>0</v>
      </c>
      <c r="J322" s="273">
        <v>0</v>
      </c>
      <c r="K322" s="273">
        <v>0</v>
      </c>
      <c r="L322" s="272">
        <v>0</v>
      </c>
      <c r="M322"/>
      <c r="N322" s="111"/>
      <c r="O322" s="111"/>
      <c r="P322" s="111"/>
      <c r="Q322" s="111"/>
      <c r="R322" s="111"/>
    </row>
    <row r="323" spans="1:18" ht="26.25" hidden="1" customHeight="1">
      <c r="A323" s="219">
        <v>3</v>
      </c>
      <c r="B323" s="221">
        <v>3</v>
      </c>
      <c r="C323" s="219">
        <v>1</v>
      </c>
      <c r="D323" s="220">
        <v>3</v>
      </c>
      <c r="E323" s="220">
        <v>1</v>
      </c>
      <c r="F323" s="222">
        <v>2</v>
      </c>
      <c r="G323" s="221" t="s">
        <v>182</v>
      </c>
      <c r="H323" s="199">
        <v>289</v>
      </c>
      <c r="I323" s="227">
        <v>0</v>
      </c>
      <c r="J323" s="227">
        <v>0</v>
      </c>
      <c r="K323" s="227">
        <v>0</v>
      </c>
      <c r="L323" s="227">
        <v>0</v>
      </c>
      <c r="M323"/>
      <c r="N323" s="111"/>
      <c r="O323" s="111"/>
      <c r="P323" s="111"/>
      <c r="Q323" s="111"/>
      <c r="R323" s="111"/>
    </row>
    <row r="324" spans="1:18" hidden="1">
      <c r="A324" s="219">
        <v>3</v>
      </c>
      <c r="B324" s="221">
        <v>3</v>
      </c>
      <c r="C324" s="219">
        <v>1</v>
      </c>
      <c r="D324" s="220">
        <v>4</v>
      </c>
      <c r="E324" s="220"/>
      <c r="F324" s="222"/>
      <c r="G324" s="221" t="s">
        <v>183</v>
      </c>
      <c r="H324" s="199">
        <v>290</v>
      </c>
      <c r="I324" s="208">
        <f>I325</f>
        <v>0</v>
      </c>
      <c r="J324" s="284">
        <f>J325</f>
        <v>0</v>
      </c>
      <c r="K324" s="209">
        <f>K325</f>
        <v>0</v>
      </c>
      <c r="L324" s="209">
        <f>L325</f>
        <v>0</v>
      </c>
      <c r="M324" s="111"/>
      <c r="N324" s="111"/>
      <c r="O324" s="111"/>
      <c r="P324" s="111"/>
      <c r="Q324" s="111"/>
      <c r="R324" s="111"/>
    </row>
    <row r="325" spans="1:18" ht="31.5" hidden="1" customHeight="1">
      <c r="A325" s="223">
        <v>3</v>
      </c>
      <c r="B325" s="219">
        <v>3</v>
      </c>
      <c r="C325" s="220">
        <v>1</v>
      </c>
      <c r="D325" s="220">
        <v>4</v>
      </c>
      <c r="E325" s="220">
        <v>1</v>
      </c>
      <c r="F325" s="222"/>
      <c r="G325" s="221" t="s">
        <v>183</v>
      </c>
      <c r="H325" s="199">
        <v>291</v>
      </c>
      <c r="I325" s="208">
        <f>SUM(I326:I327)</f>
        <v>0</v>
      </c>
      <c r="J325" s="208">
        <f>SUM(J326:J327)</f>
        <v>0</v>
      </c>
      <c r="K325" s="208">
        <f>SUM(K326:K327)</f>
        <v>0</v>
      </c>
      <c r="L325" s="208">
        <f>SUM(L326:L327)</f>
        <v>0</v>
      </c>
      <c r="M325"/>
      <c r="N325" s="111"/>
      <c r="O325" s="111"/>
      <c r="P325" s="111"/>
      <c r="Q325" s="111"/>
      <c r="R325" s="111"/>
    </row>
    <row r="326" spans="1:18" hidden="1">
      <c r="A326" s="223">
        <v>3</v>
      </c>
      <c r="B326" s="219">
        <v>3</v>
      </c>
      <c r="C326" s="220">
        <v>1</v>
      </c>
      <c r="D326" s="220">
        <v>4</v>
      </c>
      <c r="E326" s="220">
        <v>1</v>
      </c>
      <c r="F326" s="222">
        <v>1</v>
      </c>
      <c r="G326" s="221" t="s">
        <v>184</v>
      </c>
      <c r="H326" s="199">
        <v>292</v>
      </c>
      <c r="I326" s="226">
        <v>0</v>
      </c>
      <c r="J326" s="227">
        <v>0</v>
      </c>
      <c r="K326" s="227">
        <v>0</v>
      </c>
      <c r="L326" s="226">
        <v>0</v>
      </c>
      <c r="M326" s="111"/>
      <c r="N326" s="111"/>
      <c r="O326" s="111"/>
      <c r="P326" s="111"/>
      <c r="Q326" s="111"/>
      <c r="R326" s="111"/>
    </row>
    <row r="327" spans="1:18" ht="30.75" hidden="1" customHeight="1">
      <c r="A327" s="219">
        <v>3</v>
      </c>
      <c r="B327" s="220">
        <v>3</v>
      </c>
      <c r="C327" s="220">
        <v>1</v>
      </c>
      <c r="D327" s="220">
        <v>4</v>
      </c>
      <c r="E327" s="220">
        <v>1</v>
      </c>
      <c r="F327" s="222">
        <v>2</v>
      </c>
      <c r="G327" s="221" t="s">
        <v>185</v>
      </c>
      <c r="H327" s="199">
        <v>293</v>
      </c>
      <c r="I327" s="227">
        <v>0</v>
      </c>
      <c r="J327" s="273">
        <v>0</v>
      </c>
      <c r="K327" s="273">
        <v>0</v>
      </c>
      <c r="L327" s="272">
        <v>0</v>
      </c>
      <c r="M327"/>
      <c r="N327" s="111"/>
      <c r="O327" s="111"/>
      <c r="P327" s="111"/>
      <c r="Q327" s="111"/>
      <c r="R327" s="111"/>
    </row>
    <row r="328" spans="1:18" ht="26.25" hidden="1" customHeight="1">
      <c r="A328" s="219">
        <v>3</v>
      </c>
      <c r="B328" s="220">
        <v>3</v>
      </c>
      <c r="C328" s="220">
        <v>1</v>
      </c>
      <c r="D328" s="220">
        <v>5</v>
      </c>
      <c r="E328" s="220"/>
      <c r="F328" s="222"/>
      <c r="G328" s="221" t="s">
        <v>186</v>
      </c>
      <c r="H328" s="199">
        <v>294</v>
      </c>
      <c r="I328" s="231">
        <f t="shared" ref="I328:L329" si="28">I329</f>
        <v>0</v>
      </c>
      <c r="J328" s="284">
        <f t="shared" si="28"/>
        <v>0</v>
      </c>
      <c r="K328" s="209">
        <f t="shared" si="28"/>
        <v>0</v>
      </c>
      <c r="L328" s="209">
        <f t="shared" si="28"/>
        <v>0</v>
      </c>
      <c r="M328"/>
      <c r="N328" s="111"/>
      <c r="O328" s="111"/>
      <c r="P328" s="111"/>
      <c r="Q328" s="111"/>
      <c r="R328" s="111"/>
    </row>
    <row r="329" spans="1:18" ht="30" hidden="1" customHeight="1">
      <c r="A329" s="214">
        <v>3</v>
      </c>
      <c r="B329" s="242">
        <v>3</v>
      </c>
      <c r="C329" s="242">
        <v>1</v>
      </c>
      <c r="D329" s="242">
        <v>5</v>
      </c>
      <c r="E329" s="242">
        <v>1</v>
      </c>
      <c r="F329" s="243"/>
      <c r="G329" s="221" t="s">
        <v>186</v>
      </c>
      <c r="H329" s="199">
        <v>295</v>
      </c>
      <c r="I329" s="209">
        <f t="shared" si="28"/>
        <v>0</v>
      </c>
      <c r="J329" s="285">
        <f t="shared" si="28"/>
        <v>0</v>
      </c>
      <c r="K329" s="231">
        <f t="shared" si="28"/>
        <v>0</v>
      </c>
      <c r="L329" s="231">
        <f t="shared" si="28"/>
        <v>0</v>
      </c>
      <c r="M329"/>
      <c r="N329" s="111"/>
      <c r="O329" s="111"/>
      <c r="P329" s="111"/>
      <c r="Q329" s="111"/>
      <c r="R329" s="111"/>
    </row>
    <row r="330" spans="1:18" ht="30" hidden="1" customHeight="1">
      <c r="A330" s="219">
        <v>3</v>
      </c>
      <c r="B330" s="220">
        <v>3</v>
      </c>
      <c r="C330" s="220">
        <v>1</v>
      </c>
      <c r="D330" s="220">
        <v>5</v>
      </c>
      <c r="E330" s="220">
        <v>1</v>
      </c>
      <c r="F330" s="222">
        <v>1</v>
      </c>
      <c r="G330" s="221" t="s">
        <v>187</v>
      </c>
      <c r="H330" s="199">
        <v>296</v>
      </c>
      <c r="I330" s="227">
        <v>0</v>
      </c>
      <c r="J330" s="273">
        <v>0</v>
      </c>
      <c r="K330" s="273">
        <v>0</v>
      </c>
      <c r="L330" s="272">
        <v>0</v>
      </c>
      <c r="M330"/>
      <c r="N330" s="111"/>
      <c r="O330" s="111"/>
      <c r="P330" s="111"/>
      <c r="Q330" s="111"/>
      <c r="R330" s="111"/>
    </row>
    <row r="331" spans="1:18" ht="30" hidden="1" customHeight="1">
      <c r="A331" s="219">
        <v>3</v>
      </c>
      <c r="B331" s="220">
        <v>3</v>
      </c>
      <c r="C331" s="220">
        <v>1</v>
      </c>
      <c r="D331" s="220">
        <v>6</v>
      </c>
      <c r="E331" s="220"/>
      <c r="F331" s="222"/>
      <c r="G331" s="221" t="s">
        <v>157</v>
      </c>
      <c r="H331" s="199">
        <v>297</v>
      </c>
      <c r="I331" s="209">
        <f t="shared" ref="I331:L332" si="29">I332</f>
        <v>0</v>
      </c>
      <c r="J331" s="284">
        <f t="shared" si="29"/>
        <v>0</v>
      </c>
      <c r="K331" s="209">
        <f t="shared" si="29"/>
        <v>0</v>
      </c>
      <c r="L331" s="209">
        <f t="shared" si="29"/>
        <v>0</v>
      </c>
      <c r="M331"/>
      <c r="N331" s="111"/>
      <c r="O331" s="111"/>
      <c r="P331" s="111"/>
      <c r="Q331" s="111"/>
      <c r="R331" s="111"/>
    </row>
    <row r="332" spans="1:18" ht="30" hidden="1" customHeight="1">
      <c r="A332" s="219">
        <v>3</v>
      </c>
      <c r="B332" s="220">
        <v>3</v>
      </c>
      <c r="C332" s="220">
        <v>1</v>
      </c>
      <c r="D332" s="220">
        <v>6</v>
      </c>
      <c r="E332" s="220">
        <v>1</v>
      </c>
      <c r="F332" s="222"/>
      <c r="G332" s="221" t="s">
        <v>157</v>
      </c>
      <c r="H332" s="199">
        <v>298</v>
      </c>
      <c r="I332" s="208">
        <f t="shared" si="29"/>
        <v>0</v>
      </c>
      <c r="J332" s="284">
        <f t="shared" si="29"/>
        <v>0</v>
      </c>
      <c r="K332" s="209">
        <f t="shared" si="29"/>
        <v>0</v>
      </c>
      <c r="L332" s="209">
        <f t="shared" si="29"/>
        <v>0</v>
      </c>
      <c r="M332"/>
      <c r="N332" s="111"/>
      <c r="O332" s="111"/>
      <c r="P332" s="111"/>
      <c r="Q332" s="111"/>
      <c r="R332" s="111"/>
    </row>
    <row r="333" spans="1:18" ht="25.5" hidden="1" customHeight="1">
      <c r="A333" s="219">
        <v>3</v>
      </c>
      <c r="B333" s="220">
        <v>3</v>
      </c>
      <c r="C333" s="220">
        <v>1</v>
      </c>
      <c r="D333" s="220">
        <v>6</v>
      </c>
      <c r="E333" s="220">
        <v>1</v>
      </c>
      <c r="F333" s="222">
        <v>1</v>
      </c>
      <c r="G333" s="221" t="s">
        <v>157</v>
      </c>
      <c r="H333" s="199">
        <v>299</v>
      </c>
      <c r="I333" s="273">
        <v>0</v>
      </c>
      <c r="J333" s="273">
        <v>0</v>
      </c>
      <c r="K333" s="273">
        <v>0</v>
      </c>
      <c r="L333" s="272">
        <v>0</v>
      </c>
      <c r="M333"/>
      <c r="N333" s="111"/>
      <c r="O333" s="111"/>
      <c r="P333" s="111"/>
      <c r="Q333" s="111"/>
      <c r="R333" s="111"/>
    </row>
    <row r="334" spans="1:18" ht="22.5" hidden="1" customHeight="1">
      <c r="A334" s="219">
        <v>3</v>
      </c>
      <c r="B334" s="220">
        <v>3</v>
      </c>
      <c r="C334" s="220">
        <v>1</v>
      </c>
      <c r="D334" s="220">
        <v>7</v>
      </c>
      <c r="E334" s="220"/>
      <c r="F334" s="222"/>
      <c r="G334" s="221" t="s">
        <v>188</v>
      </c>
      <c r="H334" s="199">
        <v>300</v>
      </c>
      <c r="I334" s="208">
        <f>I335</f>
        <v>0</v>
      </c>
      <c r="J334" s="284">
        <f>J335</f>
        <v>0</v>
      </c>
      <c r="K334" s="209">
        <f>K335</f>
        <v>0</v>
      </c>
      <c r="L334" s="209">
        <f>L335</f>
        <v>0</v>
      </c>
      <c r="M334"/>
      <c r="N334" s="111"/>
      <c r="O334" s="111"/>
      <c r="P334" s="111"/>
      <c r="Q334" s="111"/>
      <c r="R334" s="111"/>
    </row>
    <row r="335" spans="1:18" ht="25.5" hidden="1" customHeight="1">
      <c r="A335" s="219">
        <v>3</v>
      </c>
      <c r="B335" s="220">
        <v>3</v>
      </c>
      <c r="C335" s="220">
        <v>1</v>
      </c>
      <c r="D335" s="220">
        <v>7</v>
      </c>
      <c r="E335" s="220">
        <v>1</v>
      </c>
      <c r="F335" s="222"/>
      <c r="G335" s="221" t="s">
        <v>188</v>
      </c>
      <c r="H335" s="199">
        <v>301</v>
      </c>
      <c r="I335" s="208">
        <f>I336+I337</f>
        <v>0</v>
      </c>
      <c r="J335" s="208">
        <f>J336+J337</f>
        <v>0</v>
      </c>
      <c r="K335" s="208">
        <f>K336+K337</f>
        <v>0</v>
      </c>
      <c r="L335" s="208">
        <f>L336+L337</f>
        <v>0</v>
      </c>
      <c r="M335"/>
      <c r="N335" s="111"/>
      <c r="O335" s="111"/>
      <c r="P335" s="111"/>
      <c r="Q335" s="111"/>
      <c r="R335" s="111"/>
    </row>
    <row r="336" spans="1:18" ht="27" hidden="1" customHeight="1">
      <c r="A336" s="219">
        <v>3</v>
      </c>
      <c r="B336" s="220">
        <v>3</v>
      </c>
      <c r="C336" s="220">
        <v>1</v>
      </c>
      <c r="D336" s="220">
        <v>7</v>
      </c>
      <c r="E336" s="220">
        <v>1</v>
      </c>
      <c r="F336" s="222">
        <v>1</v>
      </c>
      <c r="G336" s="221" t="s">
        <v>189</v>
      </c>
      <c r="H336" s="199">
        <v>302</v>
      </c>
      <c r="I336" s="273">
        <v>0</v>
      </c>
      <c r="J336" s="273">
        <v>0</v>
      </c>
      <c r="K336" s="273">
        <v>0</v>
      </c>
      <c r="L336" s="272">
        <v>0</v>
      </c>
      <c r="M336"/>
      <c r="N336" s="111"/>
      <c r="O336" s="111"/>
      <c r="P336" s="111"/>
      <c r="Q336" s="111"/>
      <c r="R336" s="111"/>
    </row>
    <row r="337" spans="1:18" ht="27.75" hidden="1" customHeight="1">
      <c r="A337" s="219">
        <v>3</v>
      </c>
      <c r="B337" s="220">
        <v>3</v>
      </c>
      <c r="C337" s="220">
        <v>1</v>
      </c>
      <c r="D337" s="220">
        <v>7</v>
      </c>
      <c r="E337" s="220">
        <v>1</v>
      </c>
      <c r="F337" s="222">
        <v>2</v>
      </c>
      <c r="G337" s="221" t="s">
        <v>190</v>
      </c>
      <c r="H337" s="199">
        <v>303</v>
      </c>
      <c r="I337" s="227">
        <v>0</v>
      </c>
      <c r="J337" s="227">
        <v>0</v>
      </c>
      <c r="K337" s="227">
        <v>0</v>
      </c>
      <c r="L337" s="227">
        <v>0</v>
      </c>
      <c r="M337"/>
      <c r="N337" s="111"/>
      <c r="O337" s="111"/>
      <c r="P337" s="111"/>
      <c r="Q337" s="111"/>
      <c r="R337" s="111"/>
    </row>
    <row r="338" spans="1:18" ht="38.25" hidden="1" customHeight="1">
      <c r="A338" s="219">
        <v>3</v>
      </c>
      <c r="B338" s="220">
        <v>3</v>
      </c>
      <c r="C338" s="220">
        <v>2</v>
      </c>
      <c r="D338" s="220"/>
      <c r="E338" s="220"/>
      <c r="F338" s="222"/>
      <c r="G338" s="221" t="s">
        <v>191</v>
      </c>
      <c r="H338" s="199">
        <v>304</v>
      </c>
      <c r="I338" s="208">
        <f>SUM(I339+I348+I352+I356+I360+I363+I366)</f>
        <v>0</v>
      </c>
      <c r="J338" s="284">
        <f>SUM(J339+J348+J352+J356+J360+J363+J366)</f>
        <v>0</v>
      </c>
      <c r="K338" s="209">
        <f>SUM(K339+K348+K352+K356+K360+K363+K366)</f>
        <v>0</v>
      </c>
      <c r="L338" s="209">
        <f>SUM(L339+L348+L352+L356+L360+L363+L366)</f>
        <v>0</v>
      </c>
      <c r="M338"/>
      <c r="N338" s="111"/>
      <c r="O338" s="111"/>
      <c r="P338" s="111"/>
      <c r="Q338" s="111"/>
      <c r="R338" s="111"/>
    </row>
    <row r="339" spans="1:18" ht="30" hidden="1" customHeight="1">
      <c r="A339" s="219">
        <v>3</v>
      </c>
      <c r="B339" s="220">
        <v>3</v>
      </c>
      <c r="C339" s="220">
        <v>2</v>
      </c>
      <c r="D339" s="220">
        <v>1</v>
      </c>
      <c r="E339" s="220"/>
      <c r="F339" s="222"/>
      <c r="G339" s="221" t="s">
        <v>139</v>
      </c>
      <c r="H339" s="199">
        <v>305</v>
      </c>
      <c r="I339" s="208">
        <f>I340</f>
        <v>0</v>
      </c>
      <c r="J339" s="284">
        <f>J340</f>
        <v>0</v>
      </c>
      <c r="K339" s="209">
        <f>K340</f>
        <v>0</v>
      </c>
      <c r="L339" s="209">
        <f>L340</f>
        <v>0</v>
      </c>
      <c r="M339"/>
      <c r="N339" s="111"/>
      <c r="O339" s="111"/>
      <c r="P339" s="111"/>
      <c r="Q339" s="111"/>
      <c r="R339" s="111"/>
    </row>
    <row r="340" spans="1:18" hidden="1">
      <c r="A340" s="223">
        <v>3</v>
      </c>
      <c r="B340" s="219">
        <v>3</v>
      </c>
      <c r="C340" s="220">
        <v>2</v>
      </c>
      <c r="D340" s="221">
        <v>1</v>
      </c>
      <c r="E340" s="219">
        <v>1</v>
      </c>
      <c r="F340" s="222"/>
      <c r="G340" s="221" t="s">
        <v>139</v>
      </c>
      <c r="H340" s="199">
        <v>306</v>
      </c>
      <c r="I340" s="208">
        <f t="shared" ref="I340:P340" si="30">SUM(I341:I341)</f>
        <v>0</v>
      </c>
      <c r="J340" s="208">
        <f t="shared" si="30"/>
        <v>0</v>
      </c>
      <c r="K340" s="208">
        <f t="shared" si="30"/>
        <v>0</v>
      </c>
      <c r="L340" s="208">
        <f t="shared" si="30"/>
        <v>0</v>
      </c>
      <c r="M340" s="286">
        <f t="shared" si="30"/>
        <v>0</v>
      </c>
      <c r="N340" s="286">
        <f t="shared" si="30"/>
        <v>0</v>
      </c>
      <c r="O340" s="286">
        <f t="shared" si="30"/>
        <v>0</v>
      </c>
      <c r="P340" s="286">
        <f t="shared" si="30"/>
        <v>0</v>
      </c>
      <c r="Q340" s="111"/>
      <c r="R340" s="111"/>
    </row>
    <row r="341" spans="1:18" ht="27.75" hidden="1" customHeight="1">
      <c r="A341" s="223">
        <v>3</v>
      </c>
      <c r="B341" s="219">
        <v>3</v>
      </c>
      <c r="C341" s="220">
        <v>2</v>
      </c>
      <c r="D341" s="221">
        <v>1</v>
      </c>
      <c r="E341" s="219">
        <v>1</v>
      </c>
      <c r="F341" s="222">
        <v>1</v>
      </c>
      <c r="G341" s="221" t="s">
        <v>140</v>
      </c>
      <c r="H341" s="199">
        <v>307</v>
      </c>
      <c r="I341" s="273">
        <v>0</v>
      </c>
      <c r="J341" s="273">
        <v>0</v>
      </c>
      <c r="K341" s="273">
        <v>0</v>
      </c>
      <c r="L341" s="272">
        <v>0</v>
      </c>
      <c r="M341"/>
      <c r="N341" s="111"/>
      <c r="O341" s="111"/>
      <c r="P341" s="111"/>
      <c r="Q341" s="111"/>
      <c r="R341" s="111"/>
    </row>
    <row r="342" spans="1:18" hidden="1">
      <c r="A342" s="223">
        <v>3</v>
      </c>
      <c r="B342" s="219">
        <v>3</v>
      </c>
      <c r="C342" s="220">
        <v>2</v>
      </c>
      <c r="D342" s="221">
        <v>1</v>
      </c>
      <c r="E342" s="219">
        <v>2</v>
      </c>
      <c r="F342" s="222"/>
      <c r="G342" s="244" t="s">
        <v>163</v>
      </c>
      <c r="H342" s="199">
        <v>308</v>
      </c>
      <c r="I342" s="208">
        <f>SUM(I343:I344)</f>
        <v>0</v>
      </c>
      <c r="J342" s="208">
        <f>SUM(J343:J344)</f>
        <v>0</v>
      </c>
      <c r="K342" s="208">
        <f>SUM(K343:K344)</f>
        <v>0</v>
      </c>
      <c r="L342" s="208">
        <f>SUM(L343:L344)</f>
        <v>0</v>
      </c>
      <c r="M342" s="111"/>
      <c r="N342" s="111"/>
      <c r="O342" s="111"/>
      <c r="P342" s="111"/>
      <c r="Q342" s="111"/>
      <c r="R342" s="111"/>
    </row>
    <row r="343" spans="1:18" hidden="1">
      <c r="A343" s="223">
        <v>3</v>
      </c>
      <c r="B343" s="219">
        <v>3</v>
      </c>
      <c r="C343" s="220">
        <v>2</v>
      </c>
      <c r="D343" s="221">
        <v>1</v>
      </c>
      <c r="E343" s="219">
        <v>2</v>
      </c>
      <c r="F343" s="222">
        <v>1</v>
      </c>
      <c r="G343" s="244" t="s">
        <v>142</v>
      </c>
      <c r="H343" s="199">
        <v>309</v>
      </c>
      <c r="I343" s="273">
        <v>0</v>
      </c>
      <c r="J343" s="273">
        <v>0</v>
      </c>
      <c r="K343" s="273">
        <v>0</v>
      </c>
      <c r="L343" s="272">
        <v>0</v>
      </c>
      <c r="M343" s="111"/>
      <c r="N343" s="111"/>
      <c r="O343" s="111"/>
      <c r="P343" s="111"/>
      <c r="Q343" s="111"/>
      <c r="R343" s="111"/>
    </row>
    <row r="344" spans="1:18" hidden="1">
      <c r="A344" s="223">
        <v>3</v>
      </c>
      <c r="B344" s="219">
        <v>3</v>
      </c>
      <c r="C344" s="220">
        <v>2</v>
      </c>
      <c r="D344" s="221">
        <v>1</v>
      </c>
      <c r="E344" s="219">
        <v>2</v>
      </c>
      <c r="F344" s="222">
        <v>2</v>
      </c>
      <c r="G344" s="244" t="s">
        <v>143</v>
      </c>
      <c r="H344" s="199">
        <v>310</v>
      </c>
      <c r="I344" s="227">
        <v>0</v>
      </c>
      <c r="J344" s="227">
        <v>0</v>
      </c>
      <c r="K344" s="227">
        <v>0</v>
      </c>
      <c r="L344" s="227">
        <v>0</v>
      </c>
      <c r="M344" s="111"/>
      <c r="N344" s="111"/>
      <c r="O344" s="111"/>
      <c r="P344" s="111"/>
      <c r="Q344" s="111"/>
      <c r="R344" s="111"/>
    </row>
    <row r="345" spans="1:18" hidden="1">
      <c r="A345" s="223">
        <v>3</v>
      </c>
      <c r="B345" s="219">
        <v>3</v>
      </c>
      <c r="C345" s="220">
        <v>2</v>
      </c>
      <c r="D345" s="221">
        <v>1</v>
      </c>
      <c r="E345" s="219">
        <v>3</v>
      </c>
      <c r="F345" s="222"/>
      <c r="G345" s="244" t="s">
        <v>144</v>
      </c>
      <c r="H345" s="199">
        <v>311</v>
      </c>
      <c r="I345" s="208">
        <f>SUM(I346:I347)</f>
        <v>0</v>
      </c>
      <c r="J345" s="208">
        <f>SUM(J346:J347)</f>
        <v>0</v>
      </c>
      <c r="K345" s="208">
        <f>SUM(K346:K347)</f>
        <v>0</v>
      </c>
      <c r="L345" s="208">
        <f>SUM(L346:L347)</f>
        <v>0</v>
      </c>
      <c r="M345" s="111"/>
      <c r="N345" s="111"/>
      <c r="O345" s="111"/>
      <c r="P345" s="111"/>
      <c r="Q345" s="111"/>
      <c r="R345" s="111"/>
    </row>
    <row r="346" spans="1:18" hidden="1">
      <c r="A346" s="223">
        <v>3</v>
      </c>
      <c r="B346" s="219">
        <v>3</v>
      </c>
      <c r="C346" s="220">
        <v>2</v>
      </c>
      <c r="D346" s="221">
        <v>1</v>
      </c>
      <c r="E346" s="219">
        <v>3</v>
      </c>
      <c r="F346" s="222">
        <v>1</v>
      </c>
      <c r="G346" s="244" t="s">
        <v>145</v>
      </c>
      <c r="H346" s="199">
        <v>312</v>
      </c>
      <c r="I346" s="227">
        <v>0</v>
      </c>
      <c r="J346" s="227">
        <v>0</v>
      </c>
      <c r="K346" s="227">
        <v>0</v>
      </c>
      <c r="L346" s="227">
        <v>0</v>
      </c>
      <c r="M346" s="111"/>
      <c r="N346" s="111"/>
      <c r="O346" s="111"/>
      <c r="P346" s="111"/>
      <c r="Q346" s="111"/>
      <c r="R346" s="111"/>
    </row>
    <row r="347" spans="1:18" hidden="1">
      <c r="A347" s="223">
        <v>3</v>
      </c>
      <c r="B347" s="219">
        <v>3</v>
      </c>
      <c r="C347" s="220">
        <v>2</v>
      </c>
      <c r="D347" s="221">
        <v>1</v>
      </c>
      <c r="E347" s="219">
        <v>3</v>
      </c>
      <c r="F347" s="222">
        <v>2</v>
      </c>
      <c r="G347" s="244" t="s">
        <v>164</v>
      </c>
      <c r="H347" s="199">
        <v>313</v>
      </c>
      <c r="I347" s="245">
        <v>0</v>
      </c>
      <c r="J347" s="287">
        <v>0</v>
      </c>
      <c r="K347" s="245">
        <v>0</v>
      </c>
      <c r="L347" s="245">
        <v>0</v>
      </c>
      <c r="M347" s="111"/>
      <c r="N347" s="111"/>
      <c r="O347" s="111"/>
      <c r="P347" s="111"/>
      <c r="Q347" s="111"/>
      <c r="R347" s="111"/>
    </row>
    <row r="348" spans="1:18" hidden="1">
      <c r="A348" s="232">
        <v>3</v>
      </c>
      <c r="B348" s="232">
        <v>3</v>
      </c>
      <c r="C348" s="241">
        <v>2</v>
      </c>
      <c r="D348" s="244">
        <v>2</v>
      </c>
      <c r="E348" s="241"/>
      <c r="F348" s="243"/>
      <c r="G348" s="244" t="s">
        <v>177</v>
      </c>
      <c r="H348" s="199">
        <v>314</v>
      </c>
      <c r="I348" s="237">
        <f>I349</f>
        <v>0</v>
      </c>
      <c r="J348" s="288">
        <f>J349</f>
        <v>0</v>
      </c>
      <c r="K348" s="238">
        <f>K349</f>
        <v>0</v>
      </c>
      <c r="L348" s="238">
        <f>L349</f>
        <v>0</v>
      </c>
      <c r="M348" s="111"/>
      <c r="N348" s="111"/>
      <c r="O348" s="111"/>
      <c r="P348" s="111"/>
      <c r="Q348" s="111"/>
      <c r="R348" s="111"/>
    </row>
    <row r="349" spans="1:18" hidden="1">
      <c r="A349" s="223">
        <v>3</v>
      </c>
      <c r="B349" s="223">
        <v>3</v>
      </c>
      <c r="C349" s="219">
        <v>2</v>
      </c>
      <c r="D349" s="221">
        <v>2</v>
      </c>
      <c r="E349" s="219">
        <v>1</v>
      </c>
      <c r="F349" s="222"/>
      <c r="G349" s="244" t="s">
        <v>177</v>
      </c>
      <c r="H349" s="199">
        <v>315</v>
      </c>
      <c r="I349" s="208">
        <f>SUM(I350:I351)</f>
        <v>0</v>
      </c>
      <c r="J349" s="250">
        <f>SUM(J350:J351)</f>
        <v>0</v>
      </c>
      <c r="K349" s="209">
        <f>SUM(K350:K351)</f>
        <v>0</v>
      </c>
      <c r="L349" s="209">
        <f>SUM(L350:L351)</f>
        <v>0</v>
      </c>
      <c r="M349" s="111"/>
      <c r="N349" s="111"/>
      <c r="O349" s="111"/>
      <c r="P349" s="111"/>
      <c r="Q349" s="111"/>
      <c r="R349" s="111"/>
    </row>
    <row r="350" spans="1:18" hidden="1">
      <c r="A350" s="223">
        <v>3</v>
      </c>
      <c r="B350" s="223">
        <v>3</v>
      </c>
      <c r="C350" s="219">
        <v>2</v>
      </c>
      <c r="D350" s="221">
        <v>2</v>
      </c>
      <c r="E350" s="223">
        <v>1</v>
      </c>
      <c r="F350" s="255">
        <v>1</v>
      </c>
      <c r="G350" s="221" t="s">
        <v>178</v>
      </c>
      <c r="H350" s="199">
        <v>316</v>
      </c>
      <c r="I350" s="227">
        <v>0</v>
      </c>
      <c r="J350" s="227">
        <v>0</v>
      </c>
      <c r="K350" s="227">
        <v>0</v>
      </c>
      <c r="L350" s="227">
        <v>0</v>
      </c>
      <c r="M350" s="111"/>
      <c r="N350" s="111"/>
      <c r="O350" s="111"/>
      <c r="P350" s="111"/>
      <c r="Q350" s="111"/>
      <c r="R350" s="111"/>
    </row>
    <row r="351" spans="1:18" hidden="1">
      <c r="A351" s="232">
        <v>3</v>
      </c>
      <c r="B351" s="232">
        <v>3</v>
      </c>
      <c r="C351" s="233">
        <v>2</v>
      </c>
      <c r="D351" s="234">
        <v>2</v>
      </c>
      <c r="E351" s="235">
        <v>1</v>
      </c>
      <c r="F351" s="263">
        <v>2</v>
      </c>
      <c r="G351" s="235" t="s">
        <v>179</v>
      </c>
      <c r="H351" s="199">
        <v>317</v>
      </c>
      <c r="I351" s="227">
        <v>0</v>
      </c>
      <c r="J351" s="227">
        <v>0</v>
      </c>
      <c r="K351" s="227">
        <v>0</v>
      </c>
      <c r="L351" s="227">
        <v>0</v>
      </c>
      <c r="M351" s="111"/>
      <c r="N351" s="111"/>
      <c r="O351" s="111"/>
      <c r="P351" s="111"/>
      <c r="Q351" s="111"/>
      <c r="R351" s="111"/>
    </row>
    <row r="352" spans="1:18" ht="23.25" hidden="1" customHeight="1">
      <c r="A352" s="223">
        <v>3</v>
      </c>
      <c r="B352" s="223">
        <v>3</v>
      </c>
      <c r="C352" s="219">
        <v>2</v>
      </c>
      <c r="D352" s="220">
        <v>3</v>
      </c>
      <c r="E352" s="221"/>
      <c r="F352" s="255"/>
      <c r="G352" s="221" t="s">
        <v>180</v>
      </c>
      <c r="H352" s="199">
        <v>318</v>
      </c>
      <c r="I352" s="208">
        <f>I353</f>
        <v>0</v>
      </c>
      <c r="J352" s="250">
        <f>J353</f>
        <v>0</v>
      </c>
      <c r="K352" s="209">
        <f>K353</f>
        <v>0</v>
      </c>
      <c r="L352" s="209">
        <f>L353</f>
        <v>0</v>
      </c>
      <c r="M352"/>
      <c r="N352" s="111"/>
      <c r="O352" s="111"/>
      <c r="P352" s="111"/>
      <c r="Q352" s="111"/>
      <c r="R352" s="111"/>
    </row>
    <row r="353" spans="1:18" ht="27.75" hidden="1" customHeight="1">
      <c r="A353" s="223">
        <v>3</v>
      </c>
      <c r="B353" s="223">
        <v>3</v>
      </c>
      <c r="C353" s="219">
        <v>2</v>
      </c>
      <c r="D353" s="220">
        <v>3</v>
      </c>
      <c r="E353" s="221">
        <v>1</v>
      </c>
      <c r="F353" s="255"/>
      <c r="G353" s="221" t="s">
        <v>180</v>
      </c>
      <c r="H353" s="199">
        <v>319</v>
      </c>
      <c r="I353" s="208">
        <f>I354+I355</f>
        <v>0</v>
      </c>
      <c r="J353" s="208">
        <f>J354+J355</f>
        <v>0</v>
      </c>
      <c r="K353" s="208">
        <f>K354+K355</f>
        <v>0</v>
      </c>
      <c r="L353" s="208">
        <f>L354+L355</f>
        <v>0</v>
      </c>
      <c r="M353"/>
      <c r="N353" s="111"/>
      <c r="O353" s="111"/>
      <c r="P353" s="111"/>
      <c r="Q353" s="111"/>
      <c r="R353" s="111"/>
    </row>
    <row r="354" spans="1:18" ht="28.5" hidden="1" customHeight="1">
      <c r="A354" s="223">
        <v>3</v>
      </c>
      <c r="B354" s="223">
        <v>3</v>
      </c>
      <c r="C354" s="219">
        <v>2</v>
      </c>
      <c r="D354" s="220">
        <v>3</v>
      </c>
      <c r="E354" s="221">
        <v>1</v>
      </c>
      <c r="F354" s="255">
        <v>1</v>
      </c>
      <c r="G354" s="221" t="s">
        <v>181</v>
      </c>
      <c r="H354" s="199">
        <v>320</v>
      </c>
      <c r="I354" s="273">
        <v>0</v>
      </c>
      <c r="J354" s="273">
        <v>0</v>
      </c>
      <c r="K354" s="273">
        <v>0</v>
      </c>
      <c r="L354" s="272">
        <v>0</v>
      </c>
      <c r="M354"/>
      <c r="N354" s="111"/>
      <c r="O354" s="111"/>
      <c r="P354" s="111"/>
      <c r="Q354" s="111"/>
      <c r="R354" s="111"/>
    </row>
    <row r="355" spans="1:18" ht="27.75" hidden="1" customHeight="1">
      <c r="A355" s="223">
        <v>3</v>
      </c>
      <c r="B355" s="223">
        <v>3</v>
      </c>
      <c r="C355" s="219">
        <v>2</v>
      </c>
      <c r="D355" s="220">
        <v>3</v>
      </c>
      <c r="E355" s="221">
        <v>1</v>
      </c>
      <c r="F355" s="255">
        <v>2</v>
      </c>
      <c r="G355" s="221" t="s">
        <v>182</v>
      </c>
      <c r="H355" s="199">
        <v>321</v>
      </c>
      <c r="I355" s="227">
        <v>0</v>
      </c>
      <c r="J355" s="227">
        <v>0</v>
      </c>
      <c r="K355" s="227">
        <v>0</v>
      </c>
      <c r="L355" s="227">
        <v>0</v>
      </c>
      <c r="M355"/>
      <c r="N355" s="111"/>
      <c r="O355" s="111"/>
      <c r="P355" s="111"/>
      <c r="Q355" s="111"/>
      <c r="R355" s="111"/>
    </row>
    <row r="356" spans="1:18" hidden="1">
      <c r="A356" s="223">
        <v>3</v>
      </c>
      <c r="B356" s="223">
        <v>3</v>
      </c>
      <c r="C356" s="219">
        <v>2</v>
      </c>
      <c r="D356" s="220">
        <v>4</v>
      </c>
      <c r="E356" s="220"/>
      <c r="F356" s="222"/>
      <c r="G356" s="221" t="s">
        <v>183</v>
      </c>
      <c r="H356" s="199">
        <v>322</v>
      </c>
      <c r="I356" s="208">
        <f>I357</f>
        <v>0</v>
      </c>
      <c r="J356" s="250">
        <f>J357</f>
        <v>0</v>
      </c>
      <c r="K356" s="209">
        <f>K357</f>
        <v>0</v>
      </c>
      <c r="L356" s="209">
        <f>L357</f>
        <v>0</v>
      </c>
      <c r="M356" s="111"/>
      <c r="N356" s="111"/>
      <c r="O356" s="111"/>
      <c r="P356" s="111"/>
      <c r="Q356" s="111"/>
      <c r="R356" s="111"/>
    </row>
    <row r="357" spans="1:18" hidden="1">
      <c r="A357" s="240">
        <v>3</v>
      </c>
      <c r="B357" s="240">
        <v>3</v>
      </c>
      <c r="C357" s="214">
        <v>2</v>
      </c>
      <c r="D357" s="212">
        <v>4</v>
      </c>
      <c r="E357" s="212">
        <v>1</v>
      </c>
      <c r="F357" s="215"/>
      <c r="G357" s="221" t="s">
        <v>183</v>
      </c>
      <c r="H357" s="199">
        <v>323</v>
      </c>
      <c r="I357" s="230">
        <f>SUM(I358:I359)</f>
        <v>0</v>
      </c>
      <c r="J357" s="252">
        <f>SUM(J358:J359)</f>
        <v>0</v>
      </c>
      <c r="K357" s="231">
        <f>SUM(K358:K359)</f>
        <v>0</v>
      </c>
      <c r="L357" s="231">
        <f>SUM(L358:L359)</f>
        <v>0</v>
      </c>
      <c r="M357" s="111"/>
      <c r="N357" s="111"/>
      <c r="O357" s="111"/>
      <c r="P357" s="111"/>
      <c r="Q357" s="111"/>
      <c r="R357" s="111"/>
    </row>
    <row r="358" spans="1:18" ht="30.75" hidden="1" customHeight="1">
      <c r="A358" s="223">
        <v>3</v>
      </c>
      <c r="B358" s="223">
        <v>3</v>
      </c>
      <c r="C358" s="219">
        <v>2</v>
      </c>
      <c r="D358" s="220">
        <v>4</v>
      </c>
      <c r="E358" s="220">
        <v>1</v>
      </c>
      <c r="F358" s="222">
        <v>1</v>
      </c>
      <c r="G358" s="221" t="s">
        <v>184</v>
      </c>
      <c r="H358" s="199">
        <v>324</v>
      </c>
      <c r="I358" s="227">
        <v>0</v>
      </c>
      <c r="J358" s="227">
        <v>0</v>
      </c>
      <c r="K358" s="227">
        <v>0</v>
      </c>
      <c r="L358" s="227">
        <v>0</v>
      </c>
      <c r="M358"/>
      <c r="N358" s="111"/>
      <c r="O358" s="111"/>
      <c r="P358" s="111"/>
      <c r="Q358" s="111"/>
      <c r="R358" s="111"/>
    </row>
    <row r="359" spans="1:18" hidden="1">
      <c r="A359" s="223">
        <v>3</v>
      </c>
      <c r="B359" s="223">
        <v>3</v>
      </c>
      <c r="C359" s="219">
        <v>2</v>
      </c>
      <c r="D359" s="220">
        <v>4</v>
      </c>
      <c r="E359" s="220">
        <v>1</v>
      </c>
      <c r="F359" s="222">
        <v>2</v>
      </c>
      <c r="G359" s="221" t="s">
        <v>192</v>
      </c>
      <c r="H359" s="199">
        <v>325</v>
      </c>
      <c r="I359" s="227">
        <v>0</v>
      </c>
      <c r="J359" s="227">
        <v>0</v>
      </c>
      <c r="K359" s="227">
        <v>0</v>
      </c>
      <c r="L359" s="227">
        <v>0</v>
      </c>
      <c r="M359" s="111"/>
      <c r="N359" s="111"/>
      <c r="O359" s="111"/>
      <c r="P359" s="111"/>
      <c r="Q359" s="111"/>
      <c r="R359" s="111"/>
    </row>
    <row r="360" spans="1:18" hidden="1">
      <c r="A360" s="223">
        <v>3</v>
      </c>
      <c r="B360" s="223">
        <v>3</v>
      </c>
      <c r="C360" s="219">
        <v>2</v>
      </c>
      <c r="D360" s="220">
        <v>5</v>
      </c>
      <c r="E360" s="220"/>
      <c r="F360" s="222"/>
      <c r="G360" s="221" t="s">
        <v>186</v>
      </c>
      <c r="H360" s="199">
        <v>326</v>
      </c>
      <c r="I360" s="208">
        <f t="shared" ref="I360:L361" si="31">I361</f>
        <v>0</v>
      </c>
      <c r="J360" s="250">
        <f t="shared" si="31"/>
        <v>0</v>
      </c>
      <c r="K360" s="209">
        <f t="shared" si="31"/>
        <v>0</v>
      </c>
      <c r="L360" s="209">
        <f t="shared" si="31"/>
        <v>0</v>
      </c>
      <c r="M360" s="111"/>
      <c r="N360" s="111"/>
      <c r="O360" s="111"/>
      <c r="P360" s="111"/>
      <c r="Q360" s="111"/>
      <c r="R360" s="111"/>
    </row>
    <row r="361" spans="1:18" hidden="1">
      <c r="A361" s="240">
        <v>3</v>
      </c>
      <c r="B361" s="240">
        <v>3</v>
      </c>
      <c r="C361" s="214">
        <v>2</v>
      </c>
      <c r="D361" s="212">
        <v>5</v>
      </c>
      <c r="E361" s="212">
        <v>1</v>
      </c>
      <c r="F361" s="215"/>
      <c r="G361" s="221" t="s">
        <v>186</v>
      </c>
      <c r="H361" s="199">
        <v>327</v>
      </c>
      <c r="I361" s="230">
        <f t="shared" si="31"/>
        <v>0</v>
      </c>
      <c r="J361" s="252">
        <f t="shared" si="31"/>
        <v>0</v>
      </c>
      <c r="K361" s="231">
        <f t="shared" si="31"/>
        <v>0</v>
      </c>
      <c r="L361" s="231">
        <f t="shared" si="31"/>
        <v>0</v>
      </c>
      <c r="M361" s="111"/>
      <c r="N361" s="111"/>
      <c r="O361" s="111"/>
      <c r="P361" s="111"/>
      <c r="Q361" s="111"/>
      <c r="R361" s="111"/>
    </row>
    <row r="362" spans="1:18" hidden="1">
      <c r="A362" s="223">
        <v>3</v>
      </c>
      <c r="B362" s="223">
        <v>3</v>
      </c>
      <c r="C362" s="219">
        <v>2</v>
      </c>
      <c r="D362" s="220">
        <v>5</v>
      </c>
      <c r="E362" s="220">
        <v>1</v>
      </c>
      <c r="F362" s="222">
        <v>1</v>
      </c>
      <c r="G362" s="221" t="s">
        <v>186</v>
      </c>
      <c r="H362" s="199">
        <v>328</v>
      </c>
      <c r="I362" s="273">
        <v>0</v>
      </c>
      <c r="J362" s="273">
        <v>0</v>
      </c>
      <c r="K362" s="273">
        <v>0</v>
      </c>
      <c r="L362" s="272">
        <v>0</v>
      </c>
      <c r="M362" s="111"/>
      <c r="N362" s="111"/>
      <c r="O362" s="111"/>
      <c r="P362" s="111"/>
      <c r="Q362" s="111"/>
      <c r="R362" s="111"/>
    </row>
    <row r="363" spans="1:18" ht="30.75" hidden="1" customHeight="1">
      <c r="A363" s="223">
        <v>3</v>
      </c>
      <c r="B363" s="223">
        <v>3</v>
      </c>
      <c r="C363" s="219">
        <v>2</v>
      </c>
      <c r="D363" s="220">
        <v>6</v>
      </c>
      <c r="E363" s="220"/>
      <c r="F363" s="222"/>
      <c r="G363" s="221" t="s">
        <v>157</v>
      </c>
      <c r="H363" s="199">
        <v>329</v>
      </c>
      <c r="I363" s="208">
        <f t="shared" ref="I363:L364" si="32">I364</f>
        <v>0</v>
      </c>
      <c r="J363" s="250">
        <f t="shared" si="32"/>
        <v>0</v>
      </c>
      <c r="K363" s="209">
        <f t="shared" si="32"/>
        <v>0</v>
      </c>
      <c r="L363" s="209">
        <f t="shared" si="32"/>
        <v>0</v>
      </c>
      <c r="M363"/>
      <c r="N363" s="111"/>
      <c r="O363" s="111"/>
      <c r="P363" s="111"/>
      <c r="Q363" s="111"/>
      <c r="R363" s="111"/>
    </row>
    <row r="364" spans="1:18" ht="25.5" hidden="1" customHeight="1">
      <c r="A364" s="223">
        <v>3</v>
      </c>
      <c r="B364" s="223">
        <v>3</v>
      </c>
      <c r="C364" s="219">
        <v>2</v>
      </c>
      <c r="D364" s="220">
        <v>6</v>
      </c>
      <c r="E364" s="220">
        <v>1</v>
      </c>
      <c r="F364" s="222"/>
      <c r="G364" s="221" t="s">
        <v>157</v>
      </c>
      <c r="H364" s="199">
        <v>330</v>
      </c>
      <c r="I364" s="208">
        <f t="shared" si="32"/>
        <v>0</v>
      </c>
      <c r="J364" s="250">
        <f t="shared" si="32"/>
        <v>0</v>
      </c>
      <c r="K364" s="209">
        <f t="shared" si="32"/>
        <v>0</v>
      </c>
      <c r="L364" s="209">
        <f t="shared" si="32"/>
        <v>0</v>
      </c>
      <c r="M364"/>
      <c r="N364" s="111"/>
      <c r="O364" s="111"/>
      <c r="P364" s="111"/>
      <c r="Q364" s="111"/>
      <c r="R364" s="111"/>
    </row>
    <row r="365" spans="1:18" ht="24" hidden="1" customHeight="1">
      <c r="A365" s="232">
        <v>3</v>
      </c>
      <c r="B365" s="232">
        <v>3</v>
      </c>
      <c r="C365" s="233">
        <v>2</v>
      </c>
      <c r="D365" s="234">
        <v>6</v>
      </c>
      <c r="E365" s="234">
        <v>1</v>
      </c>
      <c r="F365" s="236">
        <v>1</v>
      </c>
      <c r="G365" s="235" t="s">
        <v>157</v>
      </c>
      <c r="H365" s="199">
        <v>331</v>
      </c>
      <c r="I365" s="273">
        <v>0</v>
      </c>
      <c r="J365" s="273">
        <v>0</v>
      </c>
      <c r="K365" s="273">
        <v>0</v>
      </c>
      <c r="L365" s="272">
        <v>0</v>
      </c>
      <c r="M365"/>
      <c r="N365" s="111"/>
      <c r="O365" s="111"/>
      <c r="P365" s="111"/>
      <c r="Q365" s="111"/>
      <c r="R365" s="111"/>
    </row>
    <row r="366" spans="1:18" ht="28.5" hidden="1" customHeight="1">
      <c r="A366" s="223">
        <v>3</v>
      </c>
      <c r="B366" s="223">
        <v>3</v>
      </c>
      <c r="C366" s="219">
        <v>2</v>
      </c>
      <c r="D366" s="220">
        <v>7</v>
      </c>
      <c r="E366" s="220"/>
      <c r="F366" s="222"/>
      <c r="G366" s="221" t="s">
        <v>188</v>
      </c>
      <c r="H366" s="199">
        <v>332</v>
      </c>
      <c r="I366" s="208">
        <f>I367</f>
        <v>0</v>
      </c>
      <c r="J366" s="250">
        <f>J367</f>
        <v>0</v>
      </c>
      <c r="K366" s="209">
        <f>K367</f>
        <v>0</v>
      </c>
      <c r="L366" s="209">
        <f>L367</f>
        <v>0</v>
      </c>
      <c r="M366"/>
      <c r="N366" s="111"/>
      <c r="O366" s="111"/>
      <c r="P366" s="111"/>
      <c r="Q366" s="111"/>
      <c r="R366" s="111"/>
    </row>
    <row r="367" spans="1:18" ht="28.5" hidden="1" customHeight="1">
      <c r="A367" s="232">
        <v>3</v>
      </c>
      <c r="B367" s="232">
        <v>3</v>
      </c>
      <c r="C367" s="233">
        <v>2</v>
      </c>
      <c r="D367" s="234">
        <v>7</v>
      </c>
      <c r="E367" s="234">
        <v>1</v>
      </c>
      <c r="F367" s="236"/>
      <c r="G367" s="221" t="s">
        <v>188</v>
      </c>
      <c r="H367" s="199">
        <v>333</v>
      </c>
      <c r="I367" s="208">
        <f>SUM(I368:I369)</f>
        <v>0</v>
      </c>
      <c r="J367" s="208">
        <f>SUM(J368:J369)</f>
        <v>0</v>
      </c>
      <c r="K367" s="208">
        <f>SUM(K368:K369)</f>
        <v>0</v>
      </c>
      <c r="L367" s="208">
        <f>SUM(L368:L369)</f>
        <v>0</v>
      </c>
      <c r="M367"/>
      <c r="N367" s="111"/>
      <c r="O367" s="111"/>
      <c r="P367" s="111"/>
      <c r="Q367" s="111"/>
      <c r="R367" s="111"/>
    </row>
    <row r="368" spans="1:18" ht="27" hidden="1" customHeight="1">
      <c r="A368" s="223">
        <v>3</v>
      </c>
      <c r="B368" s="223">
        <v>3</v>
      </c>
      <c r="C368" s="219">
        <v>2</v>
      </c>
      <c r="D368" s="220">
        <v>7</v>
      </c>
      <c r="E368" s="220">
        <v>1</v>
      </c>
      <c r="F368" s="222">
        <v>1</v>
      </c>
      <c r="G368" s="221" t="s">
        <v>189</v>
      </c>
      <c r="H368" s="199">
        <v>334</v>
      </c>
      <c r="I368" s="273">
        <v>0</v>
      </c>
      <c r="J368" s="273">
        <v>0</v>
      </c>
      <c r="K368" s="273">
        <v>0</v>
      </c>
      <c r="L368" s="272">
        <v>0</v>
      </c>
      <c r="M368"/>
      <c r="N368" s="111"/>
      <c r="O368" s="111"/>
      <c r="P368" s="111"/>
      <c r="Q368" s="111"/>
      <c r="R368" s="111"/>
    </row>
    <row r="369" spans="1:18" ht="30" hidden="1" customHeight="1">
      <c r="A369" s="223">
        <v>3</v>
      </c>
      <c r="B369" s="223">
        <v>3</v>
      </c>
      <c r="C369" s="219">
        <v>2</v>
      </c>
      <c r="D369" s="220">
        <v>7</v>
      </c>
      <c r="E369" s="220">
        <v>1</v>
      </c>
      <c r="F369" s="222">
        <v>2</v>
      </c>
      <c r="G369" s="221" t="s">
        <v>190</v>
      </c>
      <c r="H369" s="199">
        <v>335</v>
      </c>
      <c r="I369" s="227">
        <v>0</v>
      </c>
      <c r="J369" s="227">
        <v>0</v>
      </c>
      <c r="K369" s="227">
        <v>0</v>
      </c>
      <c r="L369" s="227">
        <v>0</v>
      </c>
      <c r="M369"/>
      <c r="N369" s="111"/>
      <c r="O369" s="111"/>
      <c r="P369" s="111"/>
      <c r="Q369" s="111"/>
      <c r="R369" s="111"/>
    </row>
    <row r="370" spans="1:18" ht="39.75" customHeight="1">
      <c r="A370" s="186"/>
      <c r="B370" s="186"/>
      <c r="C370" s="187"/>
      <c r="D370" s="289"/>
      <c r="E370" s="290"/>
      <c r="F370" s="291"/>
      <c r="G370" s="292" t="s">
        <v>193</v>
      </c>
      <c r="H370" s="199">
        <v>336</v>
      </c>
      <c r="I370" s="260">
        <f>SUM(I35+I186)</f>
        <v>2643438</v>
      </c>
      <c r="J370" s="260">
        <f>SUM(J35+J186)</f>
        <v>2643438</v>
      </c>
      <c r="K370" s="260">
        <f>SUM(K35+K186)</f>
        <v>2643438</v>
      </c>
      <c r="L370" s="260">
        <f>SUM(L35+L186)</f>
        <v>2643438</v>
      </c>
      <c r="M370"/>
      <c r="N370" s="111"/>
      <c r="O370" s="111"/>
      <c r="P370" s="111"/>
      <c r="Q370" s="111"/>
      <c r="R370" s="111"/>
    </row>
    <row r="371" spans="1:18" ht="18.75" customHeight="1">
      <c r="A371" s="111"/>
      <c r="B371" s="111"/>
      <c r="C371" s="111"/>
      <c r="D371" s="111"/>
      <c r="E371" s="111"/>
      <c r="F371" s="412"/>
      <c r="G371" s="210"/>
      <c r="H371" s="199"/>
      <c r="I371" s="413"/>
      <c r="J371" s="414"/>
      <c r="K371" s="414"/>
      <c r="L371" s="414"/>
      <c r="M371" s="111"/>
      <c r="N371" s="111"/>
      <c r="O371" s="111"/>
      <c r="P371" s="111"/>
      <c r="Q371" s="111"/>
      <c r="R371" s="111"/>
    </row>
    <row r="372" spans="1:18" ht="23.25" customHeight="1">
      <c r="A372" s="716" t="s">
        <v>410</v>
      </c>
      <c r="B372" s="716"/>
      <c r="C372" s="716"/>
      <c r="D372" s="716"/>
      <c r="E372" s="716"/>
      <c r="F372" s="716"/>
      <c r="G372" s="716"/>
      <c r="H372" s="293"/>
      <c r="I372" s="415"/>
      <c r="J372" s="670" t="s">
        <v>511</v>
      </c>
      <c r="K372" s="717"/>
      <c r="L372" s="717"/>
      <c r="M372" s="111"/>
      <c r="N372" s="111"/>
      <c r="O372" s="111"/>
      <c r="P372" s="111"/>
      <c r="Q372" s="111"/>
      <c r="R372" s="111"/>
    </row>
    <row r="373" spans="1:18" ht="18.75" customHeight="1">
      <c r="A373" s="416"/>
      <c r="B373" s="416"/>
      <c r="C373" s="416"/>
      <c r="D373" s="718" t="s">
        <v>411</v>
      </c>
      <c r="E373" s="718"/>
      <c r="F373" s="718"/>
      <c r="G373" s="718"/>
      <c r="H373" s="111"/>
      <c r="I373" s="417" t="s">
        <v>194</v>
      </c>
      <c r="J373" s="111"/>
      <c r="K373" s="712" t="s">
        <v>195</v>
      </c>
      <c r="L373" s="712"/>
      <c r="M373" s="111"/>
      <c r="N373" s="111"/>
      <c r="O373" s="111"/>
      <c r="P373" s="111"/>
      <c r="Q373" s="111"/>
      <c r="R373" s="111"/>
    </row>
    <row r="374" spans="1:18" ht="12.75" customHeight="1">
      <c r="I374" s="34"/>
      <c r="K374" s="34"/>
      <c r="L374" s="34"/>
    </row>
    <row r="375" spans="1:18" ht="15.75" customHeight="1">
      <c r="A375" s="665" t="s">
        <v>196</v>
      </c>
      <c r="B375" s="665"/>
      <c r="C375" s="665"/>
      <c r="D375" s="665"/>
      <c r="E375" s="665"/>
      <c r="F375" s="665"/>
      <c r="G375" s="665"/>
      <c r="I375" s="34"/>
      <c r="J375" s="666" t="s">
        <v>197</v>
      </c>
      <c r="K375" s="666"/>
      <c r="L375" s="666"/>
    </row>
    <row r="376" spans="1:18" ht="33.75" customHeight="1">
      <c r="D376" s="667" t="s">
        <v>234</v>
      </c>
      <c r="E376" s="668"/>
      <c r="F376" s="668"/>
      <c r="G376" s="668"/>
      <c r="H376" s="15"/>
      <c r="I376" s="35" t="s">
        <v>194</v>
      </c>
      <c r="K376" s="669" t="s">
        <v>195</v>
      </c>
      <c r="L376" s="669"/>
    </row>
    <row r="377" spans="1:18" ht="7.5" customHeight="1"/>
    <row r="378" spans="1:18" ht="8.25" customHeight="1">
      <c r="H378" s="2" t="s">
        <v>240</v>
      </c>
    </row>
  </sheetData>
  <mergeCells count="32">
    <mergeCell ref="J1:L1"/>
    <mergeCell ref="J2:L2"/>
    <mergeCell ref="G13:K13"/>
    <mergeCell ref="A14:L14"/>
    <mergeCell ref="G15:K15"/>
    <mergeCell ref="A375:G375"/>
    <mergeCell ref="J375:L375"/>
    <mergeCell ref="D376:G376"/>
    <mergeCell ref="K376:L376"/>
    <mergeCell ref="A8:L8"/>
    <mergeCell ref="A11:L11"/>
    <mergeCell ref="A10:L10"/>
    <mergeCell ref="G16:K16"/>
    <mergeCell ref="B17:L17"/>
    <mergeCell ref="G19:K19"/>
    <mergeCell ref="G20:K20"/>
    <mergeCell ref="E22:K22"/>
    <mergeCell ref="A23:L23"/>
    <mergeCell ref="A27:I27"/>
    <mergeCell ref="A28:I28"/>
    <mergeCell ref="G30:H30"/>
    <mergeCell ref="K373:L373"/>
    <mergeCell ref="K32:K33"/>
    <mergeCell ref="L32:L33"/>
    <mergeCell ref="A34:F34"/>
    <mergeCell ref="A372:G372"/>
    <mergeCell ref="J372:L372"/>
    <mergeCell ref="A32:F33"/>
    <mergeCell ref="G32:G33"/>
    <mergeCell ref="H32:H33"/>
    <mergeCell ref="I32:J32"/>
    <mergeCell ref="D373:G373"/>
  </mergeCells>
  <pageMargins left="0.7" right="0.7" top="0.75" bottom="0.75" header="0.3" footer="0.3"/>
  <pageSetup paperSize="9"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6A46-BC58-406E-B41C-642E8ACB4C54}">
  <sheetPr>
    <pageSetUpPr fitToPage="1"/>
  </sheetPr>
  <dimension ref="A1:R378"/>
  <sheetViews>
    <sheetView topLeftCell="H197" zoomScale="145" zoomScaleNormal="145" workbookViewId="0">
      <selection activeCell="J372" sqref="J372:L372"/>
    </sheetView>
  </sheetViews>
  <sheetFormatPr defaultColWidth="9.140625" defaultRowHeight="15"/>
  <cols>
    <col min="1" max="4" width="2" style="2" customWidth="1"/>
    <col min="5" max="5" width="2.140625" style="2" customWidth="1"/>
    <col min="6" max="6" width="3.5703125" style="42" customWidth="1"/>
    <col min="7" max="7" width="34.28515625" style="2" customWidth="1"/>
    <col min="8" max="8" width="4.7109375" style="2" customWidth="1"/>
    <col min="9" max="12" width="12.85546875" style="2" customWidth="1"/>
    <col min="13" max="13" width="0.140625" style="2" hidden="1" customWidth="1"/>
    <col min="14" max="14" width="6.140625" style="2" hidden="1" customWidth="1"/>
    <col min="15" max="15" width="8.85546875" style="2" hidden="1" customWidth="1"/>
    <col min="16" max="16" width="9.140625" style="2"/>
    <col min="17" max="17" width="6.140625" style="2" customWidth="1"/>
    <col min="18" max="18" width="9.140625" style="2"/>
  </cols>
  <sheetData>
    <row r="1" spans="1:18" ht="24.75" customHeight="1">
      <c r="F1" s="45"/>
      <c r="G1" s="17"/>
      <c r="H1" s="18"/>
      <c r="I1" s="38"/>
      <c r="J1" s="671" t="s">
        <v>238</v>
      </c>
      <c r="K1" s="671"/>
      <c r="L1" s="671"/>
      <c r="M1" s="19"/>
      <c r="N1" s="46"/>
      <c r="O1" s="46"/>
      <c r="P1" s="46"/>
      <c r="Q1" s="46"/>
    </row>
    <row r="2" spans="1:18" ht="13.5" customHeight="1">
      <c r="F2" s="45"/>
      <c r="H2" s="18"/>
      <c r="I2" s="39"/>
      <c r="J2" s="672" t="s">
        <v>225</v>
      </c>
      <c r="K2" s="672"/>
      <c r="L2" s="672"/>
      <c r="M2" s="19"/>
      <c r="N2" s="46"/>
      <c r="O2" s="46"/>
      <c r="P2" s="46"/>
      <c r="Q2" s="20"/>
    </row>
    <row r="3" spans="1:18" ht="5.25" customHeight="1">
      <c r="F3" s="45"/>
      <c r="H3" s="3"/>
      <c r="I3" s="46"/>
      <c r="J3" s="46"/>
      <c r="K3" s="4"/>
      <c r="L3" s="4"/>
      <c r="M3" s="19"/>
      <c r="N3" s="46"/>
      <c r="O3" s="46"/>
      <c r="P3" s="46"/>
      <c r="Q3" s="5"/>
    </row>
    <row r="4" spans="1:18" ht="6" customHeight="1">
      <c r="F4" s="45"/>
      <c r="G4" s="21" t="s">
        <v>0</v>
      </c>
      <c r="H4" s="18"/>
      <c r="I4"/>
      <c r="J4" s="4"/>
      <c r="K4" s="4"/>
      <c r="L4" s="4"/>
      <c r="M4" s="19"/>
      <c r="N4" s="22"/>
      <c r="O4" s="22"/>
      <c r="P4" s="46"/>
      <c r="Q4" s="5"/>
    </row>
    <row r="5" spans="1:18" ht="5.25" customHeight="1">
      <c r="F5" s="45"/>
      <c r="H5" s="6"/>
      <c r="I5"/>
      <c r="J5" s="4"/>
      <c r="K5" s="4"/>
      <c r="L5" s="4"/>
      <c r="M5" s="19"/>
      <c r="N5" s="46"/>
      <c r="O5" s="46"/>
      <c r="P5" s="46"/>
      <c r="Q5" s="5"/>
    </row>
    <row r="6" spans="1:18" ht="3.75" customHeight="1">
      <c r="F6" s="45"/>
      <c r="H6" s="6"/>
      <c r="I6"/>
      <c r="J6" s="7"/>
      <c r="K6" s="4"/>
      <c r="L6" s="4"/>
      <c r="M6" s="19"/>
      <c r="N6" s="46"/>
      <c r="O6" s="46"/>
      <c r="P6" s="46"/>
    </row>
    <row r="7" spans="1:18" ht="6.75" customHeight="1">
      <c r="F7" s="45"/>
      <c r="H7" s="6"/>
      <c r="I7"/>
      <c r="K7" s="46"/>
      <c r="L7" s="46"/>
      <c r="M7" s="19"/>
      <c r="N7" s="46"/>
      <c r="O7" s="46"/>
      <c r="P7" s="46"/>
      <c r="Q7" s="8"/>
    </row>
    <row r="8" spans="1:18" ht="31.5" customHeight="1">
      <c r="A8" s="685" t="s">
        <v>391</v>
      </c>
      <c r="B8" s="685"/>
      <c r="C8" s="685"/>
      <c r="D8" s="685"/>
      <c r="E8" s="685"/>
      <c r="F8" s="685"/>
      <c r="G8" s="685"/>
      <c r="H8" s="685"/>
      <c r="I8" s="685"/>
      <c r="J8" s="685"/>
      <c r="K8" s="685"/>
      <c r="L8" s="685"/>
      <c r="M8" s="9"/>
      <c r="N8" s="9"/>
      <c r="O8" s="9"/>
      <c r="P8" s="9"/>
      <c r="Q8" s="9"/>
    </row>
    <row r="9" spans="1:18" ht="12" customHeight="1">
      <c r="F9" s="45"/>
      <c r="G9" s="9"/>
      <c r="H9" s="8"/>
      <c r="I9" s="8"/>
      <c r="J9" s="23"/>
      <c r="K9" s="23"/>
      <c r="L9" s="10"/>
      <c r="M9" s="19"/>
    </row>
    <row r="10" spans="1:18" ht="18" customHeight="1">
      <c r="A10" s="688" t="s">
        <v>1</v>
      </c>
      <c r="B10" s="688"/>
      <c r="C10" s="688"/>
      <c r="D10" s="688"/>
      <c r="E10" s="688"/>
      <c r="F10" s="688"/>
      <c r="G10" s="688"/>
      <c r="H10" s="688"/>
      <c r="I10" s="688"/>
      <c r="J10" s="688"/>
      <c r="K10" s="688"/>
      <c r="L10" s="688"/>
      <c r="M10" s="19"/>
    </row>
    <row r="11" spans="1:18" ht="18.75" customHeight="1">
      <c r="A11" s="686" t="s">
        <v>2</v>
      </c>
      <c r="B11" s="687"/>
      <c r="C11" s="687"/>
      <c r="D11" s="687"/>
      <c r="E11" s="687"/>
      <c r="F11" s="687"/>
      <c r="G11" s="687"/>
      <c r="H11" s="687"/>
      <c r="I11" s="687"/>
      <c r="J11" s="687"/>
      <c r="K11" s="687"/>
      <c r="L11" s="687"/>
      <c r="M11" s="19"/>
    </row>
    <row r="12" spans="1:18" ht="7.5" customHeight="1">
      <c r="A12" s="47"/>
      <c r="B12" s="48"/>
      <c r="C12" s="48"/>
      <c r="D12" s="48"/>
      <c r="E12" s="48"/>
      <c r="F12" s="48"/>
      <c r="G12" s="48"/>
      <c r="H12" s="48"/>
      <c r="I12" s="48"/>
      <c r="J12" s="48"/>
      <c r="K12" s="48"/>
      <c r="L12" s="48"/>
      <c r="M12" s="19"/>
    </row>
    <row r="13" spans="1:18" ht="14.25" customHeight="1">
      <c r="A13" s="410"/>
      <c r="B13" s="178"/>
      <c r="C13" s="178"/>
      <c r="D13" s="178"/>
      <c r="E13" s="178"/>
      <c r="F13" s="178"/>
      <c r="G13" s="707" t="s">
        <v>404</v>
      </c>
      <c r="H13" s="707"/>
      <c r="I13" s="707"/>
      <c r="J13" s="707"/>
      <c r="K13" s="707"/>
      <c r="L13" s="178"/>
      <c r="M13" s="411"/>
      <c r="N13" s="111"/>
      <c r="O13" s="111"/>
      <c r="P13" s="111"/>
      <c r="Q13" s="111"/>
      <c r="R13" s="111"/>
    </row>
    <row r="14" spans="1:18" ht="16.5" customHeight="1">
      <c r="A14" s="709" t="s">
        <v>405</v>
      </c>
      <c r="B14" s="709"/>
      <c r="C14" s="709"/>
      <c r="D14" s="709"/>
      <c r="E14" s="709"/>
      <c r="F14" s="709"/>
      <c r="G14" s="709"/>
      <c r="H14" s="709"/>
      <c r="I14" s="709"/>
      <c r="J14" s="709"/>
      <c r="K14" s="709"/>
      <c r="L14" s="709"/>
      <c r="M14" s="411"/>
      <c r="N14" s="111"/>
      <c r="O14" s="111"/>
      <c r="P14" s="111" t="s">
        <v>10</v>
      </c>
      <c r="Q14" s="111"/>
      <c r="R14" s="111"/>
    </row>
    <row r="15" spans="1:18" ht="15.75" customHeight="1">
      <c r="A15" s="111"/>
      <c r="B15" s="111"/>
      <c r="C15" s="111"/>
      <c r="D15" s="111"/>
      <c r="E15" s="111"/>
      <c r="F15" s="412"/>
      <c r="G15" s="708" t="s">
        <v>392</v>
      </c>
      <c r="H15" s="708"/>
      <c r="I15" s="708"/>
      <c r="J15" s="708"/>
      <c r="K15" s="708"/>
      <c r="L15" s="111"/>
      <c r="M15" s="411"/>
      <c r="N15" s="111"/>
      <c r="O15" s="111"/>
      <c r="P15" s="111"/>
      <c r="Q15" s="111"/>
      <c r="R15" s="111"/>
    </row>
    <row r="16" spans="1:18" ht="12" customHeight="1">
      <c r="A16" s="111"/>
      <c r="B16" s="111"/>
      <c r="C16" s="111"/>
      <c r="D16" s="111"/>
      <c r="E16" s="111"/>
      <c r="F16" s="412"/>
      <c r="G16" s="710" t="s">
        <v>406</v>
      </c>
      <c r="H16" s="710"/>
      <c r="I16" s="710"/>
      <c r="J16" s="710"/>
      <c r="K16" s="710"/>
      <c r="L16" s="111"/>
      <c r="M16" s="111"/>
      <c r="N16" s="111"/>
      <c r="O16" s="111"/>
      <c r="P16" s="111"/>
      <c r="Q16" s="111"/>
      <c r="R16" s="111"/>
    </row>
    <row r="17" spans="1:18" ht="12" customHeight="1">
      <c r="A17" s="111"/>
      <c r="B17" s="709" t="s">
        <v>3</v>
      </c>
      <c r="C17" s="709"/>
      <c r="D17" s="709"/>
      <c r="E17" s="709"/>
      <c r="F17" s="709"/>
      <c r="G17" s="709"/>
      <c r="H17" s="709"/>
      <c r="I17" s="709"/>
      <c r="J17" s="709"/>
      <c r="K17" s="709"/>
      <c r="L17" s="709"/>
      <c r="M17" s="111"/>
      <c r="N17" s="111"/>
      <c r="O17" s="111"/>
      <c r="P17" s="111"/>
      <c r="Q17" s="111"/>
      <c r="R17" s="111"/>
    </row>
    <row r="18" spans="1:18" ht="12" customHeight="1">
      <c r="A18" s="111"/>
      <c r="B18" s="111"/>
      <c r="C18" s="111"/>
      <c r="D18" s="111"/>
      <c r="E18" s="111"/>
      <c r="F18" s="412"/>
      <c r="G18" s="111"/>
      <c r="H18" s="111"/>
      <c r="I18" s="111"/>
      <c r="J18" s="111"/>
      <c r="K18" s="111"/>
      <c r="L18" s="111"/>
      <c r="M18" s="111"/>
      <c r="N18" s="111"/>
      <c r="O18" s="111"/>
      <c r="P18" s="111"/>
      <c r="Q18" s="111"/>
      <c r="R18" s="111"/>
    </row>
    <row r="19" spans="1:18" ht="12.75" customHeight="1">
      <c r="A19" s="111"/>
      <c r="B19" s="111"/>
      <c r="C19" s="111"/>
      <c r="D19" s="111"/>
      <c r="E19" s="111"/>
      <c r="F19" s="412"/>
      <c r="G19" s="708" t="s">
        <v>407</v>
      </c>
      <c r="H19" s="708"/>
      <c r="I19" s="708"/>
      <c r="J19" s="708"/>
      <c r="K19" s="708"/>
      <c r="L19" s="111"/>
      <c r="M19" s="111"/>
      <c r="N19" s="111"/>
      <c r="O19" s="111"/>
      <c r="P19" s="111"/>
      <c r="Q19" s="111"/>
      <c r="R19" s="111"/>
    </row>
    <row r="20" spans="1:18" ht="11.25" customHeight="1">
      <c r="A20" s="111"/>
      <c r="B20" s="111"/>
      <c r="C20" s="111"/>
      <c r="D20" s="111"/>
      <c r="E20" s="111"/>
      <c r="F20" s="412"/>
      <c r="G20" s="711" t="s">
        <v>4</v>
      </c>
      <c r="H20" s="711"/>
      <c r="I20" s="711"/>
      <c r="J20" s="711"/>
      <c r="K20" s="711"/>
      <c r="L20" s="111"/>
      <c r="M20" s="111"/>
      <c r="N20" s="111"/>
      <c r="O20" s="111"/>
      <c r="P20" s="111"/>
      <c r="Q20" s="111"/>
      <c r="R20" s="111"/>
    </row>
    <row r="21" spans="1:18" ht="11.25" customHeight="1">
      <c r="A21" s="111"/>
      <c r="B21" s="111"/>
      <c r="C21" s="111"/>
      <c r="D21" s="111"/>
      <c r="E21" s="111"/>
      <c r="F21" s="412"/>
      <c r="G21" s="178"/>
      <c r="H21" s="178"/>
      <c r="I21" s="178"/>
      <c r="J21" s="178"/>
      <c r="K21" s="178"/>
      <c r="L21" s="111"/>
      <c r="M21" s="111"/>
      <c r="N21" s="111"/>
      <c r="O21" s="111"/>
      <c r="P21" s="111"/>
      <c r="Q21" s="111"/>
      <c r="R21" s="111"/>
    </row>
    <row r="22" spans="1:18">
      <c r="A22" s="111"/>
      <c r="B22" s="111"/>
      <c r="C22" s="111"/>
      <c r="D22" s="111"/>
      <c r="E22" s="689" t="s">
        <v>412</v>
      </c>
      <c r="F22" s="689"/>
      <c r="G22" s="689"/>
      <c r="H22" s="689"/>
      <c r="I22" s="689"/>
      <c r="J22" s="689"/>
      <c r="K22" s="689"/>
      <c r="L22" s="111"/>
      <c r="M22" s="111"/>
      <c r="N22" s="111"/>
      <c r="O22" s="111"/>
      <c r="P22" s="111"/>
      <c r="Q22" s="111"/>
      <c r="R22" s="111"/>
    </row>
    <row r="23" spans="1:18" ht="12" customHeight="1">
      <c r="A23" s="690" t="s">
        <v>5</v>
      </c>
      <c r="B23" s="690"/>
      <c r="C23" s="690"/>
      <c r="D23" s="690"/>
      <c r="E23" s="690"/>
      <c r="F23" s="690"/>
      <c r="G23" s="690"/>
      <c r="H23" s="690"/>
      <c r="I23" s="690"/>
      <c r="J23" s="690"/>
      <c r="K23" s="690"/>
      <c r="L23" s="690"/>
      <c r="M23" s="171"/>
      <c r="N23" s="111"/>
      <c r="O23" s="111"/>
      <c r="P23" s="111"/>
      <c r="Q23" s="111"/>
      <c r="R23" s="111"/>
    </row>
    <row r="24" spans="1:18" ht="12" customHeight="1">
      <c r="A24" s="111"/>
      <c r="B24" s="111"/>
      <c r="C24" s="111"/>
      <c r="D24" s="111"/>
      <c r="E24" s="111"/>
      <c r="F24" s="111"/>
      <c r="G24" s="111"/>
      <c r="H24" s="111"/>
      <c r="I24" s="111"/>
      <c r="J24" s="172"/>
      <c r="K24" s="173"/>
      <c r="L24" s="174" t="s">
        <v>6</v>
      </c>
      <c r="M24" s="171"/>
      <c r="N24" s="111"/>
      <c r="O24" s="111"/>
      <c r="P24" s="111"/>
      <c r="Q24" s="111"/>
      <c r="R24" s="111"/>
    </row>
    <row r="25" spans="1:18" ht="11.25" customHeight="1">
      <c r="A25" s="111"/>
      <c r="B25" s="111"/>
      <c r="C25" s="111"/>
      <c r="D25" s="111"/>
      <c r="E25" s="111"/>
      <c r="F25" s="111"/>
      <c r="G25" s="111"/>
      <c r="H25" s="111"/>
      <c r="I25" s="111"/>
      <c r="J25" s="175" t="s">
        <v>226</v>
      </c>
      <c r="K25" s="176"/>
      <c r="L25" s="177"/>
      <c r="M25" s="171"/>
      <c r="N25" s="111"/>
      <c r="O25" s="111"/>
      <c r="P25" s="111"/>
      <c r="Q25" s="111"/>
      <c r="R25" s="111"/>
    </row>
    <row r="26" spans="1:18" ht="12" customHeight="1">
      <c r="A26" s="111"/>
      <c r="B26" s="111"/>
      <c r="C26" s="111"/>
      <c r="D26" s="111"/>
      <c r="E26" s="178"/>
      <c r="F26" s="179"/>
      <c r="G26" s="111"/>
      <c r="H26" s="111"/>
      <c r="I26" s="180"/>
      <c r="J26" s="180"/>
      <c r="K26" s="181" t="s">
        <v>7</v>
      </c>
      <c r="L26" s="177"/>
      <c r="M26" s="171"/>
      <c r="N26" s="111"/>
      <c r="O26" s="111"/>
      <c r="P26" s="111"/>
      <c r="Q26" s="111"/>
      <c r="R26" s="111"/>
    </row>
    <row r="27" spans="1:18" ht="43.5" customHeight="1">
      <c r="A27" s="691" t="s">
        <v>239</v>
      </c>
      <c r="B27" s="691"/>
      <c r="C27" s="691"/>
      <c r="D27" s="691"/>
      <c r="E27" s="691"/>
      <c r="F27" s="691"/>
      <c r="G27" s="691"/>
      <c r="H27" s="691"/>
      <c r="I27" s="691"/>
      <c r="J27" s="111"/>
      <c r="K27" s="181" t="s">
        <v>8</v>
      </c>
      <c r="L27" s="182" t="s">
        <v>9</v>
      </c>
      <c r="M27" s="171"/>
      <c r="N27" s="111"/>
      <c r="O27" s="111"/>
      <c r="P27" s="111"/>
      <c r="Q27" s="111"/>
      <c r="R27" s="111"/>
    </row>
    <row r="28" spans="1:18" ht="12" customHeight="1">
      <c r="A28" s="691" t="s">
        <v>413</v>
      </c>
      <c r="B28" s="691"/>
      <c r="C28" s="691"/>
      <c r="D28" s="691"/>
      <c r="E28" s="691"/>
      <c r="F28" s="691"/>
      <c r="G28" s="691"/>
      <c r="H28" s="691"/>
      <c r="I28" s="691"/>
      <c r="J28" s="183" t="s">
        <v>11</v>
      </c>
      <c r="K28" s="184" t="s">
        <v>23</v>
      </c>
      <c r="L28" s="177"/>
      <c r="M28" s="171"/>
      <c r="N28" s="111"/>
      <c r="O28" s="111"/>
      <c r="P28" s="111"/>
      <c r="Q28" s="111"/>
      <c r="R28" s="111"/>
    </row>
    <row r="29" spans="1:18" ht="12.75" customHeight="1">
      <c r="A29" s="111"/>
      <c r="B29" s="111"/>
      <c r="C29" s="111"/>
      <c r="D29" s="111"/>
      <c r="E29" s="111"/>
      <c r="F29" s="111"/>
      <c r="G29" s="185" t="s">
        <v>12</v>
      </c>
      <c r="H29" s="186" t="s">
        <v>202</v>
      </c>
      <c r="I29" s="187"/>
      <c r="J29" s="188"/>
      <c r="K29" s="177"/>
      <c r="L29" s="177"/>
      <c r="M29" s="171"/>
      <c r="N29" s="111"/>
      <c r="O29" s="111"/>
      <c r="P29" s="111"/>
      <c r="Q29" s="111"/>
      <c r="R29" s="111"/>
    </row>
    <row r="30" spans="1:18" ht="13.5" customHeight="1">
      <c r="A30" s="111"/>
      <c r="B30" s="111"/>
      <c r="C30" s="111"/>
      <c r="D30" s="111"/>
      <c r="E30" s="111"/>
      <c r="F30" s="111"/>
      <c r="G30" s="692" t="s">
        <v>13</v>
      </c>
      <c r="H30" s="692"/>
      <c r="I30" s="189" t="s">
        <v>414</v>
      </c>
      <c r="J30" s="190" t="s">
        <v>415</v>
      </c>
      <c r="K30" s="191" t="s">
        <v>416</v>
      </c>
      <c r="L30" s="191" t="s">
        <v>416</v>
      </c>
      <c r="M30" s="171"/>
      <c r="N30" s="111"/>
      <c r="O30" s="111"/>
      <c r="P30" s="111"/>
      <c r="Q30" s="111"/>
      <c r="R30" s="111"/>
    </row>
    <row r="31" spans="1:18" ht="14.25" customHeight="1">
      <c r="A31" s="192" t="s">
        <v>203</v>
      </c>
      <c r="B31" s="192"/>
      <c r="C31" s="192"/>
      <c r="D31" s="192"/>
      <c r="E31" s="192"/>
      <c r="F31" s="193"/>
      <c r="G31" s="194"/>
      <c r="H31" s="111"/>
      <c r="I31" s="194"/>
      <c r="J31" s="194"/>
      <c r="K31" s="194"/>
      <c r="L31" s="195" t="s">
        <v>14</v>
      </c>
      <c r="M31" s="196"/>
      <c r="N31" s="111"/>
      <c r="O31" s="111"/>
      <c r="P31" s="111"/>
      <c r="Q31" s="111"/>
      <c r="R31" s="111"/>
    </row>
    <row r="32" spans="1:18" ht="24" customHeight="1">
      <c r="A32" s="693" t="s">
        <v>15</v>
      </c>
      <c r="B32" s="694"/>
      <c r="C32" s="694"/>
      <c r="D32" s="694"/>
      <c r="E32" s="694"/>
      <c r="F32" s="694"/>
      <c r="G32" s="697" t="s">
        <v>16</v>
      </c>
      <c r="H32" s="699" t="s">
        <v>17</v>
      </c>
      <c r="I32" s="701" t="s">
        <v>18</v>
      </c>
      <c r="J32" s="702"/>
      <c r="K32" s="703" t="s">
        <v>19</v>
      </c>
      <c r="L32" s="705" t="s">
        <v>20</v>
      </c>
      <c r="M32" s="196"/>
      <c r="N32" s="111"/>
      <c r="O32" s="111"/>
      <c r="P32" s="111"/>
      <c r="Q32" s="111"/>
      <c r="R32" s="111"/>
    </row>
    <row r="33" spans="1:18" ht="46.5" customHeight="1">
      <c r="A33" s="695"/>
      <c r="B33" s="696"/>
      <c r="C33" s="696"/>
      <c r="D33" s="696"/>
      <c r="E33" s="696"/>
      <c r="F33" s="696"/>
      <c r="G33" s="698"/>
      <c r="H33" s="700"/>
      <c r="I33" s="197" t="s">
        <v>21</v>
      </c>
      <c r="J33" s="198" t="s">
        <v>22</v>
      </c>
      <c r="K33" s="704"/>
      <c r="L33" s="706"/>
      <c r="M33" s="111"/>
      <c r="N33" s="111"/>
      <c r="O33" s="111"/>
      <c r="P33" s="111"/>
      <c r="Q33" s="111"/>
      <c r="R33" s="111"/>
    </row>
    <row r="34" spans="1:18" ht="11.25" customHeight="1">
      <c r="A34" s="713" t="s">
        <v>23</v>
      </c>
      <c r="B34" s="714"/>
      <c r="C34" s="714"/>
      <c r="D34" s="714"/>
      <c r="E34" s="714"/>
      <c r="F34" s="715"/>
      <c r="G34" s="199">
        <v>2</v>
      </c>
      <c r="H34" s="200">
        <v>3</v>
      </c>
      <c r="I34" s="201" t="s">
        <v>24</v>
      </c>
      <c r="J34" s="202" t="s">
        <v>25</v>
      </c>
      <c r="K34" s="203">
        <v>6</v>
      </c>
      <c r="L34" s="203">
        <v>7</v>
      </c>
      <c r="M34" s="111"/>
      <c r="N34" s="111"/>
      <c r="O34" s="111"/>
      <c r="P34" s="111"/>
      <c r="Q34" s="111"/>
      <c r="R34" s="111"/>
    </row>
    <row r="35" spans="1:18" s="210" customFormat="1" ht="14.25" customHeight="1">
      <c r="A35" s="204">
        <v>2</v>
      </c>
      <c r="B35" s="204"/>
      <c r="C35" s="205"/>
      <c r="D35" s="206"/>
      <c r="E35" s="204"/>
      <c r="F35" s="207"/>
      <c r="G35" s="206" t="s">
        <v>26</v>
      </c>
      <c r="H35" s="199">
        <v>1</v>
      </c>
      <c r="I35" s="208">
        <f>SUM(I36+I47+I67+I88+I95+I115+I141+I160+I170)</f>
        <v>0</v>
      </c>
      <c r="J35" s="208">
        <f>SUM(J36+J47+J67+J88+J95+J115+J141+J160+J170)</f>
        <v>0</v>
      </c>
      <c r="K35" s="209">
        <f>SUM(K36+K47+K67+K88+K95+K115+K141+K160+K170)</f>
        <v>0</v>
      </c>
      <c r="L35" s="208">
        <f>SUM(L36+L47+L67+L88+L95+L115+L141+L160+L170)</f>
        <v>0</v>
      </c>
    </row>
    <row r="36" spans="1:18" ht="16.5" hidden="1" customHeight="1">
      <c r="A36" s="204">
        <v>2</v>
      </c>
      <c r="B36" s="211">
        <v>1</v>
      </c>
      <c r="C36" s="212"/>
      <c r="D36" s="213"/>
      <c r="E36" s="214"/>
      <c r="F36" s="215"/>
      <c r="G36" s="216" t="s">
        <v>27</v>
      </c>
      <c r="H36" s="199">
        <v>2</v>
      </c>
      <c r="I36" s="208">
        <f>SUM(I37+I43)</f>
        <v>0</v>
      </c>
      <c r="J36" s="208">
        <f>SUM(J37+J43)</f>
        <v>0</v>
      </c>
      <c r="K36" s="217">
        <f>SUM(K37+K43)</f>
        <v>0</v>
      </c>
      <c r="L36" s="218">
        <f>SUM(L37+L43)</f>
        <v>0</v>
      </c>
      <c r="M36"/>
      <c r="N36" s="111"/>
      <c r="O36" s="111"/>
      <c r="P36" s="111"/>
      <c r="Q36" s="111"/>
      <c r="R36" s="111"/>
    </row>
    <row r="37" spans="1:18" ht="14.25" hidden="1" customHeight="1">
      <c r="A37" s="219">
        <v>2</v>
      </c>
      <c r="B37" s="219">
        <v>1</v>
      </c>
      <c r="C37" s="220">
        <v>1</v>
      </c>
      <c r="D37" s="221"/>
      <c r="E37" s="219"/>
      <c r="F37" s="222"/>
      <c r="G37" s="221" t="s">
        <v>28</v>
      </c>
      <c r="H37" s="199">
        <v>3</v>
      </c>
      <c r="I37" s="208">
        <f>SUM(I38)</f>
        <v>0</v>
      </c>
      <c r="J37" s="208">
        <f>SUM(J38)</f>
        <v>0</v>
      </c>
      <c r="K37" s="209">
        <f>SUM(K38)</f>
        <v>0</v>
      </c>
      <c r="L37" s="208">
        <f>SUM(L38)</f>
        <v>0</v>
      </c>
      <c r="M37"/>
      <c r="N37" s="111"/>
      <c r="O37" s="111"/>
      <c r="P37" s="111"/>
      <c r="Q37" s="111"/>
      <c r="R37" s="111"/>
    </row>
    <row r="38" spans="1:18" ht="13.5" hidden="1" customHeight="1">
      <c r="A38" s="223">
        <v>2</v>
      </c>
      <c r="B38" s="219">
        <v>1</v>
      </c>
      <c r="C38" s="220">
        <v>1</v>
      </c>
      <c r="D38" s="221">
        <v>1</v>
      </c>
      <c r="E38" s="219"/>
      <c r="F38" s="222"/>
      <c r="G38" s="221" t="s">
        <v>28</v>
      </c>
      <c r="H38" s="199">
        <v>4</v>
      </c>
      <c r="I38" s="208">
        <f>SUM(I39+I41)</f>
        <v>0</v>
      </c>
      <c r="J38" s="208">
        <f>SUM(J39+J41)</f>
        <v>0</v>
      </c>
      <c r="K38" s="208">
        <f>SUM(K39+K41)</f>
        <v>0</v>
      </c>
      <c r="L38" s="208">
        <f>SUM(L39+L41)</f>
        <v>0</v>
      </c>
      <c r="M38"/>
      <c r="N38" s="111"/>
      <c r="O38" s="111"/>
      <c r="P38" s="111"/>
      <c r="Q38" s="224"/>
      <c r="R38" s="111"/>
    </row>
    <row r="39" spans="1:18" ht="14.25" hidden="1" customHeight="1">
      <c r="A39" s="223">
        <v>2</v>
      </c>
      <c r="B39" s="219">
        <v>1</v>
      </c>
      <c r="C39" s="220">
        <v>1</v>
      </c>
      <c r="D39" s="221">
        <v>1</v>
      </c>
      <c r="E39" s="219">
        <v>1</v>
      </c>
      <c r="F39" s="222"/>
      <c r="G39" s="221" t="s">
        <v>29</v>
      </c>
      <c r="H39" s="199">
        <v>5</v>
      </c>
      <c r="I39" s="209">
        <f>SUM(I40)</f>
        <v>0</v>
      </c>
      <c r="J39" s="209">
        <f>SUM(J40)</f>
        <v>0</v>
      </c>
      <c r="K39" s="209">
        <f>SUM(K40)</f>
        <v>0</v>
      </c>
      <c r="L39" s="209">
        <f>SUM(L40)</f>
        <v>0</v>
      </c>
      <c r="M39"/>
      <c r="N39" s="111"/>
      <c r="O39" s="111"/>
      <c r="P39" s="111"/>
      <c r="Q39" s="224"/>
      <c r="R39" s="111"/>
    </row>
    <row r="40" spans="1:18" ht="14.25" hidden="1" customHeight="1">
      <c r="A40" s="223">
        <v>2</v>
      </c>
      <c r="B40" s="219">
        <v>1</v>
      </c>
      <c r="C40" s="220">
        <v>1</v>
      </c>
      <c r="D40" s="221">
        <v>1</v>
      </c>
      <c r="E40" s="219">
        <v>1</v>
      </c>
      <c r="F40" s="222">
        <v>1</v>
      </c>
      <c r="G40" s="221" t="s">
        <v>29</v>
      </c>
      <c r="H40" s="199">
        <v>6</v>
      </c>
      <c r="I40" s="225">
        <v>0</v>
      </c>
      <c r="J40" s="226">
        <v>0</v>
      </c>
      <c r="K40" s="226">
        <v>0</v>
      </c>
      <c r="L40" s="226">
        <v>0</v>
      </c>
      <c r="M40"/>
      <c r="N40" s="111"/>
      <c r="O40" s="111"/>
      <c r="P40" s="111"/>
      <c r="Q40" s="224"/>
      <c r="R40" s="111"/>
    </row>
    <row r="41" spans="1:18" ht="12.75" hidden="1" customHeight="1">
      <c r="A41" s="223">
        <v>2</v>
      </c>
      <c r="B41" s="219">
        <v>1</v>
      </c>
      <c r="C41" s="220">
        <v>1</v>
      </c>
      <c r="D41" s="221">
        <v>1</v>
      </c>
      <c r="E41" s="219">
        <v>2</v>
      </c>
      <c r="F41" s="222"/>
      <c r="G41" s="221" t="s">
        <v>30</v>
      </c>
      <c r="H41" s="199">
        <v>7</v>
      </c>
      <c r="I41" s="209">
        <f>I42</f>
        <v>0</v>
      </c>
      <c r="J41" s="209">
        <f>J42</f>
        <v>0</v>
      </c>
      <c r="K41" s="209">
        <f>K42</f>
        <v>0</v>
      </c>
      <c r="L41" s="209">
        <f>L42</f>
        <v>0</v>
      </c>
      <c r="M41"/>
      <c r="N41" s="111"/>
      <c r="O41" s="111"/>
      <c r="P41" s="111"/>
      <c r="Q41" s="224"/>
      <c r="R41" s="111"/>
    </row>
    <row r="42" spans="1:18" ht="12.75" hidden="1" customHeight="1">
      <c r="A42" s="223">
        <v>2</v>
      </c>
      <c r="B42" s="219">
        <v>1</v>
      </c>
      <c r="C42" s="220">
        <v>1</v>
      </c>
      <c r="D42" s="221">
        <v>1</v>
      </c>
      <c r="E42" s="219">
        <v>2</v>
      </c>
      <c r="F42" s="222">
        <v>1</v>
      </c>
      <c r="G42" s="221" t="s">
        <v>30</v>
      </c>
      <c r="H42" s="199">
        <v>8</v>
      </c>
      <c r="I42" s="226">
        <v>0</v>
      </c>
      <c r="J42" s="227">
        <v>0</v>
      </c>
      <c r="K42" s="226">
        <v>0</v>
      </c>
      <c r="L42" s="227">
        <v>0</v>
      </c>
      <c r="M42"/>
      <c r="N42" s="111"/>
      <c r="O42" s="111"/>
      <c r="P42" s="111"/>
      <c r="Q42" s="224"/>
      <c r="R42" s="111"/>
    </row>
    <row r="43" spans="1:18" ht="13.5" hidden="1" customHeight="1">
      <c r="A43" s="223">
        <v>2</v>
      </c>
      <c r="B43" s="219">
        <v>1</v>
      </c>
      <c r="C43" s="220">
        <v>2</v>
      </c>
      <c r="D43" s="221"/>
      <c r="E43" s="219"/>
      <c r="F43" s="222"/>
      <c r="G43" s="221" t="s">
        <v>31</v>
      </c>
      <c r="H43" s="199">
        <v>9</v>
      </c>
      <c r="I43" s="209">
        <f t="shared" ref="I43:L45" si="0">I44</f>
        <v>0</v>
      </c>
      <c r="J43" s="208">
        <f t="shared" si="0"/>
        <v>0</v>
      </c>
      <c r="K43" s="209">
        <f t="shared" si="0"/>
        <v>0</v>
      </c>
      <c r="L43" s="208">
        <f t="shared" si="0"/>
        <v>0</v>
      </c>
      <c r="M43"/>
      <c r="N43" s="111"/>
      <c r="O43" s="111"/>
      <c r="P43" s="111"/>
      <c r="Q43" s="224"/>
      <c r="R43" s="111"/>
    </row>
    <row r="44" spans="1:18" hidden="1">
      <c r="A44" s="223">
        <v>2</v>
      </c>
      <c r="B44" s="219">
        <v>1</v>
      </c>
      <c r="C44" s="220">
        <v>2</v>
      </c>
      <c r="D44" s="221">
        <v>1</v>
      </c>
      <c r="E44" s="219"/>
      <c r="F44" s="222"/>
      <c r="G44" s="221" t="s">
        <v>31</v>
      </c>
      <c r="H44" s="199">
        <v>10</v>
      </c>
      <c r="I44" s="209">
        <f t="shared" si="0"/>
        <v>0</v>
      </c>
      <c r="J44" s="208">
        <f t="shared" si="0"/>
        <v>0</v>
      </c>
      <c r="K44" s="208">
        <f t="shared" si="0"/>
        <v>0</v>
      </c>
      <c r="L44" s="208">
        <f t="shared" si="0"/>
        <v>0</v>
      </c>
      <c r="M44" s="111"/>
      <c r="N44" s="111"/>
      <c r="O44" s="111"/>
      <c r="P44" s="111"/>
      <c r="Q44" s="111"/>
      <c r="R44" s="111"/>
    </row>
    <row r="45" spans="1:18" ht="13.5" hidden="1" customHeight="1">
      <c r="A45" s="223">
        <v>2</v>
      </c>
      <c r="B45" s="219">
        <v>1</v>
      </c>
      <c r="C45" s="220">
        <v>2</v>
      </c>
      <c r="D45" s="221">
        <v>1</v>
      </c>
      <c r="E45" s="219">
        <v>1</v>
      </c>
      <c r="F45" s="222"/>
      <c r="G45" s="221" t="s">
        <v>31</v>
      </c>
      <c r="H45" s="199">
        <v>11</v>
      </c>
      <c r="I45" s="208">
        <f t="shared" si="0"/>
        <v>0</v>
      </c>
      <c r="J45" s="208">
        <f t="shared" si="0"/>
        <v>0</v>
      </c>
      <c r="K45" s="208">
        <f t="shared" si="0"/>
        <v>0</v>
      </c>
      <c r="L45" s="208">
        <f t="shared" si="0"/>
        <v>0</v>
      </c>
      <c r="M45"/>
      <c r="N45" s="111"/>
      <c r="O45" s="111"/>
      <c r="P45" s="111"/>
      <c r="Q45" s="224"/>
      <c r="R45" s="111"/>
    </row>
    <row r="46" spans="1:18" ht="14.25" hidden="1" customHeight="1">
      <c r="A46" s="223">
        <v>2</v>
      </c>
      <c r="B46" s="219">
        <v>1</v>
      </c>
      <c r="C46" s="220">
        <v>2</v>
      </c>
      <c r="D46" s="221">
        <v>1</v>
      </c>
      <c r="E46" s="219">
        <v>1</v>
      </c>
      <c r="F46" s="222">
        <v>1</v>
      </c>
      <c r="G46" s="221" t="s">
        <v>31</v>
      </c>
      <c r="H46" s="199">
        <v>12</v>
      </c>
      <c r="I46" s="227">
        <v>0</v>
      </c>
      <c r="J46" s="226">
        <v>0</v>
      </c>
      <c r="K46" s="226">
        <v>0</v>
      </c>
      <c r="L46" s="226">
        <v>0</v>
      </c>
      <c r="M46"/>
      <c r="N46" s="111"/>
      <c r="O46" s="111"/>
      <c r="P46" s="111"/>
      <c r="Q46" s="224"/>
      <c r="R46" s="111"/>
    </row>
    <row r="47" spans="1:18" ht="26.25" hidden="1" customHeight="1">
      <c r="A47" s="228">
        <v>2</v>
      </c>
      <c r="B47" s="229">
        <v>2</v>
      </c>
      <c r="C47" s="212"/>
      <c r="D47" s="213"/>
      <c r="E47" s="214"/>
      <c r="F47" s="215"/>
      <c r="G47" s="216" t="s">
        <v>32</v>
      </c>
      <c r="H47" s="199">
        <v>13</v>
      </c>
      <c r="I47" s="230">
        <f t="shared" ref="I47:L49" si="1">I48</f>
        <v>0</v>
      </c>
      <c r="J47" s="231">
        <f t="shared" si="1"/>
        <v>0</v>
      </c>
      <c r="K47" s="230">
        <f t="shared" si="1"/>
        <v>0</v>
      </c>
      <c r="L47" s="230">
        <f t="shared" si="1"/>
        <v>0</v>
      </c>
      <c r="M47"/>
      <c r="N47" s="111"/>
      <c r="O47" s="111"/>
      <c r="P47" s="111"/>
      <c r="Q47" s="111"/>
      <c r="R47" s="111"/>
    </row>
    <row r="48" spans="1:18" ht="27" hidden="1" customHeight="1">
      <c r="A48" s="223">
        <v>2</v>
      </c>
      <c r="B48" s="219">
        <v>2</v>
      </c>
      <c r="C48" s="220">
        <v>1</v>
      </c>
      <c r="D48" s="221"/>
      <c r="E48" s="219"/>
      <c r="F48" s="222"/>
      <c r="G48" s="213" t="s">
        <v>32</v>
      </c>
      <c r="H48" s="199">
        <v>14</v>
      </c>
      <c r="I48" s="208">
        <f t="shared" si="1"/>
        <v>0</v>
      </c>
      <c r="J48" s="209">
        <f t="shared" si="1"/>
        <v>0</v>
      </c>
      <c r="K48" s="208">
        <f t="shared" si="1"/>
        <v>0</v>
      </c>
      <c r="L48" s="209">
        <f t="shared" si="1"/>
        <v>0</v>
      </c>
      <c r="M48"/>
      <c r="N48" s="111"/>
      <c r="O48" s="111"/>
      <c r="P48" s="111"/>
      <c r="Q48" s="111"/>
      <c r="R48" s="224"/>
    </row>
    <row r="49" spans="1:18" ht="15.75" hidden="1" customHeight="1">
      <c r="A49" s="223">
        <v>2</v>
      </c>
      <c r="B49" s="219">
        <v>2</v>
      </c>
      <c r="C49" s="220">
        <v>1</v>
      </c>
      <c r="D49" s="221">
        <v>1</v>
      </c>
      <c r="E49" s="219"/>
      <c r="F49" s="222"/>
      <c r="G49" s="213" t="s">
        <v>32</v>
      </c>
      <c r="H49" s="199">
        <v>15</v>
      </c>
      <c r="I49" s="208">
        <f t="shared" si="1"/>
        <v>0</v>
      </c>
      <c r="J49" s="209">
        <f t="shared" si="1"/>
        <v>0</v>
      </c>
      <c r="K49" s="218">
        <f t="shared" si="1"/>
        <v>0</v>
      </c>
      <c r="L49" s="218">
        <f t="shared" si="1"/>
        <v>0</v>
      </c>
      <c r="M49"/>
      <c r="N49" s="111"/>
      <c r="O49" s="111"/>
      <c r="P49" s="111"/>
      <c r="Q49" s="224"/>
      <c r="R49" s="111"/>
    </row>
    <row r="50" spans="1:18" ht="24.75" hidden="1" customHeight="1">
      <c r="A50" s="232">
        <v>2</v>
      </c>
      <c r="B50" s="233">
        <v>2</v>
      </c>
      <c r="C50" s="234">
        <v>1</v>
      </c>
      <c r="D50" s="235">
        <v>1</v>
      </c>
      <c r="E50" s="233">
        <v>1</v>
      </c>
      <c r="F50" s="236"/>
      <c r="G50" s="213" t="s">
        <v>32</v>
      </c>
      <c r="H50" s="199">
        <v>16</v>
      </c>
      <c r="I50" s="237">
        <f>SUM(I51:I66)</f>
        <v>0</v>
      </c>
      <c r="J50" s="237">
        <f>SUM(J51:J66)</f>
        <v>0</v>
      </c>
      <c r="K50" s="238">
        <f>SUM(K51:K66)</f>
        <v>0</v>
      </c>
      <c r="L50" s="238">
        <f>SUM(L51:L66)</f>
        <v>0</v>
      </c>
      <c r="M50"/>
      <c r="N50" s="111"/>
      <c r="O50" s="111"/>
      <c r="P50" s="111"/>
      <c r="Q50" s="224"/>
      <c r="R50" s="111"/>
    </row>
    <row r="51" spans="1:18" ht="15.75" hidden="1" customHeight="1">
      <c r="A51" s="223">
        <v>2</v>
      </c>
      <c r="B51" s="219">
        <v>2</v>
      </c>
      <c r="C51" s="220">
        <v>1</v>
      </c>
      <c r="D51" s="221">
        <v>1</v>
      </c>
      <c r="E51" s="219">
        <v>1</v>
      </c>
      <c r="F51" s="239">
        <v>1</v>
      </c>
      <c r="G51" s="221" t="s">
        <v>33</v>
      </c>
      <c r="H51" s="199">
        <v>17</v>
      </c>
      <c r="I51" s="226">
        <v>0</v>
      </c>
      <c r="J51" s="226">
        <v>0</v>
      </c>
      <c r="K51" s="226">
        <v>0</v>
      </c>
      <c r="L51" s="226">
        <v>0</v>
      </c>
      <c r="M51"/>
      <c r="N51" s="111"/>
      <c r="O51" s="111"/>
      <c r="P51" s="111"/>
      <c r="Q51" s="224"/>
      <c r="R51" s="111"/>
    </row>
    <row r="52" spans="1:18" ht="26.25" hidden="1" customHeight="1">
      <c r="A52" s="223">
        <v>2</v>
      </c>
      <c r="B52" s="219">
        <v>2</v>
      </c>
      <c r="C52" s="220">
        <v>1</v>
      </c>
      <c r="D52" s="221">
        <v>1</v>
      </c>
      <c r="E52" s="219">
        <v>1</v>
      </c>
      <c r="F52" s="222">
        <v>2</v>
      </c>
      <c r="G52" s="221" t="s">
        <v>34</v>
      </c>
      <c r="H52" s="199">
        <v>18</v>
      </c>
      <c r="I52" s="226">
        <v>0</v>
      </c>
      <c r="J52" s="226">
        <v>0</v>
      </c>
      <c r="K52" s="226">
        <v>0</v>
      </c>
      <c r="L52" s="226">
        <v>0</v>
      </c>
      <c r="M52"/>
      <c r="N52" s="111"/>
      <c r="O52" s="111"/>
      <c r="P52" s="111"/>
      <c r="Q52" s="224"/>
      <c r="R52" s="111"/>
    </row>
    <row r="53" spans="1:18" ht="26.25" hidden="1" customHeight="1">
      <c r="A53" s="223">
        <v>2</v>
      </c>
      <c r="B53" s="219">
        <v>2</v>
      </c>
      <c r="C53" s="220">
        <v>1</v>
      </c>
      <c r="D53" s="221">
        <v>1</v>
      </c>
      <c r="E53" s="219">
        <v>1</v>
      </c>
      <c r="F53" s="222">
        <v>5</v>
      </c>
      <c r="G53" s="221" t="s">
        <v>35</v>
      </c>
      <c r="H53" s="199">
        <v>19</v>
      </c>
      <c r="I53" s="226">
        <v>0</v>
      </c>
      <c r="J53" s="226">
        <v>0</v>
      </c>
      <c r="K53" s="226">
        <v>0</v>
      </c>
      <c r="L53" s="226">
        <v>0</v>
      </c>
      <c r="M53"/>
      <c r="N53" s="111"/>
      <c r="O53" s="111"/>
      <c r="P53" s="111"/>
      <c r="Q53" s="224"/>
      <c r="R53" s="111"/>
    </row>
    <row r="54" spans="1:18" ht="27" hidden="1" customHeight="1">
      <c r="A54" s="223">
        <v>2</v>
      </c>
      <c r="B54" s="219">
        <v>2</v>
      </c>
      <c r="C54" s="220">
        <v>1</v>
      </c>
      <c r="D54" s="221">
        <v>1</v>
      </c>
      <c r="E54" s="219">
        <v>1</v>
      </c>
      <c r="F54" s="222">
        <v>6</v>
      </c>
      <c r="G54" s="221" t="s">
        <v>36</v>
      </c>
      <c r="H54" s="199">
        <v>20</v>
      </c>
      <c r="I54" s="226">
        <v>0</v>
      </c>
      <c r="J54" s="226">
        <v>0</v>
      </c>
      <c r="K54" s="226">
        <v>0</v>
      </c>
      <c r="L54" s="226">
        <v>0</v>
      </c>
      <c r="M54"/>
      <c r="N54" s="111"/>
      <c r="O54" s="111"/>
      <c r="P54" s="111"/>
      <c r="Q54" s="224"/>
      <c r="R54" s="111"/>
    </row>
    <row r="55" spans="1:18" ht="26.25" hidden="1" customHeight="1">
      <c r="A55" s="240">
        <v>2</v>
      </c>
      <c r="B55" s="214">
        <v>2</v>
      </c>
      <c r="C55" s="212">
        <v>1</v>
      </c>
      <c r="D55" s="213">
        <v>1</v>
      </c>
      <c r="E55" s="214">
        <v>1</v>
      </c>
      <c r="F55" s="215">
        <v>7</v>
      </c>
      <c r="G55" s="213" t="s">
        <v>37</v>
      </c>
      <c r="H55" s="199">
        <v>21</v>
      </c>
      <c r="I55" s="226">
        <v>0</v>
      </c>
      <c r="J55" s="226">
        <v>0</v>
      </c>
      <c r="K55" s="226">
        <v>0</v>
      </c>
      <c r="L55" s="226">
        <v>0</v>
      </c>
      <c r="M55"/>
      <c r="N55" s="111"/>
      <c r="O55" s="111"/>
      <c r="P55" s="111"/>
      <c r="Q55" s="224"/>
      <c r="R55" s="111"/>
    </row>
    <row r="56" spans="1:18" ht="12" hidden="1" customHeight="1">
      <c r="A56" s="223">
        <v>2</v>
      </c>
      <c r="B56" s="219">
        <v>2</v>
      </c>
      <c r="C56" s="220">
        <v>1</v>
      </c>
      <c r="D56" s="221">
        <v>1</v>
      </c>
      <c r="E56" s="219">
        <v>1</v>
      </c>
      <c r="F56" s="222">
        <v>11</v>
      </c>
      <c r="G56" s="221" t="s">
        <v>38</v>
      </c>
      <c r="H56" s="199">
        <v>22</v>
      </c>
      <c r="I56" s="227">
        <v>0</v>
      </c>
      <c r="J56" s="226">
        <v>0</v>
      </c>
      <c r="K56" s="226">
        <v>0</v>
      </c>
      <c r="L56" s="226">
        <v>0</v>
      </c>
      <c r="M56"/>
      <c r="N56" s="111"/>
      <c r="O56" s="111"/>
      <c r="P56" s="111"/>
      <c r="Q56" s="224"/>
      <c r="R56" s="111"/>
    </row>
    <row r="57" spans="1:18" ht="15.75" hidden="1" customHeight="1">
      <c r="A57" s="232">
        <v>2</v>
      </c>
      <c r="B57" s="241">
        <v>2</v>
      </c>
      <c r="C57" s="242">
        <v>1</v>
      </c>
      <c r="D57" s="242">
        <v>1</v>
      </c>
      <c r="E57" s="242">
        <v>1</v>
      </c>
      <c r="F57" s="243">
        <v>12</v>
      </c>
      <c r="G57" s="244" t="s">
        <v>39</v>
      </c>
      <c r="H57" s="199">
        <v>23</v>
      </c>
      <c r="I57" s="245">
        <v>0</v>
      </c>
      <c r="J57" s="226">
        <v>0</v>
      </c>
      <c r="K57" s="226">
        <v>0</v>
      </c>
      <c r="L57" s="226">
        <v>0</v>
      </c>
      <c r="M57"/>
      <c r="N57" s="111"/>
      <c r="O57" s="111"/>
      <c r="P57" s="111"/>
      <c r="Q57" s="224"/>
      <c r="R57" s="111"/>
    </row>
    <row r="58" spans="1:18" ht="25.5" hidden="1" customHeight="1">
      <c r="A58" s="223">
        <v>2</v>
      </c>
      <c r="B58" s="219">
        <v>2</v>
      </c>
      <c r="C58" s="220">
        <v>1</v>
      </c>
      <c r="D58" s="220">
        <v>1</v>
      </c>
      <c r="E58" s="220">
        <v>1</v>
      </c>
      <c r="F58" s="222">
        <v>14</v>
      </c>
      <c r="G58" s="246" t="s">
        <v>40</v>
      </c>
      <c r="H58" s="199">
        <v>24</v>
      </c>
      <c r="I58" s="227">
        <v>0</v>
      </c>
      <c r="J58" s="227">
        <v>0</v>
      </c>
      <c r="K58" s="227">
        <v>0</v>
      </c>
      <c r="L58" s="227">
        <v>0</v>
      </c>
      <c r="M58"/>
      <c r="N58" s="111"/>
      <c r="O58" s="111"/>
      <c r="P58" s="111"/>
      <c r="Q58" s="224"/>
      <c r="R58" s="111"/>
    </row>
    <row r="59" spans="1:18" ht="27.75" hidden="1" customHeight="1">
      <c r="A59" s="223">
        <v>2</v>
      </c>
      <c r="B59" s="219">
        <v>2</v>
      </c>
      <c r="C59" s="220">
        <v>1</v>
      </c>
      <c r="D59" s="220">
        <v>1</v>
      </c>
      <c r="E59" s="220">
        <v>1</v>
      </c>
      <c r="F59" s="222">
        <v>15</v>
      </c>
      <c r="G59" s="221" t="s">
        <v>41</v>
      </c>
      <c r="H59" s="199">
        <v>25</v>
      </c>
      <c r="I59" s="227">
        <v>0</v>
      </c>
      <c r="J59" s="226">
        <v>0</v>
      </c>
      <c r="K59" s="226">
        <v>0</v>
      </c>
      <c r="L59" s="226">
        <v>0</v>
      </c>
      <c r="M59"/>
      <c r="N59" s="111"/>
      <c r="O59" s="111"/>
      <c r="P59" s="111"/>
      <c r="Q59" s="224"/>
      <c r="R59" s="111"/>
    </row>
    <row r="60" spans="1:18" ht="15.75" hidden="1" customHeight="1">
      <c r="A60" s="223">
        <v>2</v>
      </c>
      <c r="B60" s="219">
        <v>2</v>
      </c>
      <c r="C60" s="220">
        <v>1</v>
      </c>
      <c r="D60" s="220">
        <v>1</v>
      </c>
      <c r="E60" s="220">
        <v>1</v>
      </c>
      <c r="F60" s="222">
        <v>16</v>
      </c>
      <c r="G60" s="221" t="s">
        <v>42</v>
      </c>
      <c r="H60" s="199">
        <v>26</v>
      </c>
      <c r="I60" s="227">
        <v>0</v>
      </c>
      <c r="J60" s="226">
        <v>0</v>
      </c>
      <c r="K60" s="226">
        <v>0</v>
      </c>
      <c r="L60" s="226">
        <v>0</v>
      </c>
      <c r="M60"/>
      <c r="N60" s="111"/>
      <c r="O60" s="111"/>
      <c r="P60" s="111"/>
      <c r="Q60" s="224"/>
      <c r="R60" s="111"/>
    </row>
    <row r="61" spans="1:18" ht="27.75" hidden="1" customHeight="1">
      <c r="A61" s="223">
        <v>2</v>
      </c>
      <c r="B61" s="219">
        <v>2</v>
      </c>
      <c r="C61" s="220">
        <v>1</v>
      </c>
      <c r="D61" s="220">
        <v>1</v>
      </c>
      <c r="E61" s="220">
        <v>1</v>
      </c>
      <c r="F61" s="222">
        <v>17</v>
      </c>
      <c r="G61" s="221" t="s">
        <v>43</v>
      </c>
      <c r="H61" s="199">
        <v>27</v>
      </c>
      <c r="I61" s="227">
        <v>0</v>
      </c>
      <c r="J61" s="227">
        <v>0</v>
      </c>
      <c r="K61" s="227">
        <v>0</v>
      </c>
      <c r="L61" s="227">
        <v>0</v>
      </c>
      <c r="M61"/>
      <c r="N61" s="111"/>
      <c r="O61" s="111"/>
      <c r="P61" s="111"/>
      <c r="Q61" s="224"/>
      <c r="R61" s="111"/>
    </row>
    <row r="62" spans="1:18" ht="14.25" hidden="1" customHeight="1">
      <c r="A62" s="223">
        <v>2</v>
      </c>
      <c r="B62" s="219">
        <v>2</v>
      </c>
      <c r="C62" s="220">
        <v>1</v>
      </c>
      <c r="D62" s="220">
        <v>1</v>
      </c>
      <c r="E62" s="220">
        <v>1</v>
      </c>
      <c r="F62" s="222">
        <v>20</v>
      </c>
      <c r="G62" s="221" t="s">
        <v>44</v>
      </c>
      <c r="H62" s="199">
        <v>28</v>
      </c>
      <c r="I62" s="227">
        <v>0</v>
      </c>
      <c r="J62" s="226">
        <v>0</v>
      </c>
      <c r="K62" s="226">
        <v>0</v>
      </c>
      <c r="L62" s="226">
        <v>0</v>
      </c>
      <c r="M62"/>
      <c r="N62" s="111"/>
      <c r="O62" s="111"/>
      <c r="P62" s="111"/>
      <c r="Q62" s="224"/>
      <c r="R62" s="111"/>
    </row>
    <row r="63" spans="1:18" ht="27.75" hidden="1" customHeight="1">
      <c r="A63" s="223">
        <v>2</v>
      </c>
      <c r="B63" s="219">
        <v>2</v>
      </c>
      <c r="C63" s="220">
        <v>1</v>
      </c>
      <c r="D63" s="220">
        <v>1</v>
      </c>
      <c r="E63" s="220">
        <v>1</v>
      </c>
      <c r="F63" s="222">
        <v>21</v>
      </c>
      <c r="G63" s="221" t="s">
        <v>45</v>
      </c>
      <c r="H63" s="199">
        <v>29</v>
      </c>
      <c r="I63" s="227">
        <v>0</v>
      </c>
      <c r="J63" s="226">
        <v>0</v>
      </c>
      <c r="K63" s="226">
        <v>0</v>
      </c>
      <c r="L63" s="226">
        <v>0</v>
      </c>
      <c r="M63"/>
      <c r="N63" s="111"/>
      <c r="O63" s="111"/>
      <c r="P63" s="111"/>
      <c r="Q63" s="224"/>
      <c r="R63" s="111"/>
    </row>
    <row r="64" spans="1:18" ht="12" hidden="1" customHeight="1">
      <c r="A64" s="223">
        <v>2</v>
      </c>
      <c r="B64" s="219">
        <v>2</v>
      </c>
      <c r="C64" s="220">
        <v>1</v>
      </c>
      <c r="D64" s="220">
        <v>1</v>
      </c>
      <c r="E64" s="220">
        <v>1</v>
      </c>
      <c r="F64" s="222">
        <v>22</v>
      </c>
      <c r="G64" s="221" t="s">
        <v>46</v>
      </c>
      <c r="H64" s="199">
        <v>30</v>
      </c>
      <c r="I64" s="227">
        <v>0</v>
      </c>
      <c r="J64" s="226">
        <v>0</v>
      </c>
      <c r="K64" s="226">
        <v>0</v>
      </c>
      <c r="L64" s="226">
        <v>0</v>
      </c>
      <c r="M64"/>
      <c r="N64" s="111"/>
      <c r="O64" s="111"/>
      <c r="P64" s="111"/>
      <c r="Q64" s="224"/>
      <c r="R64" s="111"/>
    </row>
    <row r="65" spans="1:18" ht="12" hidden="1" customHeight="1">
      <c r="A65" s="223">
        <v>2</v>
      </c>
      <c r="B65" s="219">
        <v>2</v>
      </c>
      <c r="C65" s="220">
        <v>1</v>
      </c>
      <c r="D65" s="220">
        <v>1</v>
      </c>
      <c r="E65" s="220">
        <v>1</v>
      </c>
      <c r="F65" s="222">
        <v>23</v>
      </c>
      <c r="G65" s="221" t="s">
        <v>227</v>
      </c>
      <c r="H65" s="199">
        <v>31</v>
      </c>
      <c r="I65" s="227">
        <v>0</v>
      </c>
      <c r="J65" s="226">
        <v>0</v>
      </c>
      <c r="K65" s="226">
        <v>0</v>
      </c>
      <c r="L65" s="226">
        <v>0</v>
      </c>
      <c r="M65"/>
      <c r="N65" s="111"/>
      <c r="O65" s="111"/>
      <c r="P65" s="111"/>
      <c r="Q65" s="224"/>
      <c r="R65" s="111"/>
    </row>
    <row r="66" spans="1:18" ht="15" hidden="1" customHeight="1">
      <c r="A66" s="223">
        <v>2</v>
      </c>
      <c r="B66" s="219">
        <v>2</v>
      </c>
      <c r="C66" s="220">
        <v>1</v>
      </c>
      <c r="D66" s="220">
        <v>1</v>
      </c>
      <c r="E66" s="220">
        <v>1</v>
      </c>
      <c r="F66" s="222">
        <v>30</v>
      </c>
      <c r="G66" s="221" t="s">
        <v>47</v>
      </c>
      <c r="H66" s="199">
        <v>32</v>
      </c>
      <c r="I66" s="227">
        <v>0</v>
      </c>
      <c r="J66" s="226">
        <v>0</v>
      </c>
      <c r="K66" s="226">
        <v>0</v>
      </c>
      <c r="L66" s="226">
        <v>0</v>
      </c>
      <c r="M66"/>
      <c r="N66" s="111"/>
      <c r="O66" s="111"/>
      <c r="P66" s="111"/>
      <c r="Q66" s="224"/>
      <c r="R66" s="111"/>
    </row>
    <row r="67" spans="1:18" ht="14.25" hidden="1" customHeight="1">
      <c r="A67" s="247">
        <v>2</v>
      </c>
      <c r="B67" s="248">
        <v>3</v>
      </c>
      <c r="C67" s="211"/>
      <c r="D67" s="212"/>
      <c r="E67" s="212"/>
      <c r="F67" s="215"/>
      <c r="G67" s="249" t="s">
        <v>48</v>
      </c>
      <c r="H67" s="199">
        <v>33</v>
      </c>
      <c r="I67" s="230">
        <f>I68</f>
        <v>0</v>
      </c>
      <c r="J67" s="230">
        <f>J68</f>
        <v>0</v>
      </c>
      <c r="K67" s="230">
        <f>K68</f>
        <v>0</v>
      </c>
      <c r="L67" s="230">
        <f>L68</f>
        <v>0</v>
      </c>
      <c r="M67"/>
      <c r="N67" s="111"/>
      <c r="O67" s="111"/>
      <c r="P67" s="111"/>
      <c r="Q67" s="111"/>
      <c r="R67" s="111"/>
    </row>
    <row r="68" spans="1:18" ht="13.5" hidden="1" customHeight="1">
      <c r="A68" s="223">
        <v>2</v>
      </c>
      <c r="B68" s="219">
        <v>3</v>
      </c>
      <c r="C68" s="220">
        <v>1</v>
      </c>
      <c r="D68" s="220"/>
      <c r="E68" s="220"/>
      <c r="F68" s="222"/>
      <c r="G68" s="221" t="s">
        <v>49</v>
      </c>
      <c r="H68" s="199">
        <v>34</v>
      </c>
      <c r="I68" s="208">
        <f>SUM(I69+I74+I79)</f>
        <v>0</v>
      </c>
      <c r="J68" s="250">
        <f>SUM(J69+J74+J79)</f>
        <v>0</v>
      </c>
      <c r="K68" s="209">
        <f>SUM(K69+K74+K79)</f>
        <v>0</v>
      </c>
      <c r="L68" s="208">
        <f>SUM(L69+L74+L79)</f>
        <v>0</v>
      </c>
      <c r="M68"/>
      <c r="N68" s="111"/>
      <c r="O68" s="111"/>
      <c r="P68" s="111"/>
      <c r="Q68" s="111"/>
      <c r="R68" s="224"/>
    </row>
    <row r="69" spans="1:18" ht="15" hidden="1" customHeight="1">
      <c r="A69" s="223">
        <v>2</v>
      </c>
      <c r="B69" s="219">
        <v>3</v>
      </c>
      <c r="C69" s="220">
        <v>1</v>
      </c>
      <c r="D69" s="220">
        <v>1</v>
      </c>
      <c r="E69" s="220"/>
      <c r="F69" s="222"/>
      <c r="G69" s="221" t="s">
        <v>50</v>
      </c>
      <c r="H69" s="199">
        <v>35</v>
      </c>
      <c r="I69" s="208">
        <f>I70</f>
        <v>0</v>
      </c>
      <c r="J69" s="250">
        <f>J70</f>
        <v>0</v>
      </c>
      <c r="K69" s="209">
        <f>K70</f>
        <v>0</v>
      </c>
      <c r="L69" s="208">
        <f>L70</f>
        <v>0</v>
      </c>
      <c r="M69"/>
      <c r="N69" s="111"/>
      <c r="O69" s="111"/>
      <c r="P69" s="111"/>
      <c r="Q69" s="224"/>
      <c r="R69" s="111"/>
    </row>
    <row r="70" spans="1:18" ht="13.5" hidden="1" customHeight="1">
      <c r="A70" s="223">
        <v>2</v>
      </c>
      <c r="B70" s="219">
        <v>3</v>
      </c>
      <c r="C70" s="220">
        <v>1</v>
      </c>
      <c r="D70" s="220">
        <v>1</v>
      </c>
      <c r="E70" s="220">
        <v>1</v>
      </c>
      <c r="F70" s="222"/>
      <c r="G70" s="221" t="s">
        <v>50</v>
      </c>
      <c r="H70" s="199">
        <v>36</v>
      </c>
      <c r="I70" s="208">
        <f>SUM(I71:I73)</f>
        <v>0</v>
      </c>
      <c r="J70" s="250">
        <f>SUM(J71:J73)</f>
        <v>0</v>
      </c>
      <c r="K70" s="209">
        <f>SUM(K71:K73)</f>
        <v>0</v>
      </c>
      <c r="L70" s="208">
        <f>SUM(L71:L73)</f>
        <v>0</v>
      </c>
      <c r="M70"/>
      <c r="N70" s="111"/>
      <c r="O70" s="111"/>
      <c r="P70" s="111"/>
      <c r="Q70" s="224"/>
      <c r="R70" s="111"/>
    </row>
    <row r="71" spans="1:18" s="251" customFormat="1" ht="25.5" hidden="1" customHeight="1">
      <c r="A71" s="223">
        <v>2</v>
      </c>
      <c r="B71" s="219">
        <v>3</v>
      </c>
      <c r="C71" s="220">
        <v>1</v>
      </c>
      <c r="D71" s="220">
        <v>1</v>
      </c>
      <c r="E71" s="220">
        <v>1</v>
      </c>
      <c r="F71" s="222">
        <v>1</v>
      </c>
      <c r="G71" s="221" t="s">
        <v>51</v>
      </c>
      <c r="H71" s="199">
        <v>37</v>
      </c>
      <c r="I71" s="227">
        <v>0</v>
      </c>
      <c r="J71" s="227">
        <v>0</v>
      </c>
      <c r="K71" s="227">
        <v>0</v>
      </c>
      <c r="L71" s="227">
        <v>0</v>
      </c>
      <c r="Q71" s="224"/>
      <c r="R71" s="111"/>
    </row>
    <row r="72" spans="1:18" ht="19.5" hidden="1" customHeight="1">
      <c r="A72" s="223">
        <v>2</v>
      </c>
      <c r="B72" s="214">
        <v>3</v>
      </c>
      <c r="C72" s="212">
        <v>1</v>
      </c>
      <c r="D72" s="212">
        <v>1</v>
      </c>
      <c r="E72" s="212">
        <v>1</v>
      </c>
      <c r="F72" s="215">
        <v>2</v>
      </c>
      <c r="G72" s="213" t="s">
        <v>52</v>
      </c>
      <c r="H72" s="199">
        <v>38</v>
      </c>
      <c r="I72" s="225">
        <v>0</v>
      </c>
      <c r="J72" s="225">
        <v>0</v>
      </c>
      <c r="K72" s="225">
        <v>0</v>
      </c>
      <c r="L72" s="225">
        <v>0</v>
      </c>
      <c r="M72"/>
      <c r="N72" s="111"/>
      <c r="O72" s="111"/>
      <c r="P72" s="111"/>
      <c r="Q72" s="224"/>
      <c r="R72" s="111"/>
    </row>
    <row r="73" spans="1:18" ht="16.5" hidden="1" customHeight="1">
      <c r="A73" s="219">
        <v>2</v>
      </c>
      <c r="B73" s="220">
        <v>3</v>
      </c>
      <c r="C73" s="220">
        <v>1</v>
      </c>
      <c r="D73" s="220">
        <v>1</v>
      </c>
      <c r="E73" s="220">
        <v>1</v>
      </c>
      <c r="F73" s="222">
        <v>3</v>
      </c>
      <c r="G73" s="221" t="s">
        <v>53</v>
      </c>
      <c r="H73" s="199">
        <v>39</v>
      </c>
      <c r="I73" s="227">
        <v>0</v>
      </c>
      <c r="J73" s="227">
        <v>0</v>
      </c>
      <c r="K73" s="227">
        <v>0</v>
      </c>
      <c r="L73" s="227">
        <v>0</v>
      </c>
      <c r="M73"/>
      <c r="N73" s="111"/>
      <c r="O73" s="111"/>
      <c r="P73" s="111"/>
      <c r="Q73" s="224"/>
      <c r="R73" s="111"/>
    </row>
    <row r="74" spans="1:18" ht="29.25" hidden="1" customHeight="1">
      <c r="A74" s="214">
        <v>2</v>
      </c>
      <c r="B74" s="212">
        <v>3</v>
      </c>
      <c r="C74" s="212">
        <v>1</v>
      </c>
      <c r="D74" s="212">
        <v>2</v>
      </c>
      <c r="E74" s="212"/>
      <c r="F74" s="215"/>
      <c r="G74" s="213" t="s">
        <v>54</v>
      </c>
      <c r="H74" s="199">
        <v>40</v>
      </c>
      <c r="I74" s="230">
        <f>I75</f>
        <v>0</v>
      </c>
      <c r="J74" s="252">
        <f>J75</f>
        <v>0</v>
      </c>
      <c r="K74" s="231">
        <f>K75</f>
        <v>0</v>
      </c>
      <c r="L74" s="231">
        <f>L75</f>
        <v>0</v>
      </c>
      <c r="M74"/>
      <c r="N74" s="111"/>
      <c r="O74" s="111"/>
      <c r="P74" s="111"/>
      <c r="Q74" s="224"/>
      <c r="R74" s="111"/>
    </row>
    <row r="75" spans="1:18" ht="27" hidden="1" customHeight="1">
      <c r="A75" s="233">
        <v>2</v>
      </c>
      <c r="B75" s="234">
        <v>3</v>
      </c>
      <c r="C75" s="234">
        <v>1</v>
      </c>
      <c r="D75" s="234">
        <v>2</v>
      </c>
      <c r="E75" s="234">
        <v>1</v>
      </c>
      <c r="F75" s="236"/>
      <c r="G75" s="213" t="s">
        <v>54</v>
      </c>
      <c r="H75" s="199">
        <v>41</v>
      </c>
      <c r="I75" s="218">
        <f>SUM(I76:I78)</f>
        <v>0</v>
      </c>
      <c r="J75" s="253">
        <f>SUM(J76:J78)</f>
        <v>0</v>
      </c>
      <c r="K75" s="217">
        <f>SUM(K76:K78)</f>
        <v>0</v>
      </c>
      <c r="L75" s="209">
        <f>SUM(L76:L78)</f>
        <v>0</v>
      </c>
      <c r="M75"/>
      <c r="N75" s="111"/>
      <c r="O75" s="111"/>
      <c r="P75" s="111"/>
      <c r="Q75" s="224"/>
      <c r="R75" s="111"/>
    </row>
    <row r="76" spans="1:18" s="251" customFormat="1" ht="27" hidden="1" customHeight="1">
      <c r="A76" s="219">
        <v>2</v>
      </c>
      <c r="B76" s="220">
        <v>3</v>
      </c>
      <c r="C76" s="220">
        <v>1</v>
      </c>
      <c r="D76" s="220">
        <v>2</v>
      </c>
      <c r="E76" s="220">
        <v>1</v>
      </c>
      <c r="F76" s="222">
        <v>1</v>
      </c>
      <c r="G76" s="223" t="s">
        <v>51</v>
      </c>
      <c r="H76" s="199">
        <v>42</v>
      </c>
      <c r="I76" s="227">
        <v>0</v>
      </c>
      <c r="J76" s="227">
        <v>0</v>
      </c>
      <c r="K76" s="227">
        <v>0</v>
      </c>
      <c r="L76" s="227">
        <v>0</v>
      </c>
      <c r="Q76" s="224"/>
      <c r="R76" s="111"/>
    </row>
    <row r="77" spans="1:18" ht="16.5" hidden="1" customHeight="1">
      <c r="A77" s="219">
        <v>2</v>
      </c>
      <c r="B77" s="220">
        <v>3</v>
      </c>
      <c r="C77" s="220">
        <v>1</v>
      </c>
      <c r="D77" s="220">
        <v>2</v>
      </c>
      <c r="E77" s="220">
        <v>1</v>
      </c>
      <c r="F77" s="222">
        <v>2</v>
      </c>
      <c r="G77" s="223" t="s">
        <v>52</v>
      </c>
      <c r="H77" s="199">
        <v>43</v>
      </c>
      <c r="I77" s="227">
        <v>0</v>
      </c>
      <c r="J77" s="227">
        <v>0</v>
      </c>
      <c r="K77" s="227">
        <v>0</v>
      </c>
      <c r="L77" s="227">
        <v>0</v>
      </c>
      <c r="M77"/>
      <c r="N77" s="111"/>
      <c r="O77" s="111"/>
      <c r="P77" s="111"/>
      <c r="Q77" s="224"/>
      <c r="R77" s="111"/>
    </row>
    <row r="78" spans="1:18" ht="15" hidden="1" customHeight="1">
      <c r="A78" s="219">
        <v>2</v>
      </c>
      <c r="B78" s="220">
        <v>3</v>
      </c>
      <c r="C78" s="220">
        <v>1</v>
      </c>
      <c r="D78" s="220">
        <v>2</v>
      </c>
      <c r="E78" s="220">
        <v>1</v>
      </c>
      <c r="F78" s="222">
        <v>3</v>
      </c>
      <c r="G78" s="223" t="s">
        <v>53</v>
      </c>
      <c r="H78" s="199">
        <v>44</v>
      </c>
      <c r="I78" s="227">
        <v>0</v>
      </c>
      <c r="J78" s="227">
        <v>0</v>
      </c>
      <c r="K78" s="227">
        <v>0</v>
      </c>
      <c r="L78" s="227">
        <v>0</v>
      </c>
      <c r="M78"/>
      <c r="N78" s="111"/>
      <c r="O78" s="111"/>
      <c r="P78" s="111"/>
      <c r="Q78" s="224"/>
      <c r="R78" s="111"/>
    </row>
    <row r="79" spans="1:18" ht="27.75" hidden="1" customHeight="1">
      <c r="A79" s="219">
        <v>2</v>
      </c>
      <c r="B79" s="220">
        <v>3</v>
      </c>
      <c r="C79" s="220">
        <v>1</v>
      </c>
      <c r="D79" s="220">
        <v>3</v>
      </c>
      <c r="E79" s="220"/>
      <c r="F79" s="222"/>
      <c r="G79" s="223" t="s">
        <v>228</v>
      </c>
      <c r="H79" s="199">
        <v>45</v>
      </c>
      <c r="I79" s="208">
        <f>I80</f>
        <v>0</v>
      </c>
      <c r="J79" s="250">
        <f>J80</f>
        <v>0</v>
      </c>
      <c r="K79" s="209">
        <f>K80</f>
        <v>0</v>
      </c>
      <c r="L79" s="209">
        <f>L80</f>
        <v>0</v>
      </c>
      <c r="M79"/>
      <c r="N79" s="111"/>
      <c r="O79" s="111"/>
      <c r="P79" s="111"/>
      <c r="Q79" s="224"/>
      <c r="R79" s="111"/>
    </row>
    <row r="80" spans="1:18" ht="26.25" hidden="1" customHeight="1">
      <c r="A80" s="219">
        <v>2</v>
      </c>
      <c r="B80" s="220">
        <v>3</v>
      </c>
      <c r="C80" s="220">
        <v>1</v>
      </c>
      <c r="D80" s="220">
        <v>3</v>
      </c>
      <c r="E80" s="220">
        <v>1</v>
      </c>
      <c r="F80" s="222"/>
      <c r="G80" s="223" t="s">
        <v>229</v>
      </c>
      <c r="H80" s="199">
        <v>46</v>
      </c>
      <c r="I80" s="208">
        <f>SUM(I81:I83)</f>
        <v>0</v>
      </c>
      <c r="J80" s="250">
        <f>SUM(J81:J83)</f>
        <v>0</v>
      </c>
      <c r="K80" s="209">
        <f>SUM(K81:K83)</f>
        <v>0</v>
      </c>
      <c r="L80" s="209">
        <f>SUM(L81:L83)</f>
        <v>0</v>
      </c>
      <c r="M80"/>
      <c r="N80" s="111"/>
      <c r="O80" s="111"/>
      <c r="P80" s="111"/>
      <c r="Q80" s="224"/>
      <c r="R80" s="111"/>
    </row>
    <row r="81" spans="1:18" ht="15" hidden="1" customHeight="1">
      <c r="A81" s="214">
        <v>2</v>
      </c>
      <c r="B81" s="212">
        <v>3</v>
      </c>
      <c r="C81" s="212">
        <v>1</v>
      </c>
      <c r="D81" s="212">
        <v>3</v>
      </c>
      <c r="E81" s="212">
        <v>1</v>
      </c>
      <c r="F81" s="215">
        <v>1</v>
      </c>
      <c r="G81" s="240" t="s">
        <v>55</v>
      </c>
      <c r="H81" s="199">
        <v>47</v>
      </c>
      <c r="I81" s="225">
        <v>0</v>
      </c>
      <c r="J81" s="225">
        <v>0</v>
      </c>
      <c r="K81" s="225">
        <v>0</v>
      </c>
      <c r="L81" s="225">
        <v>0</v>
      </c>
      <c r="M81"/>
      <c r="N81" s="111"/>
      <c r="O81" s="111"/>
      <c r="P81" s="111"/>
      <c r="Q81" s="224"/>
      <c r="R81" s="111"/>
    </row>
    <row r="82" spans="1:18" ht="16.5" hidden="1" customHeight="1">
      <c r="A82" s="219">
        <v>2</v>
      </c>
      <c r="B82" s="220">
        <v>3</v>
      </c>
      <c r="C82" s="220">
        <v>1</v>
      </c>
      <c r="D82" s="220">
        <v>3</v>
      </c>
      <c r="E82" s="220">
        <v>1</v>
      </c>
      <c r="F82" s="222">
        <v>2</v>
      </c>
      <c r="G82" s="223" t="s">
        <v>56</v>
      </c>
      <c r="H82" s="199">
        <v>48</v>
      </c>
      <c r="I82" s="227">
        <v>0</v>
      </c>
      <c r="J82" s="227">
        <v>0</v>
      </c>
      <c r="K82" s="227">
        <v>0</v>
      </c>
      <c r="L82" s="227">
        <v>0</v>
      </c>
      <c r="M82"/>
      <c r="N82" s="111"/>
      <c r="O82" s="111"/>
      <c r="P82" s="111"/>
      <c r="Q82" s="224"/>
      <c r="R82" s="111"/>
    </row>
    <row r="83" spans="1:18" ht="17.25" hidden="1" customHeight="1">
      <c r="A83" s="214">
        <v>2</v>
      </c>
      <c r="B83" s="212">
        <v>3</v>
      </c>
      <c r="C83" s="212">
        <v>1</v>
      </c>
      <c r="D83" s="212">
        <v>3</v>
      </c>
      <c r="E83" s="212">
        <v>1</v>
      </c>
      <c r="F83" s="215">
        <v>3</v>
      </c>
      <c r="G83" s="240" t="s">
        <v>57</v>
      </c>
      <c r="H83" s="199">
        <v>49</v>
      </c>
      <c r="I83" s="225">
        <v>0</v>
      </c>
      <c r="J83" s="225">
        <v>0</v>
      </c>
      <c r="K83" s="225">
        <v>0</v>
      </c>
      <c r="L83" s="225">
        <v>0</v>
      </c>
      <c r="M83"/>
      <c r="N83" s="111"/>
      <c r="O83" s="111"/>
      <c r="P83" s="111"/>
      <c r="Q83" s="224"/>
      <c r="R83" s="111"/>
    </row>
    <row r="84" spans="1:18" ht="12.75" hidden="1" customHeight="1">
      <c r="A84" s="214">
        <v>2</v>
      </c>
      <c r="B84" s="212">
        <v>3</v>
      </c>
      <c r="C84" s="212">
        <v>2</v>
      </c>
      <c r="D84" s="212"/>
      <c r="E84" s="212"/>
      <c r="F84" s="215"/>
      <c r="G84" s="240" t="s">
        <v>58</v>
      </c>
      <c r="H84" s="199">
        <v>50</v>
      </c>
      <c r="I84" s="208">
        <f t="shared" ref="I84:L85" si="2">I85</f>
        <v>0</v>
      </c>
      <c r="J84" s="208">
        <f t="shared" si="2"/>
        <v>0</v>
      </c>
      <c r="K84" s="208">
        <f t="shared" si="2"/>
        <v>0</v>
      </c>
      <c r="L84" s="208">
        <f t="shared" si="2"/>
        <v>0</v>
      </c>
      <c r="M84"/>
      <c r="N84" s="111"/>
      <c r="O84" s="111"/>
      <c r="P84" s="111"/>
      <c r="Q84" s="111"/>
      <c r="R84" s="111"/>
    </row>
    <row r="85" spans="1:18" ht="12" hidden="1" customHeight="1">
      <c r="A85" s="214">
        <v>2</v>
      </c>
      <c r="B85" s="212">
        <v>3</v>
      </c>
      <c r="C85" s="212">
        <v>2</v>
      </c>
      <c r="D85" s="212">
        <v>1</v>
      </c>
      <c r="E85" s="212"/>
      <c r="F85" s="215"/>
      <c r="G85" s="240" t="s">
        <v>58</v>
      </c>
      <c r="H85" s="199">
        <v>51</v>
      </c>
      <c r="I85" s="208">
        <f t="shared" si="2"/>
        <v>0</v>
      </c>
      <c r="J85" s="208">
        <f t="shared" si="2"/>
        <v>0</v>
      </c>
      <c r="K85" s="208">
        <f t="shared" si="2"/>
        <v>0</v>
      </c>
      <c r="L85" s="208">
        <f t="shared" si="2"/>
        <v>0</v>
      </c>
      <c r="M85"/>
      <c r="N85" s="111"/>
      <c r="O85" s="111"/>
      <c r="P85" s="111"/>
      <c r="Q85" s="111"/>
      <c r="R85" s="111"/>
    </row>
    <row r="86" spans="1:18" ht="15.75" hidden="1" customHeight="1">
      <c r="A86" s="214">
        <v>2</v>
      </c>
      <c r="B86" s="212">
        <v>3</v>
      </c>
      <c r="C86" s="212">
        <v>2</v>
      </c>
      <c r="D86" s="212">
        <v>1</v>
      </c>
      <c r="E86" s="212">
        <v>1</v>
      </c>
      <c r="F86" s="215"/>
      <c r="G86" s="240" t="s">
        <v>58</v>
      </c>
      <c r="H86" s="199">
        <v>52</v>
      </c>
      <c r="I86" s="208">
        <f>SUM(I87)</f>
        <v>0</v>
      </c>
      <c r="J86" s="208">
        <f>SUM(J87)</f>
        <v>0</v>
      </c>
      <c r="K86" s="208">
        <f>SUM(K87)</f>
        <v>0</v>
      </c>
      <c r="L86" s="208">
        <f>SUM(L87)</f>
        <v>0</v>
      </c>
      <c r="M86"/>
      <c r="N86" s="111"/>
      <c r="O86" s="111"/>
      <c r="P86" s="111"/>
      <c r="Q86" s="111"/>
      <c r="R86" s="111"/>
    </row>
    <row r="87" spans="1:18" ht="13.5" hidden="1" customHeight="1">
      <c r="A87" s="214">
        <v>2</v>
      </c>
      <c r="B87" s="212">
        <v>3</v>
      </c>
      <c r="C87" s="212">
        <v>2</v>
      </c>
      <c r="D87" s="212">
        <v>1</v>
      </c>
      <c r="E87" s="212">
        <v>1</v>
      </c>
      <c r="F87" s="215">
        <v>1</v>
      </c>
      <c r="G87" s="240" t="s">
        <v>58</v>
      </c>
      <c r="H87" s="199">
        <v>53</v>
      </c>
      <c r="I87" s="227">
        <v>0</v>
      </c>
      <c r="J87" s="227">
        <v>0</v>
      </c>
      <c r="K87" s="227">
        <v>0</v>
      </c>
      <c r="L87" s="227">
        <v>0</v>
      </c>
      <c r="M87"/>
      <c r="N87" s="111"/>
      <c r="O87" s="111"/>
      <c r="P87" s="111"/>
      <c r="Q87" s="111"/>
      <c r="R87" s="111"/>
    </row>
    <row r="88" spans="1:18" ht="16.5" hidden="1" customHeight="1">
      <c r="A88" s="204">
        <v>2</v>
      </c>
      <c r="B88" s="205">
        <v>4</v>
      </c>
      <c r="C88" s="205"/>
      <c r="D88" s="205"/>
      <c r="E88" s="205"/>
      <c r="F88" s="207"/>
      <c r="G88" s="254" t="s">
        <v>59</v>
      </c>
      <c r="H88" s="199">
        <v>54</v>
      </c>
      <c r="I88" s="208">
        <f t="shared" ref="I88:L90" si="3">I89</f>
        <v>0</v>
      </c>
      <c r="J88" s="250">
        <f t="shared" si="3"/>
        <v>0</v>
      </c>
      <c r="K88" s="209">
        <f t="shared" si="3"/>
        <v>0</v>
      </c>
      <c r="L88" s="209">
        <f t="shared" si="3"/>
        <v>0</v>
      </c>
      <c r="M88"/>
      <c r="N88" s="111"/>
      <c r="O88" s="111"/>
      <c r="P88" s="111"/>
      <c r="Q88" s="111"/>
      <c r="R88" s="111"/>
    </row>
    <row r="89" spans="1:18" ht="15.75" hidden="1" customHeight="1">
      <c r="A89" s="219">
        <v>2</v>
      </c>
      <c r="B89" s="220">
        <v>4</v>
      </c>
      <c r="C89" s="220">
        <v>1</v>
      </c>
      <c r="D89" s="220"/>
      <c r="E89" s="220"/>
      <c r="F89" s="222"/>
      <c r="G89" s="223" t="s">
        <v>60</v>
      </c>
      <c r="H89" s="199">
        <v>55</v>
      </c>
      <c r="I89" s="208">
        <f t="shared" si="3"/>
        <v>0</v>
      </c>
      <c r="J89" s="250">
        <f t="shared" si="3"/>
        <v>0</v>
      </c>
      <c r="K89" s="209">
        <f t="shared" si="3"/>
        <v>0</v>
      </c>
      <c r="L89" s="209">
        <f t="shared" si="3"/>
        <v>0</v>
      </c>
      <c r="M89"/>
      <c r="N89" s="111"/>
      <c r="O89" s="111"/>
      <c r="P89" s="111"/>
      <c r="Q89" s="111"/>
      <c r="R89" s="111"/>
    </row>
    <row r="90" spans="1:18" ht="17.25" hidden="1" customHeight="1">
      <c r="A90" s="219">
        <v>2</v>
      </c>
      <c r="B90" s="220">
        <v>4</v>
      </c>
      <c r="C90" s="220">
        <v>1</v>
      </c>
      <c r="D90" s="220">
        <v>1</v>
      </c>
      <c r="E90" s="220"/>
      <c r="F90" s="222"/>
      <c r="G90" s="223" t="s">
        <v>60</v>
      </c>
      <c r="H90" s="199">
        <v>56</v>
      </c>
      <c r="I90" s="208">
        <f t="shared" si="3"/>
        <v>0</v>
      </c>
      <c r="J90" s="250">
        <f t="shared" si="3"/>
        <v>0</v>
      </c>
      <c r="K90" s="209">
        <f t="shared" si="3"/>
        <v>0</v>
      </c>
      <c r="L90" s="209">
        <f t="shared" si="3"/>
        <v>0</v>
      </c>
      <c r="M90"/>
      <c r="N90" s="111"/>
      <c r="O90" s="111"/>
      <c r="P90" s="111"/>
      <c r="Q90" s="111"/>
      <c r="R90" s="111"/>
    </row>
    <row r="91" spans="1:18" ht="18" hidden="1" customHeight="1">
      <c r="A91" s="219">
        <v>2</v>
      </c>
      <c r="B91" s="220">
        <v>4</v>
      </c>
      <c r="C91" s="220">
        <v>1</v>
      </c>
      <c r="D91" s="220">
        <v>1</v>
      </c>
      <c r="E91" s="220">
        <v>1</v>
      </c>
      <c r="F91" s="222"/>
      <c r="G91" s="223" t="s">
        <v>60</v>
      </c>
      <c r="H91" s="199">
        <v>57</v>
      </c>
      <c r="I91" s="208">
        <f>SUM(I92:I94)</f>
        <v>0</v>
      </c>
      <c r="J91" s="250">
        <f>SUM(J92:J94)</f>
        <v>0</v>
      </c>
      <c r="K91" s="209">
        <f>SUM(K92:K94)</f>
        <v>0</v>
      </c>
      <c r="L91" s="209">
        <f>SUM(L92:L94)</f>
        <v>0</v>
      </c>
      <c r="M91"/>
      <c r="N91" s="111"/>
      <c r="O91" s="111"/>
      <c r="P91" s="111"/>
      <c r="Q91" s="111"/>
      <c r="R91" s="111"/>
    </row>
    <row r="92" spans="1:18" ht="14.25" hidden="1" customHeight="1">
      <c r="A92" s="219">
        <v>2</v>
      </c>
      <c r="B92" s="220">
        <v>4</v>
      </c>
      <c r="C92" s="220">
        <v>1</v>
      </c>
      <c r="D92" s="220">
        <v>1</v>
      </c>
      <c r="E92" s="220">
        <v>1</v>
      </c>
      <c r="F92" s="222">
        <v>1</v>
      </c>
      <c r="G92" s="223" t="s">
        <v>61</v>
      </c>
      <c r="H92" s="199">
        <v>58</v>
      </c>
      <c r="I92" s="227">
        <v>0</v>
      </c>
      <c r="J92" s="227">
        <v>0</v>
      </c>
      <c r="K92" s="227">
        <v>0</v>
      </c>
      <c r="L92" s="227">
        <v>0</v>
      </c>
      <c r="M92"/>
      <c r="N92" s="111"/>
      <c r="O92" s="111"/>
      <c r="P92" s="111"/>
      <c r="Q92" s="111"/>
      <c r="R92" s="111"/>
    </row>
    <row r="93" spans="1:18" ht="13.5" hidden="1" customHeight="1">
      <c r="A93" s="219">
        <v>2</v>
      </c>
      <c r="B93" s="219">
        <v>4</v>
      </c>
      <c r="C93" s="219">
        <v>1</v>
      </c>
      <c r="D93" s="220">
        <v>1</v>
      </c>
      <c r="E93" s="220">
        <v>1</v>
      </c>
      <c r="F93" s="255">
        <v>2</v>
      </c>
      <c r="G93" s="221" t="s">
        <v>62</v>
      </c>
      <c r="H93" s="199">
        <v>59</v>
      </c>
      <c r="I93" s="227">
        <v>0</v>
      </c>
      <c r="J93" s="227">
        <v>0</v>
      </c>
      <c r="K93" s="227">
        <v>0</v>
      </c>
      <c r="L93" s="227">
        <v>0</v>
      </c>
      <c r="M93"/>
      <c r="N93" s="111"/>
      <c r="O93" s="111"/>
      <c r="P93" s="111"/>
      <c r="Q93" s="111"/>
      <c r="R93" s="111"/>
    </row>
    <row r="94" spans="1:18" hidden="1">
      <c r="A94" s="219">
        <v>2</v>
      </c>
      <c r="B94" s="220">
        <v>4</v>
      </c>
      <c r="C94" s="219">
        <v>1</v>
      </c>
      <c r="D94" s="220">
        <v>1</v>
      </c>
      <c r="E94" s="220">
        <v>1</v>
      </c>
      <c r="F94" s="255">
        <v>3</v>
      </c>
      <c r="G94" s="221" t="s">
        <v>63</v>
      </c>
      <c r="H94" s="199">
        <v>60</v>
      </c>
      <c r="I94" s="227">
        <v>0</v>
      </c>
      <c r="J94" s="227">
        <v>0</v>
      </c>
      <c r="K94" s="227">
        <v>0</v>
      </c>
      <c r="L94" s="227">
        <v>0</v>
      </c>
      <c r="M94" s="111"/>
      <c r="N94" s="111"/>
      <c r="O94" s="111"/>
      <c r="P94" s="111"/>
      <c r="Q94" s="111"/>
      <c r="R94" s="111"/>
    </row>
    <row r="95" spans="1:18" hidden="1">
      <c r="A95" s="204">
        <v>2</v>
      </c>
      <c r="B95" s="205">
        <v>5</v>
      </c>
      <c r="C95" s="204"/>
      <c r="D95" s="205"/>
      <c r="E95" s="205"/>
      <c r="F95" s="256"/>
      <c r="G95" s="206" t="s">
        <v>64</v>
      </c>
      <c r="H95" s="199">
        <v>61</v>
      </c>
      <c r="I95" s="208">
        <f>SUM(I96+I101+I106)</f>
        <v>0</v>
      </c>
      <c r="J95" s="250">
        <f>SUM(J96+J101+J106)</f>
        <v>0</v>
      </c>
      <c r="K95" s="209">
        <f>SUM(K96+K101+K106)</f>
        <v>0</v>
      </c>
      <c r="L95" s="209">
        <f>SUM(L96+L101+L106)</f>
        <v>0</v>
      </c>
      <c r="M95" s="111"/>
      <c r="N95" s="111"/>
      <c r="O95" s="111"/>
      <c r="P95" s="111"/>
      <c r="Q95" s="111"/>
      <c r="R95" s="111"/>
    </row>
    <row r="96" spans="1:18" hidden="1">
      <c r="A96" s="214">
        <v>2</v>
      </c>
      <c r="B96" s="212">
        <v>5</v>
      </c>
      <c r="C96" s="214">
        <v>1</v>
      </c>
      <c r="D96" s="212"/>
      <c r="E96" s="212"/>
      <c r="F96" s="257"/>
      <c r="G96" s="213" t="s">
        <v>65</v>
      </c>
      <c r="H96" s="199">
        <v>62</v>
      </c>
      <c r="I96" s="230">
        <f t="shared" ref="I96:L97" si="4">I97</f>
        <v>0</v>
      </c>
      <c r="J96" s="252">
        <f t="shared" si="4"/>
        <v>0</v>
      </c>
      <c r="K96" s="231">
        <f t="shared" si="4"/>
        <v>0</v>
      </c>
      <c r="L96" s="231">
        <f t="shared" si="4"/>
        <v>0</v>
      </c>
      <c r="M96" s="111"/>
      <c r="N96" s="111"/>
      <c r="O96" s="111"/>
      <c r="P96" s="111"/>
      <c r="Q96" s="111"/>
      <c r="R96" s="111"/>
    </row>
    <row r="97" spans="1:18" hidden="1">
      <c r="A97" s="219">
        <v>2</v>
      </c>
      <c r="B97" s="220">
        <v>5</v>
      </c>
      <c r="C97" s="219">
        <v>1</v>
      </c>
      <c r="D97" s="220">
        <v>1</v>
      </c>
      <c r="E97" s="220"/>
      <c r="F97" s="255"/>
      <c r="G97" s="221" t="s">
        <v>65</v>
      </c>
      <c r="H97" s="199">
        <v>63</v>
      </c>
      <c r="I97" s="208">
        <f t="shared" si="4"/>
        <v>0</v>
      </c>
      <c r="J97" s="250">
        <f t="shared" si="4"/>
        <v>0</v>
      </c>
      <c r="K97" s="209">
        <f t="shared" si="4"/>
        <v>0</v>
      </c>
      <c r="L97" s="209">
        <f t="shared" si="4"/>
        <v>0</v>
      </c>
      <c r="M97" s="111"/>
      <c r="N97" s="111"/>
      <c r="O97" s="111"/>
      <c r="P97" s="111"/>
      <c r="Q97" s="111"/>
      <c r="R97" s="111"/>
    </row>
    <row r="98" spans="1:18" hidden="1">
      <c r="A98" s="219">
        <v>2</v>
      </c>
      <c r="B98" s="220">
        <v>5</v>
      </c>
      <c r="C98" s="219">
        <v>1</v>
      </c>
      <c r="D98" s="220">
        <v>1</v>
      </c>
      <c r="E98" s="220">
        <v>1</v>
      </c>
      <c r="F98" s="255"/>
      <c r="G98" s="221" t="s">
        <v>65</v>
      </c>
      <c r="H98" s="199">
        <v>64</v>
      </c>
      <c r="I98" s="208">
        <f>SUM(I99:I100)</f>
        <v>0</v>
      </c>
      <c r="J98" s="250">
        <f>SUM(J99:J100)</f>
        <v>0</v>
      </c>
      <c r="K98" s="209">
        <f>SUM(K99:K100)</f>
        <v>0</v>
      </c>
      <c r="L98" s="209">
        <f>SUM(L99:L100)</f>
        <v>0</v>
      </c>
      <c r="M98" s="111"/>
      <c r="N98" s="111"/>
      <c r="O98" s="111"/>
      <c r="P98" s="111"/>
      <c r="Q98" s="111"/>
      <c r="R98" s="111"/>
    </row>
    <row r="99" spans="1:18" ht="25.5" hidden="1" customHeight="1">
      <c r="A99" s="219">
        <v>2</v>
      </c>
      <c r="B99" s="220">
        <v>5</v>
      </c>
      <c r="C99" s="219">
        <v>1</v>
      </c>
      <c r="D99" s="220">
        <v>1</v>
      </c>
      <c r="E99" s="220">
        <v>1</v>
      </c>
      <c r="F99" s="255">
        <v>1</v>
      </c>
      <c r="G99" s="221" t="s">
        <v>66</v>
      </c>
      <c r="H99" s="199">
        <v>65</v>
      </c>
      <c r="I99" s="227">
        <v>0</v>
      </c>
      <c r="J99" s="227">
        <v>0</v>
      </c>
      <c r="K99" s="227">
        <v>0</v>
      </c>
      <c r="L99" s="227">
        <v>0</v>
      </c>
      <c r="M99"/>
      <c r="N99" s="111"/>
      <c r="O99" s="111"/>
      <c r="P99" s="111"/>
      <c r="Q99" s="111"/>
      <c r="R99" s="111"/>
    </row>
    <row r="100" spans="1:18" ht="15.75" hidden="1" customHeight="1">
      <c r="A100" s="219">
        <v>2</v>
      </c>
      <c r="B100" s="220">
        <v>5</v>
      </c>
      <c r="C100" s="219">
        <v>1</v>
      </c>
      <c r="D100" s="220">
        <v>1</v>
      </c>
      <c r="E100" s="220">
        <v>1</v>
      </c>
      <c r="F100" s="255">
        <v>2</v>
      </c>
      <c r="G100" s="221" t="s">
        <v>67</v>
      </c>
      <c r="H100" s="199">
        <v>66</v>
      </c>
      <c r="I100" s="227">
        <v>0</v>
      </c>
      <c r="J100" s="227">
        <v>0</v>
      </c>
      <c r="K100" s="227">
        <v>0</v>
      </c>
      <c r="L100" s="227">
        <v>0</v>
      </c>
      <c r="M100"/>
      <c r="N100" s="111"/>
      <c r="O100" s="111"/>
      <c r="P100" s="111"/>
      <c r="Q100" s="111"/>
      <c r="R100" s="111"/>
    </row>
    <row r="101" spans="1:18" ht="12" hidden="1" customHeight="1">
      <c r="A101" s="219">
        <v>2</v>
      </c>
      <c r="B101" s="220">
        <v>5</v>
      </c>
      <c r="C101" s="219">
        <v>2</v>
      </c>
      <c r="D101" s="220"/>
      <c r="E101" s="220"/>
      <c r="F101" s="255"/>
      <c r="G101" s="221" t="s">
        <v>68</v>
      </c>
      <c r="H101" s="199">
        <v>67</v>
      </c>
      <c r="I101" s="208">
        <f t="shared" ref="I101:L102" si="5">I102</f>
        <v>0</v>
      </c>
      <c r="J101" s="250">
        <f t="shared" si="5"/>
        <v>0</v>
      </c>
      <c r="K101" s="209">
        <f t="shared" si="5"/>
        <v>0</v>
      </c>
      <c r="L101" s="208">
        <f t="shared" si="5"/>
        <v>0</v>
      </c>
      <c r="M101"/>
      <c r="N101" s="111"/>
      <c r="O101" s="111"/>
      <c r="P101" s="111"/>
      <c r="Q101" s="111"/>
      <c r="R101" s="111"/>
    </row>
    <row r="102" spans="1:18" ht="15.75" hidden="1" customHeight="1">
      <c r="A102" s="223">
        <v>2</v>
      </c>
      <c r="B102" s="219">
        <v>5</v>
      </c>
      <c r="C102" s="220">
        <v>2</v>
      </c>
      <c r="D102" s="221">
        <v>1</v>
      </c>
      <c r="E102" s="219"/>
      <c r="F102" s="255"/>
      <c r="G102" s="221" t="s">
        <v>68</v>
      </c>
      <c r="H102" s="199">
        <v>68</v>
      </c>
      <c r="I102" s="208">
        <f t="shared" si="5"/>
        <v>0</v>
      </c>
      <c r="J102" s="250">
        <f t="shared" si="5"/>
        <v>0</v>
      </c>
      <c r="K102" s="209">
        <f t="shared" si="5"/>
        <v>0</v>
      </c>
      <c r="L102" s="208">
        <f t="shared" si="5"/>
        <v>0</v>
      </c>
      <c r="M102"/>
      <c r="N102" s="111"/>
      <c r="O102" s="111"/>
      <c r="P102" s="111"/>
      <c r="Q102" s="111"/>
      <c r="R102" s="111"/>
    </row>
    <row r="103" spans="1:18" ht="15" hidden="1" customHeight="1">
      <c r="A103" s="223">
        <v>2</v>
      </c>
      <c r="B103" s="219">
        <v>5</v>
      </c>
      <c r="C103" s="220">
        <v>2</v>
      </c>
      <c r="D103" s="221">
        <v>1</v>
      </c>
      <c r="E103" s="219">
        <v>1</v>
      </c>
      <c r="F103" s="255"/>
      <c r="G103" s="221" t="s">
        <v>68</v>
      </c>
      <c r="H103" s="199">
        <v>69</v>
      </c>
      <c r="I103" s="208">
        <f>SUM(I104:I105)</f>
        <v>0</v>
      </c>
      <c r="J103" s="250">
        <f>SUM(J104:J105)</f>
        <v>0</v>
      </c>
      <c r="K103" s="209">
        <f>SUM(K104:K105)</f>
        <v>0</v>
      </c>
      <c r="L103" s="208">
        <f>SUM(L104:L105)</f>
        <v>0</v>
      </c>
      <c r="M103"/>
      <c r="N103" s="111"/>
      <c r="O103" s="111"/>
      <c r="P103" s="111"/>
      <c r="Q103" s="111"/>
      <c r="R103" s="111"/>
    </row>
    <row r="104" spans="1:18" ht="25.5" hidden="1" customHeight="1">
      <c r="A104" s="223">
        <v>2</v>
      </c>
      <c r="B104" s="219">
        <v>5</v>
      </c>
      <c r="C104" s="220">
        <v>2</v>
      </c>
      <c r="D104" s="221">
        <v>1</v>
      </c>
      <c r="E104" s="219">
        <v>1</v>
      </c>
      <c r="F104" s="255">
        <v>1</v>
      </c>
      <c r="G104" s="221" t="s">
        <v>69</v>
      </c>
      <c r="H104" s="199">
        <v>70</v>
      </c>
      <c r="I104" s="227">
        <v>0</v>
      </c>
      <c r="J104" s="227">
        <v>0</v>
      </c>
      <c r="K104" s="227">
        <v>0</v>
      </c>
      <c r="L104" s="227">
        <v>0</v>
      </c>
      <c r="M104"/>
      <c r="N104" s="111"/>
      <c r="O104" s="111"/>
      <c r="P104" s="111"/>
      <c r="Q104" s="111"/>
      <c r="R104" s="111"/>
    </row>
    <row r="105" spans="1:18" ht="25.5" hidden="1" customHeight="1">
      <c r="A105" s="223">
        <v>2</v>
      </c>
      <c r="B105" s="219">
        <v>5</v>
      </c>
      <c r="C105" s="220">
        <v>2</v>
      </c>
      <c r="D105" s="221">
        <v>1</v>
      </c>
      <c r="E105" s="219">
        <v>1</v>
      </c>
      <c r="F105" s="255">
        <v>2</v>
      </c>
      <c r="G105" s="221" t="s">
        <v>70</v>
      </c>
      <c r="H105" s="199">
        <v>71</v>
      </c>
      <c r="I105" s="227">
        <v>0</v>
      </c>
      <c r="J105" s="227">
        <v>0</v>
      </c>
      <c r="K105" s="227">
        <v>0</v>
      </c>
      <c r="L105" s="227">
        <v>0</v>
      </c>
      <c r="M105"/>
      <c r="N105" s="111"/>
      <c r="O105" s="111"/>
      <c r="P105" s="111"/>
      <c r="Q105" s="111"/>
      <c r="R105" s="111"/>
    </row>
    <row r="106" spans="1:18" ht="28.5" hidden="1" customHeight="1">
      <c r="A106" s="223">
        <v>2</v>
      </c>
      <c r="B106" s="219">
        <v>5</v>
      </c>
      <c r="C106" s="220">
        <v>3</v>
      </c>
      <c r="D106" s="221"/>
      <c r="E106" s="219"/>
      <c r="F106" s="255"/>
      <c r="G106" s="221" t="s">
        <v>71</v>
      </c>
      <c r="H106" s="199">
        <v>72</v>
      </c>
      <c r="I106" s="208">
        <f>I107+I111</f>
        <v>0</v>
      </c>
      <c r="J106" s="208">
        <f>J107+J111</f>
        <v>0</v>
      </c>
      <c r="K106" s="208">
        <f>K107+K111</f>
        <v>0</v>
      </c>
      <c r="L106" s="208">
        <f>L107+L111</f>
        <v>0</v>
      </c>
      <c r="M106"/>
      <c r="N106" s="111"/>
      <c r="O106" s="111"/>
      <c r="P106" s="111"/>
      <c r="Q106" s="111"/>
      <c r="R106" s="111"/>
    </row>
    <row r="107" spans="1:18" ht="27" hidden="1" customHeight="1">
      <c r="A107" s="223">
        <v>2</v>
      </c>
      <c r="B107" s="219">
        <v>5</v>
      </c>
      <c r="C107" s="220">
        <v>3</v>
      </c>
      <c r="D107" s="221">
        <v>1</v>
      </c>
      <c r="E107" s="219"/>
      <c r="F107" s="255"/>
      <c r="G107" s="221" t="s">
        <v>72</v>
      </c>
      <c r="H107" s="199">
        <v>73</v>
      </c>
      <c r="I107" s="208">
        <f>I108</f>
        <v>0</v>
      </c>
      <c r="J107" s="250">
        <f>J108</f>
        <v>0</v>
      </c>
      <c r="K107" s="209">
        <f>K108</f>
        <v>0</v>
      </c>
      <c r="L107" s="208">
        <f>L108</f>
        <v>0</v>
      </c>
      <c r="M107"/>
      <c r="N107" s="111"/>
      <c r="O107" s="111"/>
      <c r="P107" s="111"/>
      <c r="Q107" s="111"/>
      <c r="R107" s="111"/>
    </row>
    <row r="108" spans="1:18" ht="30" hidden="1" customHeight="1">
      <c r="A108" s="232">
        <v>2</v>
      </c>
      <c r="B108" s="233">
        <v>5</v>
      </c>
      <c r="C108" s="234">
        <v>3</v>
      </c>
      <c r="D108" s="235">
        <v>1</v>
      </c>
      <c r="E108" s="233">
        <v>1</v>
      </c>
      <c r="F108" s="258"/>
      <c r="G108" s="235" t="s">
        <v>72</v>
      </c>
      <c r="H108" s="199">
        <v>74</v>
      </c>
      <c r="I108" s="218">
        <f>SUM(I109:I110)</f>
        <v>0</v>
      </c>
      <c r="J108" s="253">
        <f>SUM(J109:J110)</f>
        <v>0</v>
      </c>
      <c r="K108" s="217">
        <f>SUM(K109:K110)</f>
        <v>0</v>
      </c>
      <c r="L108" s="218">
        <f>SUM(L109:L110)</f>
        <v>0</v>
      </c>
      <c r="M108"/>
      <c r="N108" s="111"/>
      <c r="O108" s="111"/>
      <c r="P108" s="111"/>
      <c r="Q108" s="111"/>
      <c r="R108" s="111"/>
    </row>
    <row r="109" spans="1:18" ht="26.25" hidden="1" customHeight="1">
      <c r="A109" s="223">
        <v>2</v>
      </c>
      <c r="B109" s="219">
        <v>5</v>
      </c>
      <c r="C109" s="220">
        <v>3</v>
      </c>
      <c r="D109" s="221">
        <v>1</v>
      </c>
      <c r="E109" s="219">
        <v>1</v>
      </c>
      <c r="F109" s="255">
        <v>1</v>
      </c>
      <c r="G109" s="221" t="s">
        <v>72</v>
      </c>
      <c r="H109" s="199">
        <v>75</v>
      </c>
      <c r="I109" s="227">
        <v>0</v>
      </c>
      <c r="J109" s="227">
        <v>0</v>
      </c>
      <c r="K109" s="227">
        <v>0</v>
      </c>
      <c r="L109" s="227">
        <v>0</v>
      </c>
      <c r="M109"/>
      <c r="N109" s="111"/>
      <c r="O109" s="111"/>
      <c r="P109" s="111"/>
      <c r="Q109" s="111"/>
      <c r="R109" s="111"/>
    </row>
    <row r="110" spans="1:18" ht="26.25" hidden="1" customHeight="1">
      <c r="A110" s="232">
        <v>2</v>
      </c>
      <c r="B110" s="233">
        <v>5</v>
      </c>
      <c r="C110" s="234">
        <v>3</v>
      </c>
      <c r="D110" s="235">
        <v>1</v>
      </c>
      <c r="E110" s="233">
        <v>1</v>
      </c>
      <c r="F110" s="258">
        <v>2</v>
      </c>
      <c r="G110" s="235" t="s">
        <v>73</v>
      </c>
      <c r="H110" s="199">
        <v>76</v>
      </c>
      <c r="I110" s="227">
        <v>0</v>
      </c>
      <c r="J110" s="227">
        <v>0</v>
      </c>
      <c r="K110" s="227">
        <v>0</v>
      </c>
      <c r="L110" s="227">
        <v>0</v>
      </c>
      <c r="M110"/>
      <c r="N110" s="111"/>
      <c r="O110" s="111"/>
      <c r="P110" s="111"/>
      <c r="Q110" s="111"/>
      <c r="R110" s="111"/>
    </row>
    <row r="111" spans="1:18" ht="27.75" hidden="1" customHeight="1">
      <c r="A111" s="232">
        <v>2</v>
      </c>
      <c r="B111" s="233">
        <v>5</v>
      </c>
      <c r="C111" s="234">
        <v>3</v>
      </c>
      <c r="D111" s="235">
        <v>2</v>
      </c>
      <c r="E111" s="233"/>
      <c r="F111" s="258"/>
      <c r="G111" s="235" t="s">
        <v>74</v>
      </c>
      <c r="H111" s="199">
        <v>77</v>
      </c>
      <c r="I111" s="218">
        <f>I112</f>
        <v>0</v>
      </c>
      <c r="J111" s="218">
        <f>J112</f>
        <v>0</v>
      </c>
      <c r="K111" s="218">
        <f>K112</f>
        <v>0</v>
      </c>
      <c r="L111" s="218">
        <f>L112</f>
        <v>0</v>
      </c>
      <c r="M111"/>
      <c r="N111" s="111"/>
      <c r="O111" s="111"/>
      <c r="P111" s="111"/>
      <c r="Q111" s="111"/>
      <c r="R111" s="111"/>
    </row>
    <row r="112" spans="1:18" ht="25.5" hidden="1" customHeight="1">
      <c r="A112" s="232">
        <v>2</v>
      </c>
      <c r="B112" s="233">
        <v>5</v>
      </c>
      <c r="C112" s="234">
        <v>3</v>
      </c>
      <c r="D112" s="235">
        <v>2</v>
      </c>
      <c r="E112" s="233">
        <v>1</v>
      </c>
      <c r="F112" s="258"/>
      <c r="G112" s="235" t="s">
        <v>74</v>
      </c>
      <c r="H112" s="199">
        <v>78</v>
      </c>
      <c r="I112" s="218">
        <f>SUM(I113:I114)</f>
        <v>0</v>
      </c>
      <c r="J112" s="218">
        <f>SUM(J113:J114)</f>
        <v>0</v>
      </c>
      <c r="K112" s="218">
        <f>SUM(K113:K114)</f>
        <v>0</v>
      </c>
      <c r="L112" s="218">
        <f>SUM(L113:L114)</f>
        <v>0</v>
      </c>
      <c r="M112"/>
      <c r="N112" s="111"/>
      <c r="O112" s="111"/>
      <c r="P112" s="111"/>
      <c r="Q112" s="111"/>
      <c r="R112" s="111"/>
    </row>
    <row r="113" spans="1:18" ht="30" hidden="1" customHeight="1">
      <c r="A113" s="232">
        <v>2</v>
      </c>
      <c r="B113" s="233">
        <v>5</v>
      </c>
      <c r="C113" s="234">
        <v>3</v>
      </c>
      <c r="D113" s="235">
        <v>2</v>
      </c>
      <c r="E113" s="233">
        <v>1</v>
      </c>
      <c r="F113" s="258">
        <v>1</v>
      </c>
      <c r="G113" s="235" t="s">
        <v>74</v>
      </c>
      <c r="H113" s="199">
        <v>79</v>
      </c>
      <c r="I113" s="227">
        <v>0</v>
      </c>
      <c r="J113" s="227">
        <v>0</v>
      </c>
      <c r="K113" s="227">
        <v>0</v>
      </c>
      <c r="L113" s="227">
        <v>0</v>
      </c>
      <c r="M113"/>
      <c r="N113" s="111"/>
      <c r="O113" s="111"/>
      <c r="P113" s="111"/>
      <c r="Q113" s="111"/>
      <c r="R113" s="111"/>
    </row>
    <row r="114" spans="1:18" ht="18" hidden="1" customHeight="1">
      <c r="A114" s="232">
        <v>2</v>
      </c>
      <c r="B114" s="233">
        <v>5</v>
      </c>
      <c r="C114" s="234">
        <v>3</v>
      </c>
      <c r="D114" s="235">
        <v>2</v>
      </c>
      <c r="E114" s="233">
        <v>1</v>
      </c>
      <c r="F114" s="258">
        <v>2</v>
      </c>
      <c r="G114" s="235" t="s">
        <v>75</v>
      </c>
      <c r="H114" s="199">
        <v>80</v>
      </c>
      <c r="I114" s="227">
        <v>0</v>
      </c>
      <c r="J114" s="227">
        <v>0</v>
      </c>
      <c r="K114" s="227">
        <v>0</v>
      </c>
      <c r="L114" s="227">
        <v>0</v>
      </c>
      <c r="M114"/>
      <c r="N114" s="111"/>
      <c r="O114" s="111"/>
      <c r="P114" s="111"/>
      <c r="Q114" s="111"/>
      <c r="R114" s="111"/>
    </row>
    <row r="115" spans="1:18" ht="16.5" hidden="1" customHeight="1">
      <c r="A115" s="254">
        <v>2</v>
      </c>
      <c r="B115" s="204">
        <v>6</v>
      </c>
      <c r="C115" s="205"/>
      <c r="D115" s="206"/>
      <c r="E115" s="204"/>
      <c r="F115" s="256"/>
      <c r="G115" s="259" t="s">
        <v>76</v>
      </c>
      <c r="H115" s="199">
        <v>81</v>
      </c>
      <c r="I115" s="208">
        <f>SUM(I116+I121+I125+I129+I133+I137)</f>
        <v>0</v>
      </c>
      <c r="J115" s="208">
        <f>SUM(J116+J121+J125+J129+J133+J137)</f>
        <v>0</v>
      </c>
      <c r="K115" s="208">
        <f>SUM(K116+K121+K125+K129+K133+K137)</f>
        <v>0</v>
      </c>
      <c r="L115" s="208">
        <f>SUM(L116+L121+L125+L129+L133+L137)</f>
        <v>0</v>
      </c>
      <c r="M115"/>
      <c r="N115" s="111"/>
      <c r="O115" s="111"/>
      <c r="P115" s="111"/>
      <c r="Q115" s="111"/>
      <c r="R115" s="111"/>
    </row>
    <row r="116" spans="1:18" ht="14.25" hidden="1" customHeight="1">
      <c r="A116" s="232">
        <v>2</v>
      </c>
      <c r="B116" s="233">
        <v>6</v>
      </c>
      <c r="C116" s="234">
        <v>1</v>
      </c>
      <c r="D116" s="235"/>
      <c r="E116" s="233"/>
      <c r="F116" s="258"/>
      <c r="G116" s="235" t="s">
        <v>77</v>
      </c>
      <c r="H116" s="199">
        <v>82</v>
      </c>
      <c r="I116" s="218">
        <f t="shared" ref="I116:L117" si="6">I117</f>
        <v>0</v>
      </c>
      <c r="J116" s="253">
        <f t="shared" si="6"/>
        <v>0</v>
      </c>
      <c r="K116" s="217">
        <f t="shared" si="6"/>
        <v>0</v>
      </c>
      <c r="L116" s="218">
        <f t="shared" si="6"/>
        <v>0</v>
      </c>
      <c r="M116"/>
      <c r="N116" s="111"/>
      <c r="O116" s="111"/>
      <c r="P116" s="111"/>
      <c r="Q116" s="111"/>
      <c r="R116" s="111"/>
    </row>
    <row r="117" spans="1:18" ht="14.25" hidden="1" customHeight="1">
      <c r="A117" s="223">
        <v>2</v>
      </c>
      <c r="B117" s="219">
        <v>6</v>
      </c>
      <c r="C117" s="220">
        <v>1</v>
      </c>
      <c r="D117" s="221">
        <v>1</v>
      </c>
      <c r="E117" s="219"/>
      <c r="F117" s="255"/>
      <c r="G117" s="221" t="s">
        <v>77</v>
      </c>
      <c r="H117" s="199">
        <v>83</v>
      </c>
      <c r="I117" s="208">
        <f t="shared" si="6"/>
        <v>0</v>
      </c>
      <c r="J117" s="250">
        <f t="shared" si="6"/>
        <v>0</v>
      </c>
      <c r="K117" s="209">
        <f t="shared" si="6"/>
        <v>0</v>
      </c>
      <c r="L117" s="208">
        <f t="shared" si="6"/>
        <v>0</v>
      </c>
      <c r="M117"/>
      <c r="N117" s="111"/>
      <c r="O117" s="111"/>
      <c r="P117" s="111"/>
      <c r="Q117" s="111"/>
      <c r="R117" s="111"/>
    </row>
    <row r="118" spans="1:18" hidden="1">
      <c r="A118" s="223">
        <v>2</v>
      </c>
      <c r="B118" s="219">
        <v>6</v>
      </c>
      <c r="C118" s="220">
        <v>1</v>
      </c>
      <c r="D118" s="221">
        <v>1</v>
      </c>
      <c r="E118" s="219">
        <v>1</v>
      </c>
      <c r="F118" s="255"/>
      <c r="G118" s="221" t="s">
        <v>77</v>
      </c>
      <c r="H118" s="199">
        <v>84</v>
      </c>
      <c r="I118" s="208">
        <f>SUM(I119:I120)</f>
        <v>0</v>
      </c>
      <c r="J118" s="250">
        <f>SUM(J119:J120)</f>
        <v>0</v>
      </c>
      <c r="K118" s="209">
        <f>SUM(K119:K120)</f>
        <v>0</v>
      </c>
      <c r="L118" s="208">
        <f>SUM(L119:L120)</f>
        <v>0</v>
      </c>
      <c r="M118" s="111"/>
      <c r="N118" s="111"/>
      <c r="O118" s="111"/>
      <c r="P118" s="111"/>
      <c r="Q118" s="111"/>
      <c r="R118" s="111"/>
    </row>
    <row r="119" spans="1:18" ht="13.5" hidden="1" customHeight="1">
      <c r="A119" s="223">
        <v>2</v>
      </c>
      <c r="B119" s="219">
        <v>6</v>
      </c>
      <c r="C119" s="220">
        <v>1</v>
      </c>
      <c r="D119" s="221">
        <v>1</v>
      </c>
      <c r="E119" s="219">
        <v>1</v>
      </c>
      <c r="F119" s="255">
        <v>1</v>
      </c>
      <c r="G119" s="221" t="s">
        <v>78</v>
      </c>
      <c r="H119" s="199">
        <v>85</v>
      </c>
      <c r="I119" s="227">
        <v>0</v>
      </c>
      <c r="J119" s="227">
        <v>0</v>
      </c>
      <c r="K119" s="227">
        <v>0</v>
      </c>
      <c r="L119" s="227">
        <v>0</v>
      </c>
      <c r="M119"/>
      <c r="N119" s="111"/>
      <c r="O119" s="111"/>
      <c r="P119" s="111"/>
      <c r="Q119" s="111"/>
      <c r="R119" s="111"/>
    </row>
    <row r="120" spans="1:18" hidden="1">
      <c r="A120" s="240">
        <v>2</v>
      </c>
      <c r="B120" s="214">
        <v>6</v>
      </c>
      <c r="C120" s="212">
        <v>1</v>
      </c>
      <c r="D120" s="213">
        <v>1</v>
      </c>
      <c r="E120" s="214">
        <v>1</v>
      </c>
      <c r="F120" s="257">
        <v>2</v>
      </c>
      <c r="G120" s="213" t="s">
        <v>79</v>
      </c>
      <c r="H120" s="199">
        <v>86</v>
      </c>
      <c r="I120" s="225">
        <v>0</v>
      </c>
      <c r="J120" s="225">
        <v>0</v>
      </c>
      <c r="K120" s="225">
        <v>0</v>
      </c>
      <c r="L120" s="225">
        <v>0</v>
      </c>
      <c r="M120" s="111"/>
      <c r="N120" s="111"/>
      <c r="O120" s="111"/>
      <c r="P120" s="111"/>
      <c r="Q120" s="111"/>
      <c r="R120" s="111"/>
    </row>
    <row r="121" spans="1:18" ht="25.5" hidden="1" customHeight="1">
      <c r="A121" s="223">
        <v>2</v>
      </c>
      <c r="B121" s="219">
        <v>6</v>
      </c>
      <c r="C121" s="220">
        <v>2</v>
      </c>
      <c r="D121" s="221"/>
      <c r="E121" s="219"/>
      <c r="F121" s="255"/>
      <c r="G121" s="221" t="s">
        <v>80</v>
      </c>
      <c r="H121" s="199">
        <v>87</v>
      </c>
      <c r="I121" s="208">
        <f t="shared" ref="I121:L123" si="7">I122</f>
        <v>0</v>
      </c>
      <c r="J121" s="250">
        <f t="shared" si="7"/>
        <v>0</v>
      </c>
      <c r="K121" s="209">
        <f t="shared" si="7"/>
        <v>0</v>
      </c>
      <c r="L121" s="208">
        <f t="shared" si="7"/>
        <v>0</v>
      </c>
      <c r="M121"/>
      <c r="N121" s="111"/>
      <c r="O121" s="111"/>
      <c r="P121" s="111"/>
      <c r="Q121" s="111"/>
      <c r="R121" s="111"/>
    </row>
    <row r="122" spans="1:18" ht="14.25" hidden="1" customHeight="1">
      <c r="A122" s="223">
        <v>2</v>
      </c>
      <c r="B122" s="219">
        <v>6</v>
      </c>
      <c r="C122" s="220">
        <v>2</v>
      </c>
      <c r="D122" s="221">
        <v>1</v>
      </c>
      <c r="E122" s="219"/>
      <c r="F122" s="255"/>
      <c r="G122" s="221" t="s">
        <v>80</v>
      </c>
      <c r="H122" s="199">
        <v>88</v>
      </c>
      <c r="I122" s="208">
        <f t="shared" si="7"/>
        <v>0</v>
      </c>
      <c r="J122" s="250">
        <f t="shared" si="7"/>
        <v>0</v>
      </c>
      <c r="K122" s="209">
        <f t="shared" si="7"/>
        <v>0</v>
      </c>
      <c r="L122" s="208">
        <f t="shared" si="7"/>
        <v>0</v>
      </c>
      <c r="M122"/>
      <c r="N122" s="111"/>
      <c r="O122" s="111"/>
      <c r="P122" s="111"/>
      <c r="Q122" s="111"/>
      <c r="R122" s="111"/>
    </row>
    <row r="123" spans="1:18" ht="14.25" hidden="1" customHeight="1">
      <c r="A123" s="223">
        <v>2</v>
      </c>
      <c r="B123" s="219">
        <v>6</v>
      </c>
      <c r="C123" s="220">
        <v>2</v>
      </c>
      <c r="D123" s="221">
        <v>1</v>
      </c>
      <c r="E123" s="219">
        <v>1</v>
      </c>
      <c r="F123" s="255"/>
      <c r="G123" s="221" t="s">
        <v>80</v>
      </c>
      <c r="H123" s="199">
        <v>89</v>
      </c>
      <c r="I123" s="260">
        <f t="shared" si="7"/>
        <v>0</v>
      </c>
      <c r="J123" s="261">
        <f t="shared" si="7"/>
        <v>0</v>
      </c>
      <c r="K123" s="262">
        <f t="shared" si="7"/>
        <v>0</v>
      </c>
      <c r="L123" s="260">
        <f t="shared" si="7"/>
        <v>0</v>
      </c>
      <c r="M123"/>
      <c r="N123" s="111"/>
      <c r="O123" s="111"/>
      <c r="P123" s="111"/>
      <c r="Q123" s="111"/>
      <c r="R123" s="111"/>
    </row>
    <row r="124" spans="1:18" ht="25.5" hidden="1" customHeight="1">
      <c r="A124" s="223">
        <v>2</v>
      </c>
      <c r="B124" s="219">
        <v>6</v>
      </c>
      <c r="C124" s="220">
        <v>2</v>
      </c>
      <c r="D124" s="221">
        <v>1</v>
      </c>
      <c r="E124" s="219">
        <v>1</v>
      </c>
      <c r="F124" s="255">
        <v>1</v>
      </c>
      <c r="G124" s="221" t="s">
        <v>80</v>
      </c>
      <c r="H124" s="199">
        <v>90</v>
      </c>
      <c r="I124" s="227">
        <v>0</v>
      </c>
      <c r="J124" s="227">
        <v>0</v>
      </c>
      <c r="K124" s="227">
        <v>0</v>
      </c>
      <c r="L124" s="227">
        <v>0</v>
      </c>
      <c r="M124"/>
      <c r="N124" s="111"/>
      <c r="O124" s="111"/>
      <c r="P124" s="111"/>
      <c r="Q124" s="111"/>
      <c r="R124" s="111"/>
    </row>
    <row r="125" spans="1:18" ht="26.25" hidden="1" customHeight="1">
      <c r="A125" s="240">
        <v>2</v>
      </c>
      <c r="B125" s="214">
        <v>6</v>
      </c>
      <c r="C125" s="212">
        <v>3</v>
      </c>
      <c r="D125" s="213"/>
      <c r="E125" s="214"/>
      <c r="F125" s="257"/>
      <c r="G125" s="213" t="s">
        <v>81</v>
      </c>
      <c r="H125" s="199">
        <v>91</v>
      </c>
      <c r="I125" s="230">
        <f t="shared" ref="I125:L127" si="8">I126</f>
        <v>0</v>
      </c>
      <c r="J125" s="252">
        <f t="shared" si="8"/>
        <v>0</v>
      </c>
      <c r="K125" s="231">
        <f t="shared" si="8"/>
        <v>0</v>
      </c>
      <c r="L125" s="230">
        <f t="shared" si="8"/>
        <v>0</v>
      </c>
      <c r="M125"/>
      <c r="N125" s="111"/>
      <c r="O125" s="111"/>
      <c r="P125" s="111"/>
      <c r="Q125" s="111"/>
      <c r="R125" s="111"/>
    </row>
    <row r="126" spans="1:18" ht="25.5" hidden="1" customHeight="1">
      <c r="A126" s="223">
        <v>2</v>
      </c>
      <c r="B126" s="219">
        <v>6</v>
      </c>
      <c r="C126" s="220">
        <v>3</v>
      </c>
      <c r="D126" s="221">
        <v>1</v>
      </c>
      <c r="E126" s="219"/>
      <c r="F126" s="255"/>
      <c r="G126" s="221" t="s">
        <v>81</v>
      </c>
      <c r="H126" s="199">
        <v>92</v>
      </c>
      <c r="I126" s="208">
        <f t="shared" si="8"/>
        <v>0</v>
      </c>
      <c r="J126" s="250">
        <f t="shared" si="8"/>
        <v>0</v>
      </c>
      <c r="K126" s="209">
        <f t="shared" si="8"/>
        <v>0</v>
      </c>
      <c r="L126" s="208">
        <f t="shared" si="8"/>
        <v>0</v>
      </c>
      <c r="M126"/>
      <c r="N126" s="111"/>
      <c r="O126" s="111"/>
      <c r="P126" s="111"/>
      <c r="Q126" s="111"/>
      <c r="R126" s="111"/>
    </row>
    <row r="127" spans="1:18" ht="26.25" hidden="1" customHeight="1">
      <c r="A127" s="223">
        <v>2</v>
      </c>
      <c r="B127" s="219">
        <v>6</v>
      </c>
      <c r="C127" s="220">
        <v>3</v>
      </c>
      <c r="D127" s="221">
        <v>1</v>
      </c>
      <c r="E127" s="219">
        <v>1</v>
      </c>
      <c r="F127" s="255"/>
      <c r="G127" s="221" t="s">
        <v>81</v>
      </c>
      <c r="H127" s="199">
        <v>93</v>
      </c>
      <c r="I127" s="208">
        <f t="shared" si="8"/>
        <v>0</v>
      </c>
      <c r="J127" s="250">
        <f t="shared" si="8"/>
        <v>0</v>
      </c>
      <c r="K127" s="209">
        <f t="shared" si="8"/>
        <v>0</v>
      </c>
      <c r="L127" s="208">
        <f t="shared" si="8"/>
        <v>0</v>
      </c>
      <c r="M127"/>
      <c r="N127" s="111"/>
      <c r="O127" s="111"/>
      <c r="P127" s="111"/>
      <c r="Q127" s="111"/>
      <c r="R127" s="111"/>
    </row>
    <row r="128" spans="1:18" ht="27" hidden="1" customHeight="1">
      <c r="A128" s="223">
        <v>2</v>
      </c>
      <c r="B128" s="219">
        <v>6</v>
      </c>
      <c r="C128" s="220">
        <v>3</v>
      </c>
      <c r="D128" s="221">
        <v>1</v>
      </c>
      <c r="E128" s="219">
        <v>1</v>
      </c>
      <c r="F128" s="255">
        <v>1</v>
      </c>
      <c r="G128" s="221" t="s">
        <v>81</v>
      </c>
      <c r="H128" s="199">
        <v>94</v>
      </c>
      <c r="I128" s="227">
        <v>0</v>
      </c>
      <c r="J128" s="227">
        <v>0</v>
      </c>
      <c r="K128" s="227">
        <v>0</v>
      </c>
      <c r="L128" s="227">
        <v>0</v>
      </c>
      <c r="M128"/>
      <c r="N128" s="111"/>
      <c r="O128" s="111"/>
      <c r="P128" s="111"/>
      <c r="Q128" s="111"/>
      <c r="R128" s="111"/>
    </row>
    <row r="129" spans="1:18" ht="25.5" hidden="1" customHeight="1">
      <c r="A129" s="240">
        <v>2</v>
      </c>
      <c r="B129" s="214">
        <v>6</v>
      </c>
      <c r="C129" s="212">
        <v>4</v>
      </c>
      <c r="D129" s="213"/>
      <c r="E129" s="214"/>
      <c r="F129" s="257"/>
      <c r="G129" s="213" t="s">
        <v>82</v>
      </c>
      <c r="H129" s="199">
        <v>95</v>
      </c>
      <c r="I129" s="230">
        <f t="shared" ref="I129:L131" si="9">I130</f>
        <v>0</v>
      </c>
      <c r="J129" s="252">
        <f t="shared" si="9"/>
        <v>0</v>
      </c>
      <c r="K129" s="231">
        <f t="shared" si="9"/>
        <v>0</v>
      </c>
      <c r="L129" s="230">
        <f t="shared" si="9"/>
        <v>0</v>
      </c>
      <c r="M129"/>
      <c r="N129" s="111"/>
      <c r="O129" s="111"/>
      <c r="P129" s="111"/>
      <c r="Q129" s="111"/>
      <c r="R129" s="111"/>
    </row>
    <row r="130" spans="1:18" ht="27" hidden="1" customHeight="1">
      <c r="A130" s="223">
        <v>2</v>
      </c>
      <c r="B130" s="219">
        <v>6</v>
      </c>
      <c r="C130" s="220">
        <v>4</v>
      </c>
      <c r="D130" s="221">
        <v>1</v>
      </c>
      <c r="E130" s="219"/>
      <c r="F130" s="255"/>
      <c r="G130" s="221" t="s">
        <v>82</v>
      </c>
      <c r="H130" s="199">
        <v>96</v>
      </c>
      <c r="I130" s="208">
        <f t="shared" si="9"/>
        <v>0</v>
      </c>
      <c r="J130" s="250">
        <f t="shared" si="9"/>
        <v>0</v>
      </c>
      <c r="K130" s="209">
        <f t="shared" si="9"/>
        <v>0</v>
      </c>
      <c r="L130" s="208">
        <f t="shared" si="9"/>
        <v>0</v>
      </c>
      <c r="M130"/>
      <c r="N130" s="111"/>
      <c r="O130" s="111"/>
      <c r="P130" s="111"/>
      <c r="Q130" s="111"/>
      <c r="R130" s="111"/>
    </row>
    <row r="131" spans="1:18" ht="27" hidden="1" customHeight="1">
      <c r="A131" s="223">
        <v>2</v>
      </c>
      <c r="B131" s="219">
        <v>6</v>
      </c>
      <c r="C131" s="220">
        <v>4</v>
      </c>
      <c r="D131" s="221">
        <v>1</v>
      </c>
      <c r="E131" s="219">
        <v>1</v>
      </c>
      <c r="F131" s="255"/>
      <c r="G131" s="221" t="s">
        <v>82</v>
      </c>
      <c r="H131" s="199">
        <v>97</v>
      </c>
      <c r="I131" s="208">
        <f t="shared" si="9"/>
        <v>0</v>
      </c>
      <c r="J131" s="250">
        <f t="shared" si="9"/>
        <v>0</v>
      </c>
      <c r="K131" s="209">
        <f t="shared" si="9"/>
        <v>0</v>
      </c>
      <c r="L131" s="208">
        <f t="shared" si="9"/>
        <v>0</v>
      </c>
      <c r="M131"/>
      <c r="N131" s="111"/>
      <c r="O131" s="111"/>
      <c r="P131" s="111"/>
      <c r="Q131" s="111"/>
      <c r="R131" s="111"/>
    </row>
    <row r="132" spans="1:18" ht="27.75" hidden="1" customHeight="1">
      <c r="A132" s="223">
        <v>2</v>
      </c>
      <c r="B132" s="219">
        <v>6</v>
      </c>
      <c r="C132" s="220">
        <v>4</v>
      </c>
      <c r="D132" s="221">
        <v>1</v>
      </c>
      <c r="E132" s="219">
        <v>1</v>
      </c>
      <c r="F132" s="255">
        <v>1</v>
      </c>
      <c r="G132" s="221" t="s">
        <v>82</v>
      </c>
      <c r="H132" s="199">
        <v>98</v>
      </c>
      <c r="I132" s="227">
        <v>0</v>
      </c>
      <c r="J132" s="227">
        <v>0</v>
      </c>
      <c r="K132" s="227">
        <v>0</v>
      </c>
      <c r="L132" s="227">
        <v>0</v>
      </c>
      <c r="M132"/>
      <c r="N132" s="111"/>
      <c r="O132" s="111"/>
      <c r="P132" s="111"/>
      <c r="Q132" s="111"/>
      <c r="R132" s="111"/>
    </row>
    <row r="133" spans="1:18" ht="27" hidden="1" customHeight="1">
      <c r="A133" s="232">
        <v>2</v>
      </c>
      <c r="B133" s="241">
        <v>6</v>
      </c>
      <c r="C133" s="242">
        <v>5</v>
      </c>
      <c r="D133" s="244"/>
      <c r="E133" s="241"/>
      <c r="F133" s="263"/>
      <c r="G133" s="244" t="s">
        <v>83</v>
      </c>
      <c r="H133" s="199">
        <v>99</v>
      </c>
      <c r="I133" s="237">
        <f t="shared" ref="I133:L135" si="10">I134</f>
        <v>0</v>
      </c>
      <c r="J133" s="264">
        <f t="shared" si="10"/>
        <v>0</v>
      </c>
      <c r="K133" s="238">
        <f t="shared" si="10"/>
        <v>0</v>
      </c>
      <c r="L133" s="237">
        <f t="shared" si="10"/>
        <v>0</v>
      </c>
      <c r="M133"/>
      <c r="N133" s="111"/>
      <c r="O133" s="111"/>
      <c r="P133" s="111"/>
      <c r="Q133" s="111"/>
      <c r="R133" s="111"/>
    </row>
    <row r="134" spans="1:18" ht="29.25" hidden="1" customHeight="1">
      <c r="A134" s="223">
        <v>2</v>
      </c>
      <c r="B134" s="219">
        <v>6</v>
      </c>
      <c r="C134" s="220">
        <v>5</v>
      </c>
      <c r="D134" s="221">
        <v>1</v>
      </c>
      <c r="E134" s="219"/>
      <c r="F134" s="255"/>
      <c r="G134" s="244" t="s">
        <v>83</v>
      </c>
      <c r="H134" s="199">
        <v>100</v>
      </c>
      <c r="I134" s="208">
        <f t="shared" si="10"/>
        <v>0</v>
      </c>
      <c r="J134" s="250">
        <f t="shared" si="10"/>
        <v>0</v>
      </c>
      <c r="K134" s="209">
        <f t="shared" si="10"/>
        <v>0</v>
      </c>
      <c r="L134" s="208">
        <f t="shared" si="10"/>
        <v>0</v>
      </c>
      <c r="M134"/>
      <c r="N134" s="111"/>
      <c r="O134" s="111"/>
      <c r="P134" s="111"/>
      <c r="Q134" s="111"/>
      <c r="R134" s="111"/>
    </row>
    <row r="135" spans="1:18" ht="25.5" hidden="1" customHeight="1">
      <c r="A135" s="223">
        <v>2</v>
      </c>
      <c r="B135" s="219">
        <v>6</v>
      </c>
      <c r="C135" s="220">
        <v>5</v>
      </c>
      <c r="D135" s="221">
        <v>1</v>
      </c>
      <c r="E135" s="219">
        <v>1</v>
      </c>
      <c r="F135" s="255"/>
      <c r="G135" s="244" t="s">
        <v>83</v>
      </c>
      <c r="H135" s="199">
        <v>101</v>
      </c>
      <c r="I135" s="208">
        <f t="shared" si="10"/>
        <v>0</v>
      </c>
      <c r="J135" s="250">
        <f t="shared" si="10"/>
        <v>0</v>
      </c>
      <c r="K135" s="209">
        <f t="shared" si="10"/>
        <v>0</v>
      </c>
      <c r="L135" s="208">
        <f t="shared" si="10"/>
        <v>0</v>
      </c>
      <c r="M135"/>
      <c r="N135" s="111"/>
      <c r="O135" s="111"/>
      <c r="P135" s="111"/>
      <c r="Q135" s="111"/>
      <c r="R135" s="111"/>
    </row>
    <row r="136" spans="1:18" ht="27.75" hidden="1" customHeight="1">
      <c r="A136" s="219">
        <v>2</v>
      </c>
      <c r="B136" s="220">
        <v>6</v>
      </c>
      <c r="C136" s="219">
        <v>5</v>
      </c>
      <c r="D136" s="219">
        <v>1</v>
      </c>
      <c r="E136" s="221">
        <v>1</v>
      </c>
      <c r="F136" s="255">
        <v>1</v>
      </c>
      <c r="G136" s="219" t="s">
        <v>84</v>
      </c>
      <c r="H136" s="199">
        <v>102</v>
      </c>
      <c r="I136" s="227">
        <v>0</v>
      </c>
      <c r="J136" s="227">
        <v>0</v>
      </c>
      <c r="K136" s="227">
        <v>0</v>
      </c>
      <c r="L136" s="227">
        <v>0</v>
      </c>
      <c r="M136"/>
      <c r="N136" s="111"/>
      <c r="O136" s="111"/>
      <c r="P136" s="111"/>
      <c r="Q136" s="111"/>
      <c r="R136" s="111"/>
    </row>
    <row r="137" spans="1:18" ht="27.75" hidden="1" customHeight="1">
      <c r="A137" s="223">
        <v>2</v>
      </c>
      <c r="B137" s="220">
        <v>6</v>
      </c>
      <c r="C137" s="219">
        <v>6</v>
      </c>
      <c r="D137" s="220"/>
      <c r="E137" s="221"/>
      <c r="F137" s="222"/>
      <c r="G137" s="265" t="s">
        <v>85</v>
      </c>
      <c r="H137" s="199">
        <v>103</v>
      </c>
      <c r="I137" s="209">
        <f t="shared" ref="I137:L139" si="11">I138</f>
        <v>0</v>
      </c>
      <c r="J137" s="208">
        <f t="shared" si="11"/>
        <v>0</v>
      </c>
      <c r="K137" s="208">
        <f t="shared" si="11"/>
        <v>0</v>
      </c>
      <c r="L137" s="208">
        <f t="shared" si="11"/>
        <v>0</v>
      </c>
      <c r="M137"/>
      <c r="N137" s="111"/>
      <c r="O137" s="111"/>
      <c r="P137" s="111"/>
      <c r="Q137" s="111"/>
      <c r="R137" s="111"/>
    </row>
    <row r="138" spans="1:18" ht="27.75" hidden="1" customHeight="1">
      <c r="A138" s="223">
        <v>2</v>
      </c>
      <c r="B138" s="220">
        <v>6</v>
      </c>
      <c r="C138" s="219">
        <v>6</v>
      </c>
      <c r="D138" s="220">
        <v>1</v>
      </c>
      <c r="E138" s="221"/>
      <c r="F138" s="222"/>
      <c r="G138" s="265" t="s">
        <v>85</v>
      </c>
      <c r="H138" s="199">
        <v>104</v>
      </c>
      <c r="I138" s="208">
        <f t="shared" si="11"/>
        <v>0</v>
      </c>
      <c r="J138" s="208">
        <f t="shared" si="11"/>
        <v>0</v>
      </c>
      <c r="K138" s="208">
        <f t="shared" si="11"/>
        <v>0</v>
      </c>
      <c r="L138" s="208">
        <f t="shared" si="11"/>
        <v>0</v>
      </c>
      <c r="M138"/>
      <c r="N138" s="111"/>
      <c r="O138" s="111"/>
      <c r="P138" s="111"/>
      <c r="Q138" s="111"/>
      <c r="R138" s="111"/>
    </row>
    <row r="139" spans="1:18" ht="27.75" hidden="1" customHeight="1">
      <c r="A139" s="223">
        <v>2</v>
      </c>
      <c r="B139" s="220">
        <v>6</v>
      </c>
      <c r="C139" s="219">
        <v>6</v>
      </c>
      <c r="D139" s="220">
        <v>1</v>
      </c>
      <c r="E139" s="221">
        <v>1</v>
      </c>
      <c r="F139" s="222"/>
      <c r="G139" s="265" t="s">
        <v>85</v>
      </c>
      <c r="H139" s="199">
        <v>105</v>
      </c>
      <c r="I139" s="208">
        <f t="shared" si="11"/>
        <v>0</v>
      </c>
      <c r="J139" s="208">
        <f t="shared" si="11"/>
        <v>0</v>
      </c>
      <c r="K139" s="208">
        <f t="shared" si="11"/>
        <v>0</v>
      </c>
      <c r="L139" s="208">
        <f t="shared" si="11"/>
        <v>0</v>
      </c>
      <c r="M139"/>
      <c r="N139" s="111"/>
      <c r="O139" s="111"/>
      <c r="P139" s="111"/>
      <c r="Q139" s="111"/>
      <c r="R139" s="111"/>
    </row>
    <row r="140" spans="1:18" ht="27.75" hidden="1" customHeight="1">
      <c r="A140" s="223">
        <v>2</v>
      </c>
      <c r="B140" s="220">
        <v>6</v>
      </c>
      <c r="C140" s="219">
        <v>6</v>
      </c>
      <c r="D140" s="220">
        <v>1</v>
      </c>
      <c r="E140" s="221">
        <v>1</v>
      </c>
      <c r="F140" s="222">
        <v>1</v>
      </c>
      <c r="G140" s="173" t="s">
        <v>85</v>
      </c>
      <c r="H140" s="199">
        <v>106</v>
      </c>
      <c r="I140" s="227">
        <v>0</v>
      </c>
      <c r="J140" s="266">
        <v>0</v>
      </c>
      <c r="K140" s="227">
        <v>0</v>
      </c>
      <c r="L140" s="227">
        <v>0</v>
      </c>
      <c r="M140"/>
      <c r="N140" s="111"/>
      <c r="O140" s="111"/>
      <c r="P140" s="111"/>
      <c r="Q140" s="111"/>
      <c r="R140" s="111"/>
    </row>
    <row r="141" spans="1:18" ht="28.5" hidden="1" customHeight="1">
      <c r="A141" s="254">
        <v>2</v>
      </c>
      <c r="B141" s="204">
        <v>7</v>
      </c>
      <c r="C141" s="204"/>
      <c r="D141" s="205"/>
      <c r="E141" s="205"/>
      <c r="F141" s="207"/>
      <c r="G141" s="206" t="s">
        <v>86</v>
      </c>
      <c r="H141" s="199">
        <v>107</v>
      </c>
      <c r="I141" s="209">
        <f>SUM(I142+I147+I155)</f>
        <v>0</v>
      </c>
      <c r="J141" s="250">
        <f>SUM(J142+J147+J155)</f>
        <v>0</v>
      </c>
      <c r="K141" s="209">
        <f>SUM(K142+K147+K155)</f>
        <v>0</v>
      </c>
      <c r="L141" s="208">
        <f>SUM(L142+L147+L155)</f>
        <v>0</v>
      </c>
      <c r="M141"/>
      <c r="N141" s="111"/>
      <c r="O141" s="111"/>
      <c r="P141" s="111"/>
      <c r="Q141" s="111"/>
      <c r="R141" s="111"/>
    </row>
    <row r="142" spans="1:18" hidden="1">
      <c r="A142" s="223">
        <v>2</v>
      </c>
      <c r="B142" s="219">
        <v>7</v>
      </c>
      <c r="C142" s="219">
        <v>1</v>
      </c>
      <c r="D142" s="220"/>
      <c r="E142" s="220"/>
      <c r="F142" s="222"/>
      <c r="G142" s="221" t="s">
        <v>87</v>
      </c>
      <c r="H142" s="199">
        <v>108</v>
      </c>
      <c r="I142" s="209">
        <f t="shared" ref="I142:L143" si="12">I143</f>
        <v>0</v>
      </c>
      <c r="J142" s="250">
        <f t="shared" si="12"/>
        <v>0</v>
      </c>
      <c r="K142" s="209">
        <f t="shared" si="12"/>
        <v>0</v>
      </c>
      <c r="L142" s="208">
        <f t="shared" si="12"/>
        <v>0</v>
      </c>
      <c r="M142" s="111"/>
      <c r="N142" s="111"/>
      <c r="O142" s="111"/>
      <c r="P142" s="111"/>
      <c r="Q142" s="111"/>
      <c r="R142" s="111"/>
    </row>
    <row r="143" spans="1:18" ht="24" hidden="1" customHeight="1">
      <c r="A143" s="223">
        <v>2</v>
      </c>
      <c r="B143" s="219">
        <v>7</v>
      </c>
      <c r="C143" s="219">
        <v>1</v>
      </c>
      <c r="D143" s="220">
        <v>1</v>
      </c>
      <c r="E143" s="220"/>
      <c r="F143" s="222"/>
      <c r="G143" s="221" t="s">
        <v>87</v>
      </c>
      <c r="H143" s="199">
        <v>109</v>
      </c>
      <c r="I143" s="209">
        <f t="shared" si="12"/>
        <v>0</v>
      </c>
      <c r="J143" s="250">
        <f t="shared" si="12"/>
        <v>0</v>
      </c>
      <c r="K143" s="209">
        <f t="shared" si="12"/>
        <v>0</v>
      </c>
      <c r="L143" s="208">
        <f t="shared" si="12"/>
        <v>0</v>
      </c>
      <c r="M143"/>
      <c r="N143" s="111"/>
      <c r="O143" s="111"/>
      <c r="P143" s="111"/>
      <c r="Q143" s="111"/>
      <c r="R143" s="111"/>
    </row>
    <row r="144" spans="1:18" ht="28.5" hidden="1" customHeight="1">
      <c r="A144" s="223">
        <v>2</v>
      </c>
      <c r="B144" s="219">
        <v>7</v>
      </c>
      <c r="C144" s="219">
        <v>1</v>
      </c>
      <c r="D144" s="220">
        <v>1</v>
      </c>
      <c r="E144" s="220">
        <v>1</v>
      </c>
      <c r="F144" s="222"/>
      <c r="G144" s="221" t="s">
        <v>87</v>
      </c>
      <c r="H144" s="199">
        <v>110</v>
      </c>
      <c r="I144" s="209">
        <f>SUM(I145:I146)</f>
        <v>0</v>
      </c>
      <c r="J144" s="250">
        <f>SUM(J145:J146)</f>
        <v>0</v>
      </c>
      <c r="K144" s="209">
        <f>SUM(K145:K146)</f>
        <v>0</v>
      </c>
      <c r="L144" s="208">
        <f>SUM(L145:L146)</f>
        <v>0</v>
      </c>
      <c r="M144"/>
      <c r="N144" s="111"/>
      <c r="O144" s="111"/>
      <c r="P144" s="111"/>
      <c r="Q144" s="111"/>
      <c r="R144" s="111"/>
    </row>
    <row r="145" spans="1:18" ht="26.25" hidden="1" customHeight="1">
      <c r="A145" s="240">
        <v>2</v>
      </c>
      <c r="B145" s="214">
        <v>7</v>
      </c>
      <c r="C145" s="240">
        <v>1</v>
      </c>
      <c r="D145" s="219">
        <v>1</v>
      </c>
      <c r="E145" s="212">
        <v>1</v>
      </c>
      <c r="F145" s="215">
        <v>1</v>
      </c>
      <c r="G145" s="213" t="s">
        <v>88</v>
      </c>
      <c r="H145" s="199">
        <v>111</v>
      </c>
      <c r="I145" s="267">
        <v>0</v>
      </c>
      <c r="J145" s="267">
        <v>0</v>
      </c>
      <c r="K145" s="267">
        <v>0</v>
      </c>
      <c r="L145" s="267">
        <v>0</v>
      </c>
      <c r="M145"/>
      <c r="N145" s="111"/>
      <c r="O145" s="111"/>
      <c r="P145" s="111"/>
      <c r="Q145" s="111"/>
      <c r="R145" s="111"/>
    </row>
    <row r="146" spans="1:18" ht="24" hidden="1" customHeight="1">
      <c r="A146" s="219">
        <v>2</v>
      </c>
      <c r="B146" s="219">
        <v>7</v>
      </c>
      <c r="C146" s="223">
        <v>1</v>
      </c>
      <c r="D146" s="219">
        <v>1</v>
      </c>
      <c r="E146" s="220">
        <v>1</v>
      </c>
      <c r="F146" s="222">
        <v>2</v>
      </c>
      <c r="G146" s="221" t="s">
        <v>89</v>
      </c>
      <c r="H146" s="199">
        <v>112</v>
      </c>
      <c r="I146" s="226">
        <v>0</v>
      </c>
      <c r="J146" s="226">
        <v>0</v>
      </c>
      <c r="K146" s="226">
        <v>0</v>
      </c>
      <c r="L146" s="226">
        <v>0</v>
      </c>
      <c r="M146"/>
      <c r="N146" s="111"/>
      <c r="O146" s="111"/>
      <c r="P146" s="111"/>
      <c r="Q146" s="111"/>
      <c r="R146" s="111"/>
    </row>
    <row r="147" spans="1:18" ht="25.5" hidden="1" customHeight="1">
      <c r="A147" s="232">
        <v>2</v>
      </c>
      <c r="B147" s="233">
        <v>7</v>
      </c>
      <c r="C147" s="232">
        <v>2</v>
      </c>
      <c r="D147" s="233"/>
      <c r="E147" s="234"/>
      <c r="F147" s="236"/>
      <c r="G147" s="235" t="s">
        <v>90</v>
      </c>
      <c r="H147" s="199">
        <v>113</v>
      </c>
      <c r="I147" s="217">
        <f t="shared" ref="I147:L148" si="13">I148</f>
        <v>0</v>
      </c>
      <c r="J147" s="253">
        <f t="shared" si="13"/>
        <v>0</v>
      </c>
      <c r="K147" s="217">
        <f t="shared" si="13"/>
        <v>0</v>
      </c>
      <c r="L147" s="218">
        <f t="shared" si="13"/>
        <v>0</v>
      </c>
      <c r="M147"/>
      <c r="N147" s="111"/>
      <c r="O147" s="111"/>
      <c r="P147" s="111"/>
      <c r="Q147" s="111"/>
      <c r="R147" s="111"/>
    </row>
    <row r="148" spans="1:18" ht="25.5" hidden="1" customHeight="1">
      <c r="A148" s="223">
        <v>2</v>
      </c>
      <c r="B148" s="219">
        <v>7</v>
      </c>
      <c r="C148" s="223">
        <v>2</v>
      </c>
      <c r="D148" s="219">
        <v>1</v>
      </c>
      <c r="E148" s="220"/>
      <c r="F148" s="222"/>
      <c r="G148" s="221" t="s">
        <v>91</v>
      </c>
      <c r="H148" s="199">
        <v>114</v>
      </c>
      <c r="I148" s="209">
        <f t="shared" si="13"/>
        <v>0</v>
      </c>
      <c r="J148" s="250">
        <f t="shared" si="13"/>
        <v>0</v>
      </c>
      <c r="K148" s="209">
        <f t="shared" si="13"/>
        <v>0</v>
      </c>
      <c r="L148" s="208">
        <f t="shared" si="13"/>
        <v>0</v>
      </c>
      <c r="M148"/>
      <c r="N148" s="111"/>
      <c r="O148" s="111"/>
      <c r="P148" s="111"/>
      <c r="Q148" s="111"/>
      <c r="R148" s="111"/>
    </row>
    <row r="149" spans="1:18" ht="25.5" hidden="1" customHeight="1">
      <c r="A149" s="223">
        <v>2</v>
      </c>
      <c r="B149" s="219">
        <v>7</v>
      </c>
      <c r="C149" s="223">
        <v>2</v>
      </c>
      <c r="D149" s="219">
        <v>1</v>
      </c>
      <c r="E149" s="220">
        <v>1</v>
      </c>
      <c r="F149" s="222"/>
      <c r="G149" s="221" t="s">
        <v>91</v>
      </c>
      <c r="H149" s="199">
        <v>115</v>
      </c>
      <c r="I149" s="209">
        <f>SUM(I150:I151)</f>
        <v>0</v>
      </c>
      <c r="J149" s="250">
        <f>SUM(J150:J151)</f>
        <v>0</v>
      </c>
      <c r="K149" s="209">
        <f>SUM(K150:K151)</f>
        <v>0</v>
      </c>
      <c r="L149" s="208">
        <f>SUM(L150:L151)</f>
        <v>0</v>
      </c>
      <c r="M149"/>
      <c r="N149" s="111"/>
      <c r="O149" s="111"/>
      <c r="P149" s="111"/>
      <c r="Q149" s="111"/>
      <c r="R149" s="111"/>
    </row>
    <row r="150" spans="1:18" ht="23.25" hidden="1" customHeight="1">
      <c r="A150" s="223">
        <v>2</v>
      </c>
      <c r="B150" s="219">
        <v>7</v>
      </c>
      <c r="C150" s="223">
        <v>2</v>
      </c>
      <c r="D150" s="219">
        <v>1</v>
      </c>
      <c r="E150" s="220">
        <v>1</v>
      </c>
      <c r="F150" s="222">
        <v>1</v>
      </c>
      <c r="G150" s="221" t="s">
        <v>92</v>
      </c>
      <c r="H150" s="199">
        <v>116</v>
      </c>
      <c r="I150" s="226">
        <v>0</v>
      </c>
      <c r="J150" s="226">
        <v>0</v>
      </c>
      <c r="K150" s="226">
        <v>0</v>
      </c>
      <c r="L150" s="226">
        <v>0</v>
      </c>
      <c r="M150"/>
      <c r="N150" s="111"/>
      <c r="O150" s="111"/>
      <c r="P150" s="111"/>
      <c r="Q150" s="111"/>
      <c r="R150" s="111"/>
    </row>
    <row r="151" spans="1:18" ht="26.25" hidden="1" customHeight="1">
      <c r="A151" s="223">
        <v>2</v>
      </c>
      <c r="B151" s="219">
        <v>7</v>
      </c>
      <c r="C151" s="223">
        <v>2</v>
      </c>
      <c r="D151" s="219">
        <v>1</v>
      </c>
      <c r="E151" s="220">
        <v>1</v>
      </c>
      <c r="F151" s="222">
        <v>2</v>
      </c>
      <c r="G151" s="221" t="s">
        <v>93</v>
      </c>
      <c r="H151" s="199">
        <v>117</v>
      </c>
      <c r="I151" s="226">
        <v>0</v>
      </c>
      <c r="J151" s="226">
        <v>0</v>
      </c>
      <c r="K151" s="226">
        <v>0</v>
      </c>
      <c r="L151" s="226">
        <v>0</v>
      </c>
      <c r="M151"/>
      <c r="N151" s="111"/>
      <c r="O151" s="111"/>
      <c r="P151" s="111"/>
      <c r="Q151" s="111"/>
      <c r="R151" s="111"/>
    </row>
    <row r="152" spans="1:18" ht="27.75" hidden="1" customHeight="1">
      <c r="A152" s="223">
        <v>2</v>
      </c>
      <c r="B152" s="219">
        <v>7</v>
      </c>
      <c r="C152" s="223">
        <v>2</v>
      </c>
      <c r="D152" s="219">
        <v>2</v>
      </c>
      <c r="E152" s="220"/>
      <c r="F152" s="222"/>
      <c r="G152" s="221" t="s">
        <v>94</v>
      </c>
      <c r="H152" s="199">
        <v>118</v>
      </c>
      <c r="I152" s="209">
        <f>I153</f>
        <v>0</v>
      </c>
      <c r="J152" s="209">
        <f>J153</f>
        <v>0</v>
      </c>
      <c r="K152" s="209">
        <f>K153</f>
        <v>0</v>
      </c>
      <c r="L152" s="209">
        <f>L153</f>
        <v>0</v>
      </c>
      <c r="M152"/>
      <c r="N152" s="111"/>
      <c r="O152" s="111"/>
      <c r="P152" s="111"/>
      <c r="Q152" s="111"/>
      <c r="R152" s="111"/>
    </row>
    <row r="153" spans="1:18" ht="24.75" hidden="1" customHeight="1">
      <c r="A153" s="223">
        <v>2</v>
      </c>
      <c r="B153" s="219">
        <v>7</v>
      </c>
      <c r="C153" s="223">
        <v>2</v>
      </c>
      <c r="D153" s="219">
        <v>2</v>
      </c>
      <c r="E153" s="220">
        <v>1</v>
      </c>
      <c r="F153" s="222"/>
      <c r="G153" s="221" t="s">
        <v>94</v>
      </c>
      <c r="H153" s="199">
        <v>119</v>
      </c>
      <c r="I153" s="209">
        <f>SUM(I154)</f>
        <v>0</v>
      </c>
      <c r="J153" s="209">
        <f>SUM(J154)</f>
        <v>0</v>
      </c>
      <c r="K153" s="209">
        <f>SUM(K154)</f>
        <v>0</v>
      </c>
      <c r="L153" s="209">
        <f>SUM(L154)</f>
        <v>0</v>
      </c>
      <c r="M153"/>
      <c r="N153" s="111"/>
      <c r="O153" s="111"/>
      <c r="P153" s="111"/>
      <c r="Q153" s="111"/>
      <c r="R153" s="111"/>
    </row>
    <row r="154" spans="1:18" ht="27" hidden="1" customHeight="1">
      <c r="A154" s="223">
        <v>2</v>
      </c>
      <c r="B154" s="219">
        <v>7</v>
      </c>
      <c r="C154" s="223">
        <v>2</v>
      </c>
      <c r="D154" s="219">
        <v>2</v>
      </c>
      <c r="E154" s="220">
        <v>1</v>
      </c>
      <c r="F154" s="222">
        <v>1</v>
      </c>
      <c r="G154" s="221" t="s">
        <v>94</v>
      </c>
      <c r="H154" s="199">
        <v>120</v>
      </c>
      <c r="I154" s="226">
        <v>0</v>
      </c>
      <c r="J154" s="226">
        <v>0</v>
      </c>
      <c r="K154" s="226">
        <v>0</v>
      </c>
      <c r="L154" s="226">
        <v>0</v>
      </c>
      <c r="M154"/>
      <c r="N154" s="111"/>
      <c r="O154" s="111"/>
      <c r="P154" s="111"/>
      <c r="Q154" s="111"/>
      <c r="R154" s="111"/>
    </row>
    <row r="155" spans="1:18" hidden="1">
      <c r="A155" s="223">
        <v>2</v>
      </c>
      <c r="B155" s="219">
        <v>7</v>
      </c>
      <c r="C155" s="223">
        <v>3</v>
      </c>
      <c r="D155" s="219"/>
      <c r="E155" s="220"/>
      <c r="F155" s="222"/>
      <c r="G155" s="221" t="s">
        <v>95</v>
      </c>
      <c r="H155" s="199">
        <v>121</v>
      </c>
      <c r="I155" s="209">
        <f t="shared" ref="I155:L156" si="14">I156</f>
        <v>0</v>
      </c>
      <c r="J155" s="250">
        <f t="shared" si="14"/>
        <v>0</v>
      </c>
      <c r="K155" s="209">
        <f t="shared" si="14"/>
        <v>0</v>
      </c>
      <c r="L155" s="208">
        <f t="shared" si="14"/>
        <v>0</v>
      </c>
      <c r="M155" s="111"/>
      <c r="N155" s="111"/>
      <c r="O155" s="111"/>
      <c r="P155" s="111"/>
      <c r="Q155" s="111"/>
      <c r="R155" s="111"/>
    </row>
    <row r="156" spans="1:18" hidden="1">
      <c r="A156" s="232">
        <v>2</v>
      </c>
      <c r="B156" s="241">
        <v>7</v>
      </c>
      <c r="C156" s="268">
        <v>3</v>
      </c>
      <c r="D156" s="241">
        <v>1</v>
      </c>
      <c r="E156" s="242"/>
      <c r="F156" s="243"/>
      <c r="G156" s="244" t="s">
        <v>95</v>
      </c>
      <c r="H156" s="199">
        <v>122</v>
      </c>
      <c r="I156" s="238">
        <f t="shared" si="14"/>
        <v>0</v>
      </c>
      <c r="J156" s="264">
        <f t="shared" si="14"/>
        <v>0</v>
      </c>
      <c r="K156" s="238">
        <f t="shared" si="14"/>
        <v>0</v>
      </c>
      <c r="L156" s="237">
        <f t="shared" si="14"/>
        <v>0</v>
      </c>
      <c r="M156" s="111"/>
      <c r="N156" s="111"/>
      <c r="O156" s="111"/>
      <c r="P156" s="111"/>
      <c r="Q156" s="111"/>
      <c r="R156" s="111"/>
    </row>
    <row r="157" spans="1:18" hidden="1">
      <c r="A157" s="223">
        <v>2</v>
      </c>
      <c r="B157" s="219">
        <v>7</v>
      </c>
      <c r="C157" s="223">
        <v>3</v>
      </c>
      <c r="D157" s="219">
        <v>1</v>
      </c>
      <c r="E157" s="220">
        <v>1</v>
      </c>
      <c r="F157" s="222"/>
      <c r="G157" s="221" t="s">
        <v>95</v>
      </c>
      <c r="H157" s="199">
        <v>123</v>
      </c>
      <c r="I157" s="209">
        <f>SUM(I158:I159)</f>
        <v>0</v>
      </c>
      <c r="J157" s="250">
        <f>SUM(J158:J159)</f>
        <v>0</v>
      </c>
      <c r="K157" s="209">
        <f>SUM(K158:K159)</f>
        <v>0</v>
      </c>
      <c r="L157" s="208">
        <f>SUM(L158:L159)</f>
        <v>0</v>
      </c>
      <c r="M157" s="111"/>
      <c r="N157" s="111"/>
      <c r="O157" s="111"/>
      <c r="P157" s="111"/>
      <c r="Q157" s="111"/>
      <c r="R157" s="111"/>
    </row>
    <row r="158" spans="1:18" hidden="1">
      <c r="A158" s="240">
        <v>2</v>
      </c>
      <c r="B158" s="214">
        <v>7</v>
      </c>
      <c r="C158" s="240">
        <v>3</v>
      </c>
      <c r="D158" s="214">
        <v>1</v>
      </c>
      <c r="E158" s="212">
        <v>1</v>
      </c>
      <c r="F158" s="215">
        <v>1</v>
      </c>
      <c r="G158" s="213" t="s">
        <v>96</v>
      </c>
      <c r="H158" s="199">
        <v>124</v>
      </c>
      <c r="I158" s="267">
        <v>0</v>
      </c>
      <c r="J158" s="267">
        <v>0</v>
      </c>
      <c r="K158" s="267">
        <v>0</v>
      </c>
      <c r="L158" s="267">
        <v>0</v>
      </c>
      <c r="M158" s="111"/>
      <c r="N158" s="111"/>
      <c r="O158" s="111"/>
      <c r="P158" s="111"/>
      <c r="Q158" s="111"/>
      <c r="R158" s="111"/>
    </row>
    <row r="159" spans="1:18" ht="25.5" hidden="1" customHeight="1">
      <c r="A159" s="223">
        <v>2</v>
      </c>
      <c r="B159" s="219">
        <v>7</v>
      </c>
      <c r="C159" s="223">
        <v>3</v>
      </c>
      <c r="D159" s="219">
        <v>1</v>
      </c>
      <c r="E159" s="220">
        <v>1</v>
      </c>
      <c r="F159" s="222">
        <v>2</v>
      </c>
      <c r="G159" s="221" t="s">
        <v>97</v>
      </c>
      <c r="H159" s="199">
        <v>125</v>
      </c>
      <c r="I159" s="226">
        <v>0</v>
      </c>
      <c r="J159" s="227">
        <v>0</v>
      </c>
      <c r="K159" s="227">
        <v>0</v>
      </c>
      <c r="L159" s="227">
        <v>0</v>
      </c>
      <c r="M159"/>
      <c r="N159" s="111"/>
      <c r="O159" s="111"/>
      <c r="P159" s="111"/>
      <c r="Q159" s="111"/>
      <c r="R159" s="111"/>
    </row>
    <row r="160" spans="1:18" ht="24" hidden="1" customHeight="1">
      <c r="A160" s="254">
        <v>2</v>
      </c>
      <c r="B160" s="254">
        <v>8</v>
      </c>
      <c r="C160" s="204"/>
      <c r="D160" s="229"/>
      <c r="E160" s="211"/>
      <c r="F160" s="269"/>
      <c r="G160" s="216" t="s">
        <v>98</v>
      </c>
      <c r="H160" s="199">
        <v>126</v>
      </c>
      <c r="I160" s="231">
        <f>I161</f>
        <v>0</v>
      </c>
      <c r="J160" s="252">
        <f>J161</f>
        <v>0</v>
      </c>
      <c r="K160" s="231">
        <f>K161</f>
        <v>0</v>
      </c>
      <c r="L160" s="230">
        <f>L161</f>
        <v>0</v>
      </c>
      <c r="M160"/>
      <c r="N160" s="111"/>
      <c r="O160" s="111"/>
      <c r="P160" s="111"/>
      <c r="Q160" s="111"/>
      <c r="R160" s="111"/>
    </row>
    <row r="161" spans="1:18" ht="21.75" hidden="1" customHeight="1">
      <c r="A161" s="232">
        <v>2</v>
      </c>
      <c r="B161" s="232">
        <v>8</v>
      </c>
      <c r="C161" s="232">
        <v>1</v>
      </c>
      <c r="D161" s="233"/>
      <c r="E161" s="234"/>
      <c r="F161" s="236"/>
      <c r="G161" s="213" t="s">
        <v>98</v>
      </c>
      <c r="H161" s="199">
        <v>127</v>
      </c>
      <c r="I161" s="231">
        <f>I162+I167</f>
        <v>0</v>
      </c>
      <c r="J161" s="252">
        <f>J162+J167</f>
        <v>0</v>
      </c>
      <c r="K161" s="231">
        <f>K162+K167</f>
        <v>0</v>
      </c>
      <c r="L161" s="230">
        <f>L162+L167</f>
        <v>0</v>
      </c>
      <c r="M161"/>
      <c r="N161" s="111"/>
      <c r="O161" s="111"/>
      <c r="P161" s="111"/>
      <c r="Q161" s="111"/>
      <c r="R161" s="111"/>
    </row>
    <row r="162" spans="1:18" ht="27" hidden="1" customHeight="1">
      <c r="A162" s="223">
        <v>2</v>
      </c>
      <c r="B162" s="219">
        <v>8</v>
      </c>
      <c r="C162" s="221">
        <v>1</v>
      </c>
      <c r="D162" s="219">
        <v>1</v>
      </c>
      <c r="E162" s="220"/>
      <c r="F162" s="222"/>
      <c r="G162" s="221" t="s">
        <v>99</v>
      </c>
      <c r="H162" s="199">
        <v>128</v>
      </c>
      <c r="I162" s="209">
        <f>I163</f>
        <v>0</v>
      </c>
      <c r="J162" s="250">
        <f>J163</f>
        <v>0</v>
      </c>
      <c r="K162" s="209">
        <f>K163</f>
        <v>0</v>
      </c>
      <c r="L162" s="208">
        <f>L163</f>
        <v>0</v>
      </c>
      <c r="M162"/>
      <c r="N162" s="111"/>
      <c r="O162" s="111"/>
      <c r="P162" s="111"/>
      <c r="Q162" s="111"/>
      <c r="R162" s="111"/>
    </row>
    <row r="163" spans="1:18" ht="23.25" hidden="1" customHeight="1">
      <c r="A163" s="223">
        <v>2</v>
      </c>
      <c r="B163" s="219">
        <v>8</v>
      </c>
      <c r="C163" s="213">
        <v>1</v>
      </c>
      <c r="D163" s="214">
        <v>1</v>
      </c>
      <c r="E163" s="212">
        <v>1</v>
      </c>
      <c r="F163" s="215"/>
      <c r="G163" s="221" t="s">
        <v>99</v>
      </c>
      <c r="H163" s="199">
        <v>129</v>
      </c>
      <c r="I163" s="231">
        <f>SUM(I164:I166)</f>
        <v>0</v>
      </c>
      <c r="J163" s="231">
        <f>SUM(J164:J166)</f>
        <v>0</v>
      </c>
      <c r="K163" s="231">
        <f>SUM(K164:K166)</f>
        <v>0</v>
      </c>
      <c r="L163" s="231">
        <f>SUM(L164:L166)</f>
        <v>0</v>
      </c>
      <c r="M163"/>
      <c r="N163" s="111"/>
      <c r="O163" s="111"/>
      <c r="P163" s="111"/>
      <c r="Q163" s="111"/>
      <c r="R163" s="111"/>
    </row>
    <row r="164" spans="1:18" ht="23.25" hidden="1" customHeight="1">
      <c r="A164" s="219">
        <v>2</v>
      </c>
      <c r="B164" s="214">
        <v>8</v>
      </c>
      <c r="C164" s="221">
        <v>1</v>
      </c>
      <c r="D164" s="219">
        <v>1</v>
      </c>
      <c r="E164" s="220">
        <v>1</v>
      </c>
      <c r="F164" s="222">
        <v>1</v>
      </c>
      <c r="G164" s="221" t="s">
        <v>100</v>
      </c>
      <c r="H164" s="199">
        <v>130</v>
      </c>
      <c r="I164" s="226">
        <v>0</v>
      </c>
      <c r="J164" s="226">
        <v>0</v>
      </c>
      <c r="K164" s="226">
        <v>0</v>
      </c>
      <c r="L164" s="226">
        <v>0</v>
      </c>
      <c r="M164"/>
      <c r="N164" s="111"/>
      <c r="O164" s="111"/>
      <c r="P164" s="111"/>
      <c r="Q164" s="111"/>
      <c r="R164" s="111"/>
    </row>
    <row r="165" spans="1:18" ht="27" hidden="1" customHeight="1">
      <c r="A165" s="232">
        <v>2</v>
      </c>
      <c r="B165" s="241">
        <v>8</v>
      </c>
      <c r="C165" s="244">
        <v>1</v>
      </c>
      <c r="D165" s="241">
        <v>1</v>
      </c>
      <c r="E165" s="242">
        <v>1</v>
      </c>
      <c r="F165" s="243">
        <v>2</v>
      </c>
      <c r="G165" s="244" t="s">
        <v>101</v>
      </c>
      <c r="H165" s="199">
        <v>131</v>
      </c>
      <c r="I165" s="270">
        <v>0</v>
      </c>
      <c r="J165" s="270">
        <v>0</v>
      </c>
      <c r="K165" s="270">
        <v>0</v>
      </c>
      <c r="L165" s="270">
        <v>0</v>
      </c>
      <c r="M165"/>
      <c r="N165" s="111"/>
      <c r="O165" s="111"/>
      <c r="P165" s="111"/>
      <c r="Q165" s="111"/>
      <c r="R165" s="111"/>
    </row>
    <row r="166" spans="1:18" hidden="1">
      <c r="A166" s="232">
        <v>2</v>
      </c>
      <c r="B166" s="241">
        <v>8</v>
      </c>
      <c r="C166" s="244">
        <v>1</v>
      </c>
      <c r="D166" s="241">
        <v>1</v>
      </c>
      <c r="E166" s="242">
        <v>1</v>
      </c>
      <c r="F166" s="243">
        <v>3</v>
      </c>
      <c r="G166" s="244" t="s">
        <v>102</v>
      </c>
      <c r="H166" s="199">
        <v>132</v>
      </c>
      <c r="I166" s="270">
        <v>0</v>
      </c>
      <c r="J166" s="271">
        <v>0</v>
      </c>
      <c r="K166" s="270">
        <v>0</v>
      </c>
      <c r="L166" s="245">
        <v>0</v>
      </c>
      <c r="M166" s="111"/>
      <c r="N166" s="111"/>
      <c r="O166" s="111"/>
      <c r="P166" s="111"/>
      <c r="Q166" s="111"/>
      <c r="R166" s="111"/>
    </row>
    <row r="167" spans="1:18" ht="23.25" hidden="1" customHeight="1">
      <c r="A167" s="223">
        <v>2</v>
      </c>
      <c r="B167" s="219">
        <v>8</v>
      </c>
      <c r="C167" s="221">
        <v>1</v>
      </c>
      <c r="D167" s="219">
        <v>2</v>
      </c>
      <c r="E167" s="220"/>
      <c r="F167" s="222"/>
      <c r="G167" s="221" t="s">
        <v>103</v>
      </c>
      <c r="H167" s="199">
        <v>133</v>
      </c>
      <c r="I167" s="209">
        <f t="shared" ref="I167:L168" si="15">I168</f>
        <v>0</v>
      </c>
      <c r="J167" s="250">
        <f t="shared" si="15"/>
        <v>0</v>
      </c>
      <c r="K167" s="209">
        <f t="shared" si="15"/>
        <v>0</v>
      </c>
      <c r="L167" s="208">
        <f t="shared" si="15"/>
        <v>0</v>
      </c>
      <c r="M167"/>
      <c r="N167" s="111"/>
      <c r="O167" s="111"/>
      <c r="P167" s="111"/>
      <c r="Q167" s="111"/>
      <c r="R167" s="111"/>
    </row>
    <row r="168" spans="1:18" hidden="1">
      <c r="A168" s="223">
        <v>2</v>
      </c>
      <c r="B168" s="219">
        <v>8</v>
      </c>
      <c r="C168" s="221">
        <v>1</v>
      </c>
      <c r="D168" s="219">
        <v>2</v>
      </c>
      <c r="E168" s="220">
        <v>1</v>
      </c>
      <c r="F168" s="222"/>
      <c r="G168" s="221" t="s">
        <v>103</v>
      </c>
      <c r="H168" s="199">
        <v>134</v>
      </c>
      <c r="I168" s="209">
        <f t="shared" si="15"/>
        <v>0</v>
      </c>
      <c r="J168" s="250">
        <f t="shared" si="15"/>
        <v>0</v>
      </c>
      <c r="K168" s="209">
        <f t="shared" si="15"/>
        <v>0</v>
      </c>
      <c r="L168" s="208">
        <f t="shared" si="15"/>
        <v>0</v>
      </c>
      <c r="M168" s="111"/>
      <c r="N168" s="111"/>
      <c r="O168" s="111"/>
      <c r="P168" s="111"/>
      <c r="Q168" s="111"/>
      <c r="R168" s="111"/>
    </row>
    <row r="169" spans="1:18" hidden="1">
      <c r="A169" s="232">
        <v>2</v>
      </c>
      <c r="B169" s="233">
        <v>8</v>
      </c>
      <c r="C169" s="235">
        <v>1</v>
      </c>
      <c r="D169" s="233">
        <v>2</v>
      </c>
      <c r="E169" s="234">
        <v>1</v>
      </c>
      <c r="F169" s="236">
        <v>1</v>
      </c>
      <c r="G169" s="221" t="s">
        <v>103</v>
      </c>
      <c r="H169" s="199">
        <v>135</v>
      </c>
      <c r="I169" s="272">
        <v>0</v>
      </c>
      <c r="J169" s="227">
        <v>0</v>
      </c>
      <c r="K169" s="227">
        <v>0</v>
      </c>
      <c r="L169" s="227">
        <v>0</v>
      </c>
      <c r="M169" s="111"/>
      <c r="N169" s="111"/>
      <c r="O169" s="111"/>
      <c r="P169" s="111"/>
      <c r="Q169" s="111"/>
      <c r="R169" s="111"/>
    </row>
    <row r="170" spans="1:18" ht="93" hidden="1" customHeight="1">
      <c r="A170" s="254">
        <v>2</v>
      </c>
      <c r="B170" s="204">
        <v>9</v>
      </c>
      <c r="C170" s="206"/>
      <c r="D170" s="204"/>
      <c r="E170" s="205"/>
      <c r="F170" s="207"/>
      <c r="G170" s="206" t="s">
        <v>393</v>
      </c>
      <c r="H170" s="199">
        <v>136</v>
      </c>
      <c r="I170" s="209">
        <f>I171+I175</f>
        <v>0</v>
      </c>
      <c r="J170" s="250">
        <f>J171+J175</f>
        <v>0</v>
      </c>
      <c r="K170" s="209">
        <f>K171+K175</f>
        <v>0</v>
      </c>
      <c r="L170" s="208">
        <f>L171+L175</f>
        <v>0</v>
      </c>
      <c r="M170"/>
      <c r="N170" s="111"/>
      <c r="O170" s="111"/>
      <c r="P170" s="111"/>
      <c r="Q170" s="111"/>
      <c r="R170" s="111"/>
    </row>
    <row r="171" spans="1:18" s="235" customFormat="1" ht="39" hidden="1" customHeight="1">
      <c r="A171" s="223">
        <v>2</v>
      </c>
      <c r="B171" s="219">
        <v>9</v>
      </c>
      <c r="C171" s="221">
        <v>1</v>
      </c>
      <c r="D171" s="219"/>
      <c r="E171" s="220"/>
      <c r="F171" s="222"/>
      <c r="G171" s="221" t="s">
        <v>104</v>
      </c>
      <c r="H171" s="199">
        <v>137</v>
      </c>
      <c r="I171" s="209">
        <f t="shared" ref="I171:L173" si="16">I172</f>
        <v>0</v>
      </c>
      <c r="J171" s="250">
        <f t="shared" si="16"/>
        <v>0</v>
      </c>
      <c r="K171" s="209">
        <f t="shared" si="16"/>
        <v>0</v>
      </c>
      <c r="L171" s="208">
        <f t="shared" si="16"/>
        <v>0</v>
      </c>
    </row>
    <row r="172" spans="1:18" ht="42.75" hidden="1" customHeight="1">
      <c r="A172" s="240">
        <v>2</v>
      </c>
      <c r="B172" s="214">
        <v>9</v>
      </c>
      <c r="C172" s="213">
        <v>1</v>
      </c>
      <c r="D172" s="214">
        <v>1</v>
      </c>
      <c r="E172" s="212"/>
      <c r="F172" s="215"/>
      <c r="G172" s="221" t="s">
        <v>104</v>
      </c>
      <c r="H172" s="199">
        <v>138</v>
      </c>
      <c r="I172" s="231">
        <f t="shared" si="16"/>
        <v>0</v>
      </c>
      <c r="J172" s="252">
        <f t="shared" si="16"/>
        <v>0</v>
      </c>
      <c r="K172" s="231">
        <f t="shared" si="16"/>
        <v>0</v>
      </c>
      <c r="L172" s="230">
        <f t="shared" si="16"/>
        <v>0</v>
      </c>
      <c r="M172"/>
      <c r="N172" s="111"/>
      <c r="O172" s="111"/>
      <c r="P172" s="111"/>
      <c r="Q172" s="111"/>
      <c r="R172" s="111"/>
    </row>
    <row r="173" spans="1:18" ht="38.25" hidden="1" customHeight="1">
      <c r="A173" s="223">
        <v>2</v>
      </c>
      <c r="B173" s="219">
        <v>9</v>
      </c>
      <c r="C173" s="223">
        <v>1</v>
      </c>
      <c r="D173" s="219">
        <v>1</v>
      </c>
      <c r="E173" s="220">
        <v>1</v>
      </c>
      <c r="F173" s="222"/>
      <c r="G173" s="221" t="s">
        <v>104</v>
      </c>
      <c r="H173" s="199">
        <v>139</v>
      </c>
      <c r="I173" s="209">
        <f t="shared" si="16"/>
        <v>0</v>
      </c>
      <c r="J173" s="250">
        <f t="shared" si="16"/>
        <v>0</v>
      </c>
      <c r="K173" s="209">
        <f t="shared" si="16"/>
        <v>0</v>
      </c>
      <c r="L173" s="208">
        <f t="shared" si="16"/>
        <v>0</v>
      </c>
      <c r="M173"/>
      <c r="N173" s="111"/>
      <c r="O173" s="111"/>
      <c r="P173" s="111"/>
      <c r="Q173" s="111"/>
      <c r="R173" s="111"/>
    </row>
    <row r="174" spans="1:18" ht="38.25" hidden="1" customHeight="1">
      <c r="A174" s="240">
        <v>2</v>
      </c>
      <c r="B174" s="214">
        <v>9</v>
      </c>
      <c r="C174" s="214">
        <v>1</v>
      </c>
      <c r="D174" s="214">
        <v>1</v>
      </c>
      <c r="E174" s="212">
        <v>1</v>
      </c>
      <c r="F174" s="215">
        <v>1</v>
      </c>
      <c r="G174" s="221" t="s">
        <v>104</v>
      </c>
      <c r="H174" s="199">
        <v>140</v>
      </c>
      <c r="I174" s="267">
        <v>0</v>
      </c>
      <c r="J174" s="267">
        <v>0</v>
      </c>
      <c r="K174" s="267">
        <v>0</v>
      </c>
      <c r="L174" s="267">
        <v>0</v>
      </c>
      <c r="M174"/>
      <c r="N174" s="111"/>
      <c r="O174" s="111"/>
      <c r="P174" s="111"/>
      <c r="Q174" s="111"/>
      <c r="R174" s="111"/>
    </row>
    <row r="175" spans="1:18" ht="90.75" hidden="1" customHeight="1">
      <c r="A175" s="223">
        <v>2</v>
      </c>
      <c r="B175" s="219">
        <v>9</v>
      </c>
      <c r="C175" s="219">
        <v>2</v>
      </c>
      <c r="D175" s="219"/>
      <c r="E175" s="220"/>
      <c r="F175" s="222"/>
      <c r="G175" s="221" t="s">
        <v>393</v>
      </c>
      <c r="H175" s="199">
        <v>141</v>
      </c>
      <c r="I175" s="209">
        <f>SUM(I176+I181)</f>
        <v>0</v>
      </c>
      <c r="J175" s="209">
        <f>SUM(J176+J181)</f>
        <v>0</v>
      </c>
      <c r="K175" s="209">
        <f>SUM(K176+K181)</f>
        <v>0</v>
      </c>
      <c r="L175" s="209">
        <f>SUM(L176+L181)</f>
        <v>0</v>
      </c>
      <c r="M175"/>
      <c r="N175" s="111"/>
      <c r="O175" s="111"/>
      <c r="P175" s="111"/>
      <c r="Q175" s="111"/>
      <c r="R175" s="111"/>
    </row>
    <row r="176" spans="1:18" ht="91.5" hidden="1" customHeight="1">
      <c r="A176" s="223">
        <v>2</v>
      </c>
      <c r="B176" s="219">
        <v>9</v>
      </c>
      <c r="C176" s="219">
        <v>2</v>
      </c>
      <c r="D176" s="214">
        <v>1</v>
      </c>
      <c r="E176" s="212"/>
      <c r="F176" s="215"/>
      <c r="G176" s="221" t="s">
        <v>394</v>
      </c>
      <c r="H176" s="199">
        <v>142</v>
      </c>
      <c r="I176" s="231">
        <f>I177</f>
        <v>0</v>
      </c>
      <c r="J176" s="252">
        <f>J177</f>
        <v>0</v>
      </c>
      <c r="K176" s="231">
        <f>K177</f>
        <v>0</v>
      </c>
      <c r="L176" s="230">
        <f>L177</f>
        <v>0</v>
      </c>
      <c r="M176"/>
      <c r="N176" s="111"/>
      <c r="O176" s="111"/>
      <c r="P176" s="111"/>
      <c r="Q176" s="111"/>
      <c r="R176" s="111"/>
    </row>
    <row r="177" spans="1:18" ht="93" hidden="1" customHeight="1">
      <c r="A177" s="240">
        <v>2</v>
      </c>
      <c r="B177" s="214">
        <v>9</v>
      </c>
      <c r="C177" s="214">
        <v>2</v>
      </c>
      <c r="D177" s="219">
        <v>1</v>
      </c>
      <c r="E177" s="220">
        <v>1</v>
      </c>
      <c r="F177" s="222"/>
      <c r="G177" s="221" t="s">
        <v>394</v>
      </c>
      <c r="H177" s="199">
        <v>143</v>
      </c>
      <c r="I177" s="209">
        <f>SUM(I178:I180)</f>
        <v>0</v>
      </c>
      <c r="J177" s="250">
        <f>SUM(J178:J180)</f>
        <v>0</v>
      </c>
      <c r="K177" s="209">
        <f>SUM(K178:K180)</f>
        <v>0</v>
      </c>
      <c r="L177" s="208">
        <f>SUM(L178:L180)</f>
        <v>0</v>
      </c>
      <c r="M177"/>
      <c r="N177" s="111"/>
      <c r="O177" s="111"/>
      <c r="P177" s="111"/>
      <c r="Q177" s="111"/>
      <c r="R177" s="111"/>
    </row>
    <row r="178" spans="1:18" ht="105" hidden="1" customHeight="1">
      <c r="A178" s="232">
        <v>2</v>
      </c>
      <c r="B178" s="241">
        <v>9</v>
      </c>
      <c r="C178" s="241">
        <v>2</v>
      </c>
      <c r="D178" s="241">
        <v>1</v>
      </c>
      <c r="E178" s="242">
        <v>1</v>
      </c>
      <c r="F178" s="243">
        <v>1</v>
      </c>
      <c r="G178" s="221" t="s">
        <v>395</v>
      </c>
      <c r="H178" s="199">
        <v>144</v>
      </c>
      <c r="I178" s="270">
        <v>0</v>
      </c>
      <c r="J178" s="225">
        <v>0</v>
      </c>
      <c r="K178" s="225">
        <v>0</v>
      </c>
      <c r="L178" s="225">
        <v>0</v>
      </c>
      <c r="M178"/>
      <c r="N178" s="111"/>
      <c r="O178" s="111"/>
      <c r="P178" s="111"/>
      <c r="Q178" s="111"/>
      <c r="R178" s="111"/>
    </row>
    <row r="179" spans="1:18" ht="107.25" hidden="1" customHeight="1">
      <c r="A179" s="223">
        <v>2</v>
      </c>
      <c r="B179" s="219">
        <v>9</v>
      </c>
      <c r="C179" s="219">
        <v>2</v>
      </c>
      <c r="D179" s="219">
        <v>1</v>
      </c>
      <c r="E179" s="220">
        <v>1</v>
      </c>
      <c r="F179" s="222">
        <v>2</v>
      </c>
      <c r="G179" s="221" t="s">
        <v>396</v>
      </c>
      <c r="H179" s="199">
        <v>145</v>
      </c>
      <c r="I179" s="226">
        <v>0</v>
      </c>
      <c r="J179" s="273">
        <v>0</v>
      </c>
      <c r="K179" s="273">
        <v>0</v>
      </c>
      <c r="L179" s="273">
        <v>0</v>
      </c>
      <c r="M179"/>
      <c r="N179" s="111"/>
      <c r="O179" s="111"/>
      <c r="P179" s="111"/>
      <c r="Q179" s="111"/>
      <c r="R179" s="111"/>
    </row>
    <row r="180" spans="1:18" ht="104.25" hidden="1" customHeight="1">
      <c r="A180" s="223">
        <v>2</v>
      </c>
      <c r="B180" s="219">
        <v>9</v>
      </c>
      <c r="C180" s="219">
        <v>2</v>
      </c>
      <c r="D180" s="219">
        <v>1</v>
      </c>
      <c r="E180" s="220">
        <v>1</v>
      </c>
      <c r="F180" s="222">
        <v>3</v>
      </c>
      <c r="G180" s="221" t="s">
        <v>397</v>
      </c>
      <c r="H180" s="199">
        <v>146</v>
      </c>
      <c r="I180" s="226">
        <v>0</v>
      </c>
      <c r="J180" s="226">
        <v>0</v>
      </c>
      <c r="K180" s="226">
        <v>0</v>
      </c>
      <c r="L180" s="226">
        <v>0</v>
      </c>
      <c r="M180"/>
      <c r="N180" s="111"/>
      <c r="O180" s="111"/>
      <c r="P180" s="111"/>
      <c r="Q180" s="111"/>
      <c r="R180" s="111"/>
    </row>
    <row r="181" spans="1:18" ht="92.25" hidden="1" customHeight="1">
      <c r="A181" s="274">
        <v>2</v>
      </c>
      <c r="B181" s="274">
        <v>9</v>
      </c>
      <c r="C181" s="274">
        <v>2</v>
      </c>
      <c r="D181" s="274">
        <v>2</v>
      </c>
      <c r="E181" s="274"/>
      <c r="F181" s="274"/>
      <c r="G181" s="221" t="s">
        <v>398</v>
      </c>
      <c r="H181" s="199">
        <v>147</v>
      </c>
      <c r="I181" s="209">
        <f>I182</f>
        <v>0</v>
      </c>
      <c r="J181" s="250">
        <f>J182</f>
        <v>0</v>
      </c>
      <c r="K181" s="209">
        <f>K182</f>
        <v>0</v>
      </c>
      <c r="L181" s="208">
        <f>L182</f>
        <v>0</v>
      </c>
      <c r="M181"/>
      <c r="N181" s="111"/>
      <c r="O181" s="111"/>
      <c r="P181" s="111"/>
      <c r="Q181" s="111"/>
      <c r="R181" s="111"/>
    </row>
    <row r="182" spans="1:18" ht="91.5" hidden="1" customHeight="1">
      <c r="A182" s="223">
        <v>2</v>
      </c>
      <c r="B182" s="219">
        <v>9</v>
      </c>
      <c r="C182" s="219">
        <v>2</v>
      </c>
      <c r="D182" s="219">
        <v>2</v>
      </c>
      <c r="E182" s="220">
        <v>1</v>
      </c>
      <c r="F182" s="222"/>
      <c r="G182" s="221" t="s">
        <v>398</v>
      </c>
      <c r="H182" s="199">
        <v>148</v>
      </c>
      <c r="I182" s="231">
        <f>SUM(I183:I185)</f>
        <v>0</v>
      </c>
      <c r="J182" s="231">
        <f>SUM(J183:J185)</f>
        <v>0</v>
      </c>
      <c r="K182" s="231">
        <f>SUM(K183:K185)</f>
        <v>0</v>
      </c>
      <c r="L182" s="231">
        <f>SUM(L183:L185)</f>
        <v>0</v>
      </c>
      <c r="M182"/>
      <c r="N182" s="111"/>
      <c r="O182" s="111"/>
      <c r="P182" s="111"/>
      <c r="Q182" s="111"/>
      <c r="R182" s="111"/>
    </row>
    <row r="183" spans="1:18" ht="105" hidden="1" customHeight="1">
      <c r="A183" s="223">
        <v>2</v>
      </c>
      <c r="B183" s="219">
        <v>9</v>
      </c>
      <c r="C183" s="219">
        <v>2</v>
      </c>
      <c r="D183" s="219">
        <v>2</v>
      </c>
      <c r="E183" s="219">
        <v>1</v>
      </c>
      <c r="F183" s="222">
        <v>1</v>
      </c>
      <c r="G183" s="221" t="s">
        <v>399</v>
      </c>
      <c r="H183" s="199">
        <v>149</v>
      </c>
      <c r="I183" s="226">
        <v>0</v>
      </c>
      <c r="J183" s="225">
        <v>0</v>
      </c>
      <c r="K183" s="225">
        <v>0</v>
      </c>
      <c r="L183" s="225">
        <v>0</v>
      </c>
      <c r="M183"/>
      <c r="N183" s="111"/>
      <c r="O183" s="111"/>
      <c r="P183" s="111"/>
      <c r="Q183" s="111"/>
      <c r="R183" s="111"/>
    </row>
    <row r="184" spans="1:18" ht="105" hidden="1" customHeight="1">
      <c r="A184" s="233">
        <v>2</v>
      </c>
      <c r="B184" s="235">
        <v>9</v>
      </c>
      <c r="C184" s="233">
        <v>2</v>
      </c>
      <c r="D184" s="234">
        <v>2</v>
      </c>
      <c r="E184" s="234">
        <v>1</v>
      </c>
      <c r="F184" s="236">
        <v>2</v>
      </c>
      <c r="G184" s="221" t="s">
        <v>400</v>
      </c>
      <c r="H184" s="199">
        <v>150</v>
      </c>
      <c r="I184" s="225">
        <v>0</v>
      </c>
      <c r="J184" s="227">
        <v>0</v>
      </c>
      <c r="K184" s="227">
        <v>0</v>
      </c>
      <c r="L184" s="227">
        <v>0</v>
      </c>
      <c r="M184"/>
      <c r="N184" s="111"/>
      <c r="O184" s="111"/>
      <c r="P184" s="111"/>
      <c r="Q184" s="111"/>
      <c r="R184" s="111"/>
    </row>
    <row r="185" spans="1:18" ht="104.25" hidden="1" customHeight="1">
      <c r="A185" s="219">
        <v>2</v>
      </c>
      <c r="B185" s="244">
        <v>9</v>
      </c>
      <c r="C185" s="241">
        <v>2</v>
      </c>
      <c r="D185" s="242">
        <v>2</v>
      </c>
      <c r="E185" s="242">
        <v>1</v>
      </c>
      <c r="F185" s="243">
        <v>3</v>
      </c>
      <c r="G185" s="221" t="s">
        <v>401</v>
      </c>
      <c r="H185" s="199">
        <v>151</v>
      </c>
      <c r="I185" s="273">
        <v>0</v>
      </c>
      <c r="J185" s="273">
        <v>0</v>
      </c>
      <c r="K185" s="273">
        <v>0</v>
      </c>
      <c r="L185" s="273">
        <v>0</v>
      </c>
      <c r="M185"/>
      <c r="N185" s="111"/>
      <c r="O185" s="111"/>
      <c r="P185" s="111"/>
      <c r="Q185" s="111"/>
      <c r="R185" s="111"/>
    </row>
    <row r="186" spans="1:18" ht="76.5" customHeight="1">
      <c r="A186" s="204">
        <v>3</v>
      </c>
      <c r="B186" s="206"/>
      <c r="C186" s="204"/>
      <c r="D186" s="205"/>
      <c r="E186" s="205"/>
      <c r="F186" s="207"/>
      <c r="G186" s="259" t="s">
        <v>105</v>
      </c>
      <c r="H186" s="199">
        <v>152</v>
      </c>
      <c r="I186" s="208">
        <f>SUM(I187+I240+I305)</f>
        <v>6000</v>
      </c>
      <c r="J186" s="250">
        <f>SUM(J187+J240+J305)</f>
        <v>6000</v>
      </c>
      <c r="K186" s="209">
        <f>SUM(K187+K240+K305)</f>
        <v>6000</v>
      </c>
      <c r="L186" s="208">
        <f>SUM(L187+L240+L305)</f>
        <v>6000</v>
      </c>
      <c r="M186"/>
      <c r="N186" s="111"/>
      <c r="O186" s="111"/>
      <c r="P186" s="111"/>
      <c r="Q186" s="111"/>
      <c r="R186" s="111"/>
    </row>
    <row r="187" spans="1:18" ht="34.5" customHeight="1">
      <c r="A187" s="254">
        <v>3</v>
      </c>
      <c r="B187" s="204">
        <v>1</v>
      </c>
      <c r="C187" s="229"/>
      <c r="D187" s="211"/>
      <c r="E187" s="211"/>
      <c r="F187" s="269"/>
      <c r="G187" s="249" t="s">
        <v>106</v>
      </c>
      <c r="H187" s="199">
        <v>153</v>
      </c>
      <c r="I187" s="208">
        <f>SUM(I188+I211+I218+I230+I234)</f>
        <v>6000</v>
      </c>
      <c r="J187" s="230">
        <f>SUM(J188+J211+J218+J230+J234)</f>
        <v>6000</v>
      </c>
      <c r="K187" s="230">
        <f>SUM(K188+K211+K218+K230+K234)</f>
        <v>6000</v>
      </c>
      <c r="L187" s="230">
        <f>SUM(L188+L211+L218+L230+L234)</f>
        <v>6000</v>
      </c>
      <c r="M187"/>
      <c r="N187" s="111"/>
      <c r="O187" s="111"/>
      <c r="P187" s="111"/>
      <c r="Q187" s="111"/>
      <c r="R187" s="111"/>
    </row>
    <row r="188" spans="1:18" ht="30.75" customHeight="1">
      <c r="A188" s="214">
        <v>3</v>
      </c>
      <c r="B188" s="213">
        <v>1</v>
      </c>
      <c r="C188" s="214">
        <v>1</v>
      </c>
      <c r="D188" s="212"/>
      <c r="E188" s="212"/>
      <c r="F188" s="275"/>
      <c r="G188" s="223" t="s">
        <v>107</v>
      </c>
      <c r="H188" s="199">
        <v>154</v>
      </c>
      <c r="I188" s="230">
        <f>SUM(I189+I192+I197+I203+I208)</f>
        <v>6000</v>
      </c>
      <c r="J188" s="250">
        <f>SUM(J189+J192+J197+J203+J208)</f>
        <v>6000</v>
      </c>
      <c r="K188" s="209">
        <f>SUM(K189+K192+K197+K203+K208)</f>
        <v>6000</v>
      </c>
      <c r="L188" s="208">
        <f>SUM(L189+L192+L197+L203+L208)</f>
        <v>6000</v>
      </c>
      <c r="M188"/>
      <c r="N188" s="111"/>
      <c r="O188" s="111"/>
      <c r="P188" s="111"/>
      <c r="Q188" s="111"/>
      <c r="R188" s="111"/>
    </row>
    <row r="189" spans="1:18" ht="33" hidden="1" customHeight="1">
      <c r="A189" s="219">
        <v>3</v>
      </c>
      <c r="B189" s="221">
        <v>1</v>
      </c>
      <c r="C189" s="219">
        <v>1</v>
      </c>
      <c r="D189" s="220">
        <v>1</v>
      </c>
      <c r="E189" s="220"/>
      <c r="F189" s="276"/>
      <c r="G189" s="223" t="s">
        <v>108</v>
      </c>
      <c r="H189" s="199">
        <v>155</v>
      </c>
      <c r="I189" s="208">
        <f t="shared" ref="I189:L190" si="17">I190</f>
        <v>0</v>
      </c>
      <c r="J189" s="252">
        <f t="shared" si="17"/>
        <v>0</v>
      </c>
      <c r="K189" s="231">
        <f t="shared" si="17"/>
        <v>0</v>
      </c>
      <c r="L189" s="230">
        <f t="shared" si="17"/>
        <v>0</v>
      </c>
      <c r="M189"/>
      <c r="N189" s="111"/>
      <c r="O189" s="111"/>
      <c r="P189" s="111"/>
      <c r="Q189" s="111"/>
      <c r="R189" s="111"/>
    </row>
    <row r="190" spans="1:18" ht="24" hidden="1" customHeight="1">
      <c r="A190" s="219">
        <v>3</v>
      </c>
      <c r="B190" s="221">
        <v>1</v>
      </c>
      <c r="C190" s="219">
        <v>1</v>
      </c>
      <c r="D190" s="220">
        <v>1</v>
      </c>
      <c r="E190" s="220">
        <v>1</v>
      </c>
      <c r="F190" s="255"/>
      <c r="G190" s="223" t="s">
        <v>108</v>
      </c>
      <c r="H190" s="199">
        <v>156</v>
      </c>
      <c r="I190" s="230">
        <f t="shared" si="17"/>
        <v>0</v>
      </c>
      <c r="J190" s="208">
        <f t="shared" si="17"/>
        <v>0</v>
      </c>
      <c r="K190" s="208">
        <f t="shared" si="17"/>
        <v>0</v>
      </c>
      <c r="L190" s="208">
        <f t="shared" si="17"/>
        <v>0</v>
      </c>
      <c r="M190"/>
      <c r="N190" s="111"/>
      <c r="O190" s="111"/>
      <c r="P190" s="111"/>
      <c r="Q190" s="111"/>
      <c r="R190" s="111"/>
    </row>
    <row r="191" spans="1:18" ht="31.5" hidden="1" customHeight="1">
      <c r="A191" s="219">
        <v>3</v>
      </c>
      <c r="B191" s="221">
        <v>1</v>
      </c>
      <c r="C191" s="219">
        <v>1</v>
      </c>
      <c r="D191" s="220">
        <v>1</v>
      </c>
      <c r="E191" s="220">
        <v>1</v>
      </c>
      <c r="F191" s="255">
        <v>1</v>
      </c>
      <c r="G191" s="223" t="s">
        <v>108</v>
      </c>
      <c r="H191" s="199">
        <v>157</v>
      </c>
      <c r="I191" s="227">
        <v>0</v>
      </c>
      <c r="J191" s="227">
        <v>0</v>
      </c>
      <c r="K191" s="227">
        <v>0</v>
      </c>
      <c r="L191" s="227">
        <v>0</v>
      </c>
      <c r="M191"/>
      <c r="N191" s="111"/>
      <c r="O191" s="111"/>
      <c r="P191" s="111"/>
      <c r="Q191" s="111"/>
      <c r="R191" s="111"/>
    </row>
    <row r="192" spans="1:18" ht="27.75" hidden="1" customHeight="1">
      <c r="A192" s="214">
        <v>3</v>
      </c>
      <c r="B192" s="212">
        <v>1</v>
      </c>
      <c r="C192" s="212">
        <v>1</v>
      </c>
      <c r="D192" s="212">
        <v>2</v>
      </c>
      <c r="E192" s="212"/>
      <c r="F192" s="215"/>
      <c r="G192" s="213" t="s">
        <v>109</v>
      </c>
      <c r="H192" s="199">
        <v>158</v>
      </c>
      <c r="I192" s="230">
        <f>I193</f>
        <v>0</v>
      </c>
      <c r="J192" s="252">
        <f>J193</f>
        <v>0</v>
      </c>
      <c r="K192" s="231">
        <f>K193</f>
        <v>0</v>
      </c>
      <c r="L192" s="230">
        <f>L193</f>
        <v>0</v>
      </c>
      <c r="M192"/>
      <c r="N192" s="111"/>
      <c r="O192" s="111"/>
      <c r="P192" s="111"/>
      <c r="Q192" s="111"/>
      <c r="R192" s="111"/>
    </row>
    <row r="193" spans="1:18" ht="27.75" hidden="1" customHeight="1">
      <c r="A193" s="219">
        <v>3</v>
      </c>
      <c r="B193" s="220">
        <v>1</v>
      </c>
      <c r="C193" s="220">
        <v>1</v>
      </c>
      <c r="D193" s="220">
        <v>2</v>
      </c>
      <c r="E193" s="220">
        <v>1</v>
      </c>
      <c r="F193" s="222"/>
      <c r="G193" s="213" t="s">
        <v>109</v>
      </c>
      <c r="H193" s="199">
        <v>159</v>
      </c>
      <c r="I193" s="208">
        <f>SUM(I194:I196)</f>
        <v>0</v>
      </c>
      <c r="J193" s="250">
        <f>SUM(J194:J196)</f>
        <v>0</v>
      </c>
      <c r="K193" s="209">
        <f>SUM(K194:K196)</f>
        <v>0</v>
      </c>
      <c r="L193" s="208">
        <f>SUM(L194:L196)</f>
        <v>0</v>
      </c>
      <c r="M193"/>
      <c r="N193" s="111"/>
      <c r="O193" s="111"/>
      <c r="P193" s="111"/>
      <c r="Q193" s="111"/>
      <c r="R193" s="111"/>
    </row>
    <row r="194" spans="1:18" ht="27" hidden="1" customHeight="1">
      <c r="A194" s="214">
        <v>3</v>
      </c>
      <c r="B194" s="212">
        <v>1</v>
      </c>
      <c r="C194" s="212">
        <v>1</v>
      </c>
      <c r="D194" s="212">
        <v>2</v>
      </c>
      <c r="E194" s="212">
        <v>1</v>
      </c>
      <c r="F194" s="215">
        <v>1</v>
      </c>
      <c r="G194" s="213" t="s">
        <v>110</v>
      </c>
      <c r="H194" s="199">
        <v>160</v>
      </c>
      <c r="I194" s="225">
        <v>0</v>
      </c>
      <c r="J194" s="225">
        <v>0</v>
      </c>
      <c r="K194" s="225">
        <v>0</v>
      </c>
      <c r="L194" s="273">
        <v>0</v>
      </c>
      <c r="M194"/>
      <c r="N194" s="111"/>
      <c r="O194" s="111"/>
      <c r="P194" s="111"/>
      <c r="Q194" s="111"/>
      <c r="R194" s="111"/>
    </row>
    <row r="195" spans="1:18" ht="27" hidden="1" customHeight="1">
      <c r="A195" s="219">
        <v>3</v>
      </c>
      <c r="B195" s="220">
        <v>1</v>
      </c>
      <c r="C195" s="220">
        <v>1</v>
      </c>
      <c r="D195" s="220">
        <v>2</v>
      </c>
      <c r="E195" s="220">
        <v>1</v>
      </c>
      <c r="F195" s="222">
        <v>2</v>
      </c>
      <c r="G195" s="221" t="s">
        <v>111</v>
      </c>
      <c r="H195" s="199">
        <v>161</v>
      </c>
      <c r="I195" s="227">
        <v>0</v>
      </c>
      <c r="J195" s="227">
        <v>0</v>
      </c>
      <c r="K195" s="227">
        <v>0</v>
      </c>
      <c r="L195" s="227">
        <v>0</v>
      </c>
      <c r="M195"/>
      <c r="N195" s="111"/>
      <c r="O195" s="111"/>
      <c r="P195" s="111"/>
      <c r="Q195" s="111"/>
      <c r="R195" s="111"/>
    </row>
    <row r="196" spans="1:18" ht="26.25" hidden="1" customHeight="1">
      <c r="A196" s="214">
        <v>3</v>
      </c>
      <c r="B196" s="212">
        <v>1</v>
      </c>
      <c r="C196" s="212">
        <v>1</v>
      </c>
      <c r="D196" s="212">
        <v>2</v>
      </c>
      <c r="E196" s="212">
        <v>1</v>
      </c>
      <c r="F196" s="215">
        <v>3</v>
      </c>
      <c r="G196" s="213" t="s">
        <v>112</v>
      </c>
      <c r="H196" s="199">
        <v>162</v>
      </c>
      <c r="I196" s="225">
        <v>0</v>
      </c>
      <c r="J196" s="225">
        <v>0</v>
      </c>
      <c r="K196" s="225">
        <v>0</v>
      </c>
      <c r="L196" s="273">
        <v>0</v>
      </c>
      <c r="M196"/>
      <c r="N196" s="111"/>
      <c r="O196" s="111"/>
      <c r="P196" s="111"/>
      <c r="Q196" s="111"/>
      <c r="R196" s="111"/>
    </row>
    <row r="197" spans="1:18" ht="27.75" customHeight="1">
      <c r="A197" s="219">
        <v>3</v>
      </c>
      <c r="B197" s="220">
        <v>1</v>
      </c>
      <c r="C197" s="220">
        <v>1</v>
      </c>
      <c r="D197" s="220">
        <v>3</v>
      </c>
      <c r="E197" s="220"/>
      <c r="F197" s="222"/>
      <c r="G197" s="221" t="s">
        <v>113</v>
      </c>
      <c r="H197" s="199">
        <v>163</v>
      </c>
      <c r="I197" s="208">
        <f>I198</f>
        <v>6000</v>
      </c>
      <c r="J197" s="250">
        <f>J198</f>
        <v>6000</v>
      </c>
      <c r="K197" s="209">
        <f>K198</f>
        <v>6000</v>
      </c>
      <c r="L197" s="208">
        <f>L198</f>
        <v>6000</v>
      </c>
      <c r="M197"/>
      <c r="N197" s="111"/>
      <c r="O197" s="111"/>
      <c r="P197" s="111"/>
      <c r="Q197" s="111"/>
      <c r="R197" s="111"/>
    </row>
    <row r="198" spans="1:18" ht="23.25" customHeight="1">
      <c r="A198" s="219">
        <v>3</v>
      </c>
      <c r="B198" s="220">
        <v>1</v>
      </c>
      <c r="C198" s="220">
        <v>1</v>
      </c>
      <c r="D198" s="220">
        <v>3</v>
      </c>
      <c r="E198" s="220">
        <v>1</v>
      </c>
      <c r="F198" s="222"/>
      <c r="G198" s="221" t="s">
        <v>113</v>
      </c>
      <c r="H198" s="199">
        <v>164</v>
      </c>
      <c r="I198" s="208">
        <f>SUM(I199:I202)</f>
        <v>6000</v>
      </c>
      <c r="J198" s="208">
        <f>SUM(J199:J202)</f>
        <v>6000</v>
      </c>
      <c r="K198" s="208">
        <f>SUM(K199:K202)</f>
        <v>6000</v>
      </c>
      <c r="L198" s="208">
        <f>SUM(L199:L202)</f>
        <v>6000</v>
      </c>
      <c r="M198"/>
      <c r="N198" s="111"/>
      <c r="O198" s="111"/>
      <c r="P198" s="111"/>
      <c r="Q198" s="111"/>
      <c r="R198" s="111"/>
    </row>
    <row r="199" spans="1:18" ht="23.25" hidden="1" customHeight="1">
      <c r="A199" s="219">
        <v>3</v>
      </c>
      <c r="B199" s="220">
        <v>1</v>
      </c>
      <c r="C199" s="220">
        <v>1</v>
      </c>
      <c r="D199" s="220">
        <v>3</v>
      </c>
      <c r="E199" s="220">
        <v>1</v>
      </c>
      <c r="F199" s="222">
        <v>1</v>
      </c>
      <c r="G199" s="221" t="s">
        <v>114</v>
      </c>
      <c r="H199" s="199">
        <v>165</v>
      </c>
      <c r="I199" s="227">
        <v>0</v>
      </c>
      <c r="J199" s="227">
        <v>0</v>
      </c>
      <c r="K199" s="227">
        <v>0</v>
      </c>
      <c r="L199" s="273">
        <v>0</v>
      </c>
      <c r="M199"/>
      <c r="N199" s="111"/>
      <c r="O199" s="111"/>
      <c r="P199" s="111"/>
      <c r="Q199" s="111"/>
      <c r="R199" s="111"/>
    </row>
    <row r="200" spans="1:18" ht="29.25" hidden="1" customHeight="1">
      <c r="A200" s="219">
        <v>3</v>
      </c>
      <c r="B200" s="220">
        <v>1</v>
      </c>
      <c r="C200" s="220">
        <v>1</v>
      </c>
      <c r="D200" s="220">
        <v>3</v>
      </c>
      <c r="E200" s="220">
        <v>1</v>
      </c>
      <c r="F200" s="222">
        <v>2</v>
      </c>
      <c r="G200" s="221" t="s">
        <v>115</v>
      </c>
      <c r="H200" s="199">
        <v>166</v>
      </c>
      <c r="I200" s="225">
        <v>0</v>
      </c>
      <c r="J200" s="227">
        <v>0</v>
      </c>
      <c r="K200" s="227">
        <v>0</v>
      </c>
      <c r="L200" s="227">
        <v>0</v>
      </c>
      <c r="M200"/>
      <c r="N200" s="111"/>
      <c r="O200" s="111"/>
      <c r="P200" s="111"/>
      <c r="Q200" s="111"/>
      <c r="R200" s="111"/>
    </row>
    <row r="201" spans="1:18" ht="27" hidden="1" customHeight="1">
      <c r="A201" s="219">
        <v>3</v>
      </c>
      <c r="B201" s="220">
        <v>1</v>
      </c>
      <c r="C201" s="220">
        <v>1</v>
      </c>
      <c r="D201" s="220">
        <v>3</v>
      </c>
      <c r="E201" s="220">
        <v>1</v>
      </c>
      <c r="F201" s="222">
        <v>3</v>
      </c>
      <c r="G201" s="223" t="s">
        <v>116</v>
      </c>
      <c r="H201" s="199">
        <v>167</v>
      </c>
      <c r="I201" s="225">
        <v>0</v>
      </c>
      <c r="J201" s="245">
        <v>0</v>
      </c>
      <c r="K201" s="245">
        <v>0</v>
      </c>
      <c r="L201" s="245">
        <v>0</v>
      </c>
      <c r="M201"/>
      <c r="N201" s="111"/>
      <c r="O201" s="111"/>
      <c r="P201" s="111"/>
      <c r="Q201" s="111"/>
      <c r="R201" s="111"/>
    </row>
    <row r="202" spans="1:18" ht="25.5" customHeight="1">
      <c r="A202" s="233">
        <v>3</v>
      </c>
      <c r="B202" s="234">
        <v>1</v>
      </c>
      <c r="C202" s="234">
        <v>1</v>
      </c>
      <c r="D202" s="234">
        <v>3</v>
      </c>
      <c r="E202" s="234">
        <v>1</v>
      </c>
      <c r="F202" s="236">
        <v>4</v>
      </c>
      <c r="G202" s="173" t="s">
        <v>117</v>
      </c>
      <c r="H202" s="199">
        <v>168</v>
      </c>
      <c r="I202" s="277">
        <v>6000</v>
      </c>
      <c r="J202" s="278">
        <v>6000</v>
      </c>
      <c r="K202" s="227">
        <v>6000</v>
      </c>
      <c r="L202" s="227">
        <v>6000</v>
      </c>
      <c r="M202"/>
      <c r="N202" s="111"/>
      <c r="O202" s="111"/>
      <c r="P202" s="111"/>
      <c r="Q202" s="111"/>
      <c r="R202" s="111"/>
    </row>
    <row r="203" spans="1:18" ht="27" hidden="1" customHeight="1">
      <c r="A203" s="233">
        <v>3</v>
      </c>
      <c r="B203" s="234">
        <v>1</v>
      </c>
      <c r="C203" s="234">
        <v>1</v>
      </c>
      <c r="D203" s="234">
        <v>4</v>
      </c>
      <c r="E203" s="234"/>
      <c r="F203" s="236"/>
      <c r="G203" s="235" t="s">
        <v>118</v>
      </c>
      <c r="H203" s="199">
        <v>169</v>
      </c>
      <c r="I203" s="208">
        <f>I204</f>
        <v>0</v>
      </c>
      <c r="J203" s="253">
        <f>J204</f>
        <v>0</v>
      </c>
      <c r="K203" s="217">
        <f>K204</f>
        <v>0</v>
      </c>
      <c r="L203" s="218">
        <f>L204</f>
        <v>0</v>
      </c>
      <c r="M203"/>
      <c r="N203" s="111"/>
      <c r="O203" s="111"/>
      <c r="P203" s="111"/>
      <c r="Q203" s="111"/>
      <c r="R203" s="111"/>
    </row>
    <row r="204" spans="1:18" ht="27.75" hidden="1" customHeight="1">
      <c r="A204" s="219">
        <v>3</v>
      </c>
      <c r="B204" s="220">
        <v>1</v>
      </c>
      <c r="C204" s="220">
        <v>1</v>
      </c>
      <c r="D204" s="220">
        <v>4</v>
      </c>
      <c r="E204" s="220">
        <v>1</v>
      </c>
      <c r="F204" s="222"/>
      <c r="G204" s="235" t="s">
        <v>118</v>
      </c>
      <c r="H204" s="199">
        <v>170</v>
      </c>
      <c r="I204" s="230">
        <f>SUM(I205:I207)</f>
        <v>0</v>
      </c>
      <c r="J204" s="250">
        <f>SUM(J205:J207)</f>
        <v>0</v>
      </c>
      <c r="K204" s="209">
        <f>SUM(K205:K207)</f>
        <v>0</v>
      </c>
      <c r="L204" s="208">
        <f>SUM(L205:L207)</f>
        <v>0</v>
      </c>
      <c r="M204"/>
      <c r="N204" s="111"/>
      <c r="O204" s="111"/>
      <c r="P204" s="111"/>
      <c r="Q204" s="111"/>
      <c r="R204" s="111"/>
    </row>
    <row r="205" spans="1:18" ht="24.75" hidden="1" customHeight="1">
      <c r="A205" s="219">
        <v>3</v>
      </c>
      <c r="B205" s="220">
        <v>1</v>
      </c>
      <c r="C205" s="220">
        <v>1</v>
      </c>
      <c r="D205" s="220">
        <v>4</v>
      </c>
      <c r="E205" s="220">
        <v>1</v>
      </c>
      <c r="F205" s="222">
        <v>1</v>
      </c>
      <c r="G205" s="221" t="s">
        <v>119</v>
      </c>
      <c r="H205" s="199">
        <v>171</v>
      </c>
      <c r="I205" s="227">
        <v>0</v>
      </c>
      <c r="J205" s="227">
        <v>0</v>
      </c>
      <c r="K205" s="227">
        <v>0</v>
      </c>
      <c r="L205" s="273">
        <v>0</v>
      </c>
      <c r="M205"/>
      <c r="N205" s="111"/>
      <c r="O205" s="111"/>
      <c r="P205" s="111"/>
      <c r="Q205" s="111"/>
      <c r="R205" s="111"/>
    </row>
    <row r="206" spans="1:18" ht="25.5" hidden="1" customHeight="1">
      <c r="A206" s="214">
        <v>3</v>
      </c>
      <c r="B206" s="212">
        <v>1</v>
      </c>
      <c r="C206" s="212">
        <v>1</v>
      </c>
      <c r="D206" s="212">
        <v>4</v>
      </c>
      <c r="E206" s="212">
        <v>1</v>
      </c>
      <c r="F206" s="215">
        <v>2</v>
      </c>
      <c r="G206" s="213" t="s">
        <v>230</v>
      </c>
      <c r="H206" s="199">
        <v>172</v>
      </c>
      <c r="I206" s="225">
        <v>0</v>
      </c>
      <c r="J206" s="225">
        <v>0</v>
      </c>
      <c r="K206" s="226">
        <v>0</v>
      </c>
      <c r="L206" s="227">
        <v>0</v>
      </c>
      <c r="M206"/>
      <c r="N206" s="111"/>
      <c r="O206" s="111"/>
      <c r="P206" s="111"/>
      <c r="Q206" s="111"/>
      <c r="R206" s="111"/>
    </row>
    <row r="207" spans="1:18" ht="31.5" hidden="1" customHeight="1">
      <c r="A207" s="219">
        <v>3</v>
      </c>
      <c r="B207" s="220">
        <v>1</v>
      </c>
      <c r="C207" s="220">
        <v>1</v>
      </c>
      <c r="D207" s="220">
        <v>4</v>
      </c>
      <c r="E207" s="220">
        <v>1</v>
      </c>
      <c r="F207" s="222">
        <v>3</v>
      </c>
      <c r="G207" s="221" t="s">
        <v>120</v>
      </c>
      <c r="H207" s="199">
        <v>173</v>
      </c>
      <c r="I207" s="225">
        <v>0</v>
      </c>
      <c r="J207" s="225">
        <v>0</v>
      </c>
      <c r="K207" s="225">
        <v>0</v>
      </c>
      <c r="L207" s="227">
        <v>0</v>
      </c>
      <c r="M207"/>
      <c r="N207" s="111"/>
      <c r="O207" s="111"/>
      <c r="P207" s="111"/>
      <c r="Q207" s="111"/>
      <c r="R207" s="111"/>
    </row>
    <row r="208" spans="1:18" ht="25.5" hidden="1" customHeight="1">
      <c r="A208" s="219">
        <v>3</v>
      </c>
      <c r="B208" s="220">
        <v>1</v>
      </c>
      <c r="C208" s="220">
        <v>1</v>
      </c>
      <c r="D208" s="220">
        <v>5</v>
      </c>
      <c r="E208" s="220"/>
      <c r="F208" s="222"/>
      <c r="G208" s="221" t="s">
        <v>121</v>
      </c>
      <c r="H208" s="199">
        <v>174</v>
      </c>
      <c r="I208" s="208">
        <f t="shared" ref="I208:L209" si="18">I209</f>
        <v>0</v>
      </c>
      <c r="J208" s="250">
        <f t="shared" si="18"/>
        <v>0</v>
      </c>
      <c r="K208" s="209">
        <f t="shared" si="18"/>
        <v>0</v>
      </c>
      <c r="L208" s="208">
        <f t="shared" si="18"/>
        <v>0</v>
      </c>
      <c r="M208"/>
      <c r="N208" s="111"/>
      <c r="O208" s="111"/>
      <c r="P208" s="111"/>
      <c r="Q208" s="111"/>
      <c r="R208" s="111"/>
    </row>
    <row r="209" spans="1:18" ht="26.25" hidden="1" customHeight="1">
      <c r="A209" s="233">
        <v>3</v>
      </c>
      <c r="B209" s="234">
        <v>1</v>
      </c>
      <c r="C209" s="234">
        <v>1</v>
      </c>
      <c r="D209" s="234">
        <v>5</v>
      </c>
      <c r="E209" s="234">
        <v>1</v>
      </c>
      <c r="F209" s="236"/>
      <c r="G209" s="221" t="s">
        <v>121</v>
      </c>
      <c r="H209" s="199">
        <v>175</v>
      </c>
      <c r="I209" s="209">
        <f t="shared" si="18"/>
        <v>0</v>
      </c>
      <c r="J209" s="209">
        <f t="shared" si="18"/>
        <v>0</v>
      </c>
      <c r="K209" s="209">
        <f t="shared" si="18"/>
        <v>0</v>
      </c>
      <c r="L209" s="209">
        <f t="shared" si="18"/>
        <v>0</v>
      </c>
      <c r="M209"/>
      <c r="N209" s="111"/>
      <c r="O209" s="111"/>
      <c r="P209" s="111"/>
      <c r="Q209" s="111"/>
      <c r="R209" s="111"/>
    </row>
    <row r="210" spans="1:18" ht="27" hidden="1" customHeight="1">
      <c r="A210" s="219">
        <v>3</v>
      </c>
      <c r="B210" s="220">
        <v>1</v>
      </c>
      <c r="C210" s="220">
        <v>1</v>
      </c>
      <c r="D210" s="220">
        <v>5</v>
      </c>
      <c r="E210" s="220">
        <v>1</v>
      </c>
      <c r="F210" s="222">
        <v>1</v>
      </c>
      <c r="G210" s="221" t="s">
        <v>121</v>
      </c>
      <c r="H210" s="199">
        <v>176</v>
      </c>
      <c r="I210" s="225">
        <v>0</v>
      </c>
      <c r="J210" s="227">
        <v>0</v>
      </c>
      <c r="K210" s="227">
        <v>0</v>
      </c>
      <c r="L210" s="227">
        <v>0</v>
      </c>
      <c r="M210"/>
      <c r="N210" s="111"/>
      <c r="O210" s="111"/>
      <c r="P210" s="111"/>
      <c r="Q210" s="111"/>
      <c r="R210" s="111"/>
    </row>
    <row r="211" spans="1:18" ht="26.25" hidden="1" customHeight="1">
      <c r="A211" s="233">
        <v>3</v>
      </c>
      <c r="B211" s="234">
        <v>1</v>
      </c>
      <c r="C211" s="234">
        <v>2</v>
      </c>
      <c r="D211" s="234"/>
      <c r="E211" s="234"/>
      <c r="F211" s="236"/>
      <c r="G211" s="235" t="s">
        <v>122</v>
      </c>
      <c r="H211" s="199">
        <v>177</v>
      </c>
      <c r="I211" s="208">
        <f t="shared" ref="I211:L212" si="19">I212</f>
        <v>0</v>
      </c>
      <c r="J211" s="253">
        <f t="shared" si="19"/>
        <v>0</v>
      </c>
      <c r="K211" s="217">
        <f t="shared" si="19"/>
        <v>0</v>
      </c>
      <c r="L211" s="218">
        <f t="shared" si="19"/>
        <v>0</v>
      </c>
      <c r="M211"/>
      <c r="N211" s="111"/>
      <c r="O211" s="111"/>
      <c r="P211" s="111"/>
      <c r="Q211" s="111"/>
      <c r="R211" s="111"/>
    </row>
    <row r="212" spans="1:18" ht="25.5" hidden="1" customHeight="1">
      <c r="A212" s="219">
        <v>3</v>
      </c>
      <c r="B212" s="220">
        <v>1</v>
      </c>
      <c r="C212" s="220">
        <v>2</v>
      </c>
      <c r="D212" s="220">
        <v>1</v>
      </c>
      <c r="E212" s="220"/>
      <c r="F212" s="222"/>
      <c r="G212" s="235" t="s">
        <v>122</v>
      </c>
      <c r="H212" s="199">
        <v>178</v>
      </c>
      <c r="I212" s="230">
        <f t="shared" si="19"/>
        <v>0</v>
      </c>
      <c r="J212" s="250">
        <f t="shared" si="19"/>
        <v>0</v>
      </c>
      <c r="K212" s="209">
        <f t="shared" si="19"/>
        <v>0</v>
      </c>
      <c r="L212" s="208">
        <f t="shared" si="19"/>
        <v>0</v>
      </c>
      <c r="M212"/>
      <c r="N212" s="111"/>
      <c r="O212" s="111"/>
      <c r="P212" s="111"/>
      <c r="Q212" s="111"/>
      <c r="R212" s="111"/>
    </row>
    <row r="213" spans="1:18" ht="26.25" hidden="1" customHeight="1">
      <c r="A213" s="214">
        <v>3</v>
      </c>
      <c r="B213" s="212">
        <v>1</v>
      </c>
      <c r="C213" s="212">
        <v>2</v>
      </c>
      <c r="D213" s="212">
        <v>1</v>
      </c>
      <c r="E213" s="212">
        <v>1</v>
      </c>
      <c r="F213" s="215"/>
      <c r="G213" s="235" t="s">
        <v>122</v>
      </c>
      <c r="H213" s="199">
        <v>179</v>
      </c>
      <c r="I213" s="208">
        <f>SUM(I214:I217)</f>
        <v>0</v>
      </c>
      <c r="J213" s="252">
        <f>SUM(J214:J217)</f>
        <v>0</v>
      </c>
      <c r="K213" s="231">
        <f>SUM(K214:K217)</f>
        <v>0</v>
      </c>
      <c r="L213" s="230">
        <f>SUM(L214:L217)</f>
        <v>0</v>
      </c>
      <c r="M213"/>
      <c r="N213" s="111"/>
      <c r="O213" s="111"/>
      <c r="P213" s="111"/>
      <c r="Q213" s="111"/>
      <c r="R213" s="111"/>
    </row>
    <row r="214" spans="1:18" ht="41.25" hidden="1" customHeight="1">
      <c r="A214" s="219">
        <v>3</v>
      </c>
      <c r="B214" s="220">
        <v>1</v>
      </c>
      <c r="C214" s="220">
        <v>2</v>
      </c>
      <c r="D214" s="220">
        <v>1</v>
      </c>
      <c r="E214" s="220">
        <v>1</v>
      </c>
      <c r="F214" s="222">
        <v>2</v>
      </c>
      <c r="G214" s="221" t="s">
        <v>402</v>
      </c>
      <c r="H214" s="199">
        <v>180</v>
      </c>
      <c r="I214" s="227">
        <v>0</v>
      </c>
      <c r="J214" s="227">
        <v>0</v>
      </c>
      <c r="K214" s="227">
        <v>0</v>
      </c>
      <c r="L214" s="227">
        <v>0</v>
      </c>
      <c r="M214"/>
      <c r="N214" s="111"/>
      <c r="O214" s="111"/>
      <c r="P214" s="111"/>
      <c r="Q214" s="111"/>
      <c r="R214" s="111"/>
    </row>
    <row r="215" spans="1:18" ht="26.25" hidden="1" customHeight="1">
      <c r="A215" s="219">
        <v>3</v>
      </c>
      <c r="B215" s="220">
        <v>1</v>
      </c>
      <c r="C215" s="220">
        <v>2</v>
      </c>
      <c r="D215" s="219">
        <v>1</v>
      </c>
      <c r="E215" s="220">
        <v>1</v>
      </c>
      <c r="F215" s="222">
        <v>3</v>
      </c>
      <c r="G215" s="221" t="s">
        <v>123</v>
      </c>
      <c r="H215" s="199">
        <v>181</v>
      </c>
      <c r="I215" s="227">
        <v>0</v>
      </c>
      <c r="J215" s="227">
        <v>0</v>
      </c>
      <c r="K215" s="227">
        <v>0</v>
      </c>
      <c r="L215" s="227">
        <v>0</v>
      </c>
      <c r="M215"/>
      <c r="N215" s="111"/>
      <c r="O215" s="111"/>
      <c r="P215" s="111"/>
      <c r="Q215" s="111"/>
      <c r="R215" s="111"/>
    </row>
    <row r="216" spans="1:18" ht="27.75" hidden="1" customHeight="1">
      <c r="A216" s="219">
        <v>3</v>
      </c>
      <c r="B216" s="220">
        <v>1</v>
      </c>
      <c r="C216" s="220">
        <v>2</v>
      </c>
      <c r="D216" s="219">
        <v>1</v>
      </c>
      <c r="E216" s="220">
        <v>1</v>
      </c>
      <c r="F216" s="222">
        <v>4</v>
      </c>
      <c r="G216" s="221" t="s">
        <v>124</v>
      </c>
      <c r="H216" s="199">
        <v>182</v>
      </c>
      <c r="I216" s="227">
        <v>0</v>
      </c>
      <c r="J216" s="227">
        <v>0</v>
      </c>
      <c r="K216" s="227">
        <v>0</v>
      </c>
      <c r="L216" s="227">
        <v>0</v>
      </c>
      <c r="M216"/>
      <c r="N216" s="111"/>
      <c r="O216" s="111"/>
      <c r="P216" s="111"/>
      <c r="Q216" s="111"/>
      <c r="R216" s="111"/>
    </row>
    <row r="217" spans="1:18" ht="27" hidden="1" customHeight="1">
      <c r="A217" s="233">
        <v>3</v>
      </c>
      <c r="B217" s="242">
        <v>1</v>
      </c>
      <c r="C217" s="242">
        <v>2</v>
      </c>
      <c r="D217" s="241">
        <v>1</v>
      </c>
      <c r="E217" s="242">
        <v>1</v>
      </c>
      <c r="F217" s="243">
        <v>5</v>
      </c>
      <c r="G217" s="244" t="s">
        <v>125</v>
      </c>
      <c r="H217" s="199">
        <v>183</v>
      </c>
      <c r="I217" s="227">
        <v>0</v>
      </c>
      <c r="J217" s="227">
        <v>0</v>
      </c>
      <c r="K217" s="227">
        <v>0</v>
      </c>
      <c r="L217" s="273">
        <v>0</v>
      </c>
      <c r="M217"/>
      <c r="N217" s="111"/>
      <c r="O217" s="111"/>
      <c r="P217" s="111"/>
      <c r="Q217" s="111"/>
      <c r="R217" s="111"/>
    </row>
    <row r="218" spans="1:18" ht="29.25" hidden="1" customHeight="1">
      <c r="A218" s="219">
        <v>3</v>
      </c>
      <c r="B218" s="220">
        <v>1</v>
      </c>
      <c r="C218" s="220">
        <v>3</v>
      </c>
      <c r="D218" s="219"/>
      <c r="E218" s="220"/>
      <c r="F218" s="222"/>
      <c r="G218" s="221" t="s">
        <v>126</v>
      </c>
      <c r="H218" s="199">
        <v>184</v>
      </c>
      <c r="I218" s="208">
        <f>SUM(I219+I222)</f>
        <v>0</v>
      </c>
      <c r="J218" s="250">
        <f>SUM(J219+J222)</f>
        <v>0</v>
      </c>
      <c r="K218" s="209">
        <f>SUM(K219+K222)</f>
        <v>0</v>
      </c>
      <c r="L218" s="208">
        <f>SUM(L219+L222)</f>
        <v>0</v>
      </c>
      <c r="M218"/>
      <c r="N218" s="111"/>
      <c r="O218" s="111"/>
      <c r="P218" s="111"/>
      <c r="Q218" s="111"/>
      <c r="R218" s="111"/>
    </row>
    <row r="219" spans="1:18" ht="27.75" hidden="1" customHeight="1">
      <c r="A219" s="214">
        <v>3</v>
      </c>
      <c r="B219" s="212">
        <v>1</v>
      </c>
      <c r="C219" s="212">
        <v>3</v>
      </c>
      <c r="D219" s="214">
        <v>1</v>
      </c>
      <c r="E219" s="219"/>
      <c r="F219" s="215"/>
      <c r="G219" s="213" t="s">
        <v>127</v>
      </c>
      <c r="H219" s="199">
        <v>185</v>
      </c>
      <c r="I219" s="230">
        <f t="shared" ref="I219:L220" si="20">I220</f>
        <v>0</v>
      </c>
      <c r="J219" s="252">
        <f t="shared" si="20"/>
        <v>0</v>
      </c>
      <c r="K219" s="231">
        <f t="shared" si="20"/>
        <v>0</v>
      </c>
      <c r="L219" s="230">
        <f t="shared" si="20"/>
        <v>0</v>
      </c>
      <c r="M219"/>
      <c r="N219" s="111"/>
      <c r="O219" s="111"/>
      <c r="P219" s="111"/>
      <c r="Q219" s="111"/>
      <c r="R219" s="111"/>
    </row>
    <row r="220" spans="1:18" ht="30.75" hidden="1" customHeight="1">
      <c r="A220" s="219">
        <v>3</v>
      </c>
      <c r="B220" s="220">
        <v>1</v>
      </c>
      <c r="C220" s="220">
        <v>3</v>
      </c>
      <c r="D220" s="219">
        <v>1</v>
      </c>
      <c r="E220" s="219">
        <v>1</v>
      </c>
      <c r="F220" s="222"/>
      <c r="G220" s="213" t="s">
        <v>127</v>
      </c>
      <c r="H220" s="199">
        <v>186</v>
      </c>
      <c r="I220" s="208">
        <f t="shared" si="20"/>
        <v>0</v>
      </c>
      <c r="J220" s="250">
        <f t="shared" si="20"/>
        <v>0</v>
      </c>
      <c r="K220" s="209">
        <f t="shared" si="20"/>
        <v>0</v>
      </c>
      <c r="L220" s="208">
        <f t="shared" si="20"/>
        <v>0</v>
      </c>
      <c r="M220"/>
      <c r="N220" s="111"/>
      <c r="O220" s="111"/>
      <c r="P220" s="111"/>
      <c r="Q220" s="111"/>
      <c r="R220" s="111"/>
    </row>
    <row r="221" spans="1:18" ht="27.75" hidden="1" customHeight="1">
      <c r="A221" s="219">
        <v>3</v>
      </c>
      <c r="B221" s="221">
        <v>1</v>
      </c>
      <c r="C221" s="219">
        <v>3</v>
      </c>
      <c r="D221" s="220">
        <v>1</v>
      </c>
      <c r="E221" s="220">
        <v>1</v>
      </c>
      <c r="F221" s="222">
        <v>1</v>
      </c>
      <c r="G221" s="213" t="s">
        <v>127</v>
      </c>
      <c r="H221" s="199">
        <v>187</v>
      </c>
      <c r="I221" s="273">
        <v>0</v>
      </c>
      <c r="J221" s="273">
        <v>0</v>
      </c>
      <c r="K221" s="273">
        <v>0</v>
      </c>
      <c r="L221" s="273">
        <v>0</v>
      </c>
      <c r="M221"/>
      <c r="N221" s="111"/>
      <c r="O221" s="111"/>
      <c r="P221" s="111"/>
      <c r="Q221" s="111"/>
      <c r="R221" s="111"/>
    </row>
    <row r="222" spans="1:18" ht="30.75" hidden="1" customHeight="1">
      <c r="A222" s="219">
        <v>3</v>
      </c>
      <c r="B222" s="221">
        <v>1</v>
      </c>
      <c r="C222" s="219">
        <v>3</v>
      </c>
      <c r="D222" s="220">
        <v>2</v>
      </c>
      <c r="E222" s="220"/>
      <c r="F222" s="222"/>
      <c r="G222" s="221" t="s">
        <v>128</v>
      </c>
      <c r="H222" s="199">
        <v>188</v>
      </c>
      <c r="I222" s="208">
        <f>I223</f>
        <v>0</v>
      </c>
      <c r="J222" s="250">
        <f>J223</f>
        <v>0</v>
      </c>
      <c r="K222" s="209">
        <f>K223</f>
        <v>0</v>
      </c>
      <c r="L222" s="208">
        <f>L223</f>
        <v>0</v>
      </c>
      <c r="M222"/>
      <c r="N222" s="111"/>
      <c r="O222" s="111"/>
      <c r="P222" s="111"/>
      <c r="Q222" s="111"/>
      <c r="R222" s="111"/>
    </row>
    <row r="223" spans="1:18" ht="27" hidden="1" customHeight="1">
      <c r="A223" s="214">
        <v>3</v>
      </c>
      <c r="B223" s="213">
        <v>1</v>
      </c>
      <c r="C223" s="214">
        <v>3</v>
      </c>
      <c r="D223" s="212">
        <v>2</v>
      </c>
      <c r="E223" s="212">
        <v>1</v>
      </c>
      <c r="F223" s="215"/>
      <c r="G223" s="221" t="s">
        <v>128</v>
      </c>
      <c r="H223" s="199">
        <v>189</v>
      </c>
      <c r="I223" s="208">
        <f t="shared" ref="I223:P223" si="21">SUM(I224:I229)</f>
        <v>0</v>
      </c>
      <c r="J223" s="208">
        <f t="shared" si="21"/>
        <v>0</v>
      </c>
      <c r="K223" s="208">
        <f t="shared" si="21"/>
        <v>0</v>
      </c>
      <c r="L223" s="208">
        <f t="shared" si="21"/>
        <v>0</v>
      </c>
      <c r="M223" s="279">
        <f t="shared" si="21"/>
        <v>0</v>
      </c>
      <c r="N223" s="279">
        <f t="shared" si="21"/>
        <v>0</v>
      </c>
      <c r="O223" s="279">
        <f t="shared" si="21"/>
        <v>0</v>
      </c>
      <c r="P223" s="279">
        <f t="shared" si="21"/>
        <v>0</v>
      </c>
      <c r="Q223" s="111"/>
      <c r="R223" s="111"/>
    </row>
    <row r="224" spans="1:18" ht="24.75" hidden="1" customHeight="1">
      <c r="A224" s="219">
        <v>3</v>
      </c>
      <c r="B224" s="221">
        <v>1</v>
      </c>
      <c r="C224" s="219">
        <v>3</v>
      </c>
      <c r="D224" s="220">
        <v>2</v>
      </c>
      <c r="E224" s="220">
        <v>1</v>
      </c>
      <c r="F224" s="222">
        <v>1</v>
      </c>
      <c r="G224" s="221" t="s">
        <v>129</v>
      </c>
      <c r="H224" s="199">
        <v>190</v>
      </c>
      <c r="I224" s="227">
        <v>0</v>
      </c>
      <c r="J224" s="227">
        <v>0</v>
      </c>
      <c r="K224" s="227">
        <v>0</v>
      </c>
      <c r="L224" s="273">
        <v>0</v>
      </c>
      <c r="M224"/>
      <c r="N224" s="111"/>
      <c r="O224" s="111"/>
      <c r="P224" s="111"/>
      <c r="Q224" s="111"/>
      <c r="R224" s="111"/>
    </row>
    <row r="225" spans="1:18" ht="26.25" hidden="1" customHeight="1">
      <c r="A225" s="219">
        <v>3</v>
      </c>
      <c r="B225" s="221">
        <v>1</v>
      </c>
      <c r="C225" s="219">
        <v>3</v>
      </c>
      <c r="D225" s="220">
        <v>2</v>
      </c>
      <c r="E225" s="220">
        <v>1</v>
      </c>
      <c r="F225" s="222">
        <v>2</v>
      </c>
      <c r="G225" s="221" t="s">
        <v>130</v>
      </c>
      <c r="H225" s="199">
        <v>191</v>
      </c>
      <c r="I225" s="227">
        <v>0</v>
      </c>
      <c r="J225" s="227">
        <v>0</v>
      </c>
      <c r="K225" s="227">
        <v>0</v>
      </c>
      <c r="L225" s="227">
        <v>0</v>
      </c>
      <c r="M225"/>
      <c r="N225" s="111"/>
      <c r="O225" s="111"/>
      <c r="P225" s="111"/>
      <c r="Q225" s="111"/>
      <c r="R225" s="111"/>
    </row>
    <row r="226" spans="1:18" ht="26.25" hidden="1" customHeight="1">
      <c r="A226" s="219">
        <v>3</v>
      </c>
      <c r="B226" s="221">
        <v>1</v>
      </c>
      <c r="C226" s="219">
        <v>3</v>
      </c>
      <c r="D226" s="220">
        <v>2</v>
      </c>
      <c r="E226" s="220">
        <v>1</v>
      </c>
      <c r="F226" s="222">
        <v>3</v>
      </c>
      <c r="G226" s="221" t="s">
        <v>131</v>
      </c>
      <c r="H226" s="199">
        <v>192</v>
      </c>
      <c r="I226" s="227">
        <v>0</v>
      </c>
      <c r="J226" s="227">
        <v>0</v>
      </c>
      <c r="K226" s="227">
        <v>0</v>
      </c>
      <c r="L226" s="227">
        <v>0</v>
      </c>
      <c r="M226"/>
      <c r="N226" s="111"/>
      <c r="O226" s="111"/>
      <c r="P226" s="111"/>
      <c r="Q226" s="111"/>
      <c r="R226" s="111"/>
    </row>
    <row r="227" spans="1:18" ht="27.75" hidden="1" customHeight="1">
      <c r="A227" s="219">
        <v>3</v>
      </c>
      <c r="B227" s="221">
        <v>1</v>
      </c>
      <c r="C227" s="219">
        <v>3</v>
      </c>
      <c r="D227" s="220">
        <v>2</v>
      </c>
      <c r="E227" s="220">
        <v>1</v>
      </c>
      <c r="F227" s="222">
        <v>4</v>
      </c>
      <c r="G227" s="221" t="s">
        <v>231</v>
      </c>
      <c r="H227" s="199">
        <v>193</v>
      </c>
      <c r="I227" s="227">
        <v>0</v>
      </c>
      <c r="J227" s="227">
        <v>0</v>
      </c>
      <c r="K227" s="227">
        <v>0</v>
      </c>
      <c r="L227" s="273">
        <v>0</v>
      </c>
      <c r="M227"/>
      <c r="N227" s="111"/>
      <c r="O227" s="111"/>
      <c r="P227" s="111"/>
      <c r="Q227" s="111"/>
      <c r="R227" s="111"/>
    </row>
    <row r="228" spans="1:18" ht="29.25" hidden="1" customHeight="1">
      <c r="A228" s="219">
        <v>3</v>
      </c>
      <c r="B228" s="221">
        <v>1</v>
      </c>
      <c r="C228" s="219">
        <v>3</v>
      </c>
      <c r="D228" s="220">
        <v>2</v>
      </c>
      <c r="E228" s="220">
        <v>1</v>
      </c>
      <c r="F228" s="222">
        <v>5</v>
      </c>
      <c r="G228" s="213" t="s">
        <v>132</v>
      </c>
      <c r="H228" s="199">
        <v>194</v>
      </c>
      <c r="I228" s="227">
        <v>0</v>
      </c>
      <c r="J228" s="227">
        <v>0</v>
      </c>
      <c r="K228" s="227">
        <v>0</v>
      </c>
      <c r="L228" s="227">
        <v>0</v>
      </c>
      <c r="M228"/>
      <c r="N228" s="111"/>
      <c r="O228" s="111"/>
      <c r="P228" s="111"/>
      <c r="Q228" s="111"/>
      <c r="R228" s="111"/>
    </row>
    <row r="229" spans="1:18" ht="25.5" hidden="1" customHeight="1">
      <c r="A229" s="219">
        <v>3</v>
      </c>
      <c r="B229" s="221">
        <v>1</v>
      </c>
      <c r="C229" s="219">
        <v>3</v>
      </c>
      <c r="D229" s="220">
        <v>2</v>
      </c>
      <c r="E229" s="220">
        <v>1</v>
      </c>
      <c r="F229" s="222">
        <v>6</v>
      </c>
      <c r="G229" s="213" t="s">
        <v>128</v>
      </c>
      <c r="H229" s="199">
        <v>195</v>
      </c>
      <c r="I229" s="227">
        <v>0</v>
      </c>
      <c r="J229" s="227">
        <v>0</v>
      </c>
      <c r="K229" s="227">
        <v>0</v>
      </c>
      <c r="L229" s="273">
        <v>0</v>
      </c>
      <c r="M229"/>
      <c r="N229" s="111"/>
      <c r="O229" s="111"/>
      <c r="P229" s="111"/>
      <c r="Q229" s="111"/>
      <c r="R229" s="111"/>
    </row>
    <row r="230" spans="1:18" ht="27" hidden="1" customHeight="1">
      <c r="A230" s="214">
        <v>3</v>
      </c>
      <c r="B230" s="212">
        <v>1</v>
      </c>
      <c r="C230" s="212">
        <v>4</v>
      </c>
      <c r="D230" s="212"/>
      <c r="E230" s="212"/>
      <c r="F230" s="215"/>
      <c r="G230" s="213" t="s">
        <v>133</v>
      </c>
      <c r="H230" s="199">
        <v>196</v>
      </c>
      <c r="I230" s="230">
        <f t="shared" ref="I230:L232" si="22">I231</f>
        <v>0</v>
      </c>
      <c r="J230" s="252">
        <f t="shared" si="22"/>
        <v>0</v>
      </c>
      <c r="K230" s="231">
        <f t="shared" si="22"/>
        <v>0</v>
      </c>
      <c r="L230" s="231">
        <f t="shared" si="22"/>
        <v>0</v>
      </c>
      <c r="M230"/>
      <c r="N230" s="111"/>
      <c r="O230" s="111"/>
      <c r="P230" s="111"/>
      <c r="Q230" s="111"/>
      <c r="R230" s="111"/>
    </row>
    <row r="231" spans="1:18" ht="27" hidden="1" customHeight="1">
      <c r="A231" s="233">
        <v>3</v>
      </c>
      <c r="B231" s="242">
        <v>1</v>
      </c>
      <c r="C231" s="242">
        <v>4</v>
      </c>
      <c r="D231" s="242">
        <v>1</v>
      </c>
      <c r="E231" s="242"/>
      <c r="F231" s="243"/>
      <c r="G231" s="213" t="s">
        <v>133</v>
      </c>
      <c r="H231" s="199">
        <v>197</v>
      </c>
      <c r="I231" s="237">
        <f t="shared" si="22"/>
        <v>0</v>
      </c>
      <c r="J231" s="264">
        <f t="shared" si="22"/>
        <v>0</v>
      </c>
      <c r="K231" s="238">
        <f t="shared" si="22"/>
        <v>0</v>
      </c>
      <c r="L231" s="238">
        <f t="shared" si="22"/>
        <v>0</v>
      </c>
      <c r="M231"/>
      <c r="N231" s="111"/>
      <c r="O231" s="111"/>
      <c r="P231" s="111"/>
      <c r="Q231" s="111"/>
      <c r="R231" s="111"/>
    </row>
    <row r="232" spans="1:18" ht="27.75" hidden="1" customHeight="1">
      <c r="A232" s="219">
        <v>3</v>
      </c>
      <c r="B232" s="220">
        <v>1</v>
      </c>
      <c r="C232" s="220">
        <v>4</v>
      </c>
      <c r="D232" s="220">
        <v>1</v>
      </c>
      <c r="E232" s="220">
        <v>1</v>
      </c>
      <c r="F232" s="222"/>
      <c r="G232" s="213" t="s">
        <v>134</v>
      </c>
      <c r="H232" s="199">
        <v>198</v>
      </c>
      <c r="I232" s="208">
        <f t="shared" si="22"/>
        <v>0</v>
      </c>
      <c r="J232" s="250">
        <f t="shared" si="22"/>
        <v>0</v>
      </c>
      <c r="K232" s="209">
        <f t="shared" si="22"/>
        <v>0</v>
      </c>
      <c r="L232" s="209">
        <f t="shared" si="22"/>
        <v>0</v>
      </c>
      <c r="M232"/>
      <c r="N232" s="111"/>
      <c r="O232" s="111"/>
      <c r="P232" s="111"/>
      <c r="Q232" s="111"/>
      <c r="R232" s="111"/>
    </row>
    <row r="233" spans="1:18" ht="27" hidden="1" customHeight="1">
      <c r="A233" s="223">
        <v>3</v>
      </c>
      <c r="B233" s="219">
        <v>1</v>
      </c>
      <c r="C233" s="220">
        <v>4</v>
      </c>
      <c r="D233" s="220">
        <v>1</v>
      </c>
      <c r="E233" s="220">
        <v>1</v>
      </c>
      <c r="F233" s="222">
        <v>1</v>
      </c>
      <c r="G233" s="213" t="s">
        <v>134</v>
      </c>
      <c r="H233" s="199">
        <v>199</v>
      </c>
      <c r="I233" s="227">
        <v>0</v>
      </c>
      <c r="J233" s="227">
        <v>0</v>
      </c>
      <c r="K233" s="227">
        <v>0</v>
      </c>
      <c r="L233" s="227">
        <v>0</v>
      </c>
      <c r="M233"/>
      <c r="N233" s="111"/>
      <c r="O233" s="111"/>
      <c r="P233" s="111"/>
      <c r="Q233" s="111"/>
      <c r="R233" s="111"/>
    </row>
    <row r="234" spans="1:18" ht="26.25" hidden="1" customHeight="1">
      <c r="A234" s="223">
        <v>3</v>
      </c>
      <c r="B234" s="220">
        <v>1</v>
      </c>
      <c r="C234" s="220">
        <v>5</v>
      </c>
      <c r="D234" s="220"/>
      <c r="E234" s="220"/>
      <c r="F234" s="222"/>
      <c r="G234" s="221" t="s">
        <v>403</v>
      </c>
      <c r="H234" s="199">
        <v>200</v>
      </c>
      <c r="I234" s="208">
        <f t="shared" ref="I234:L235" si="23">I235</f>
        <v>0</v>
      </c>
      <c r="J234" s="208">
        <f t="shared" si="23"/>
        <v>0</v>
      </c>
      <c r="K234" s="208">
        <f t="shared" si="23"/>
        <v>0</v>
      </c>
      <c r="L234" s="208">
        <f t="shared" si="23"/>
        <v>0</v>
      </c>
      <c r="M234"/>
      <c r="N234" s="111"/>
      <c r="O234" s="111"/>
      <c r="P234" s="111"/>
      <c r="Q234" s="111"/>
      <c r="R234" s="111"/>
    </row>
    <row r="235" spans="1:18" ht="30" hidden="1" customHeight="1">
      <c r="A235" s="223">
        <v>3</v>
      </c>
      <c r="B235" s="220">
        <v>1</v>
      </c>
      <c r="C235" s="220">
        <v>5</v>
      </c>
      <c r="D235" s="220">
        <v>1</v>
      </c>
      <c r="E235" s="220"/>
      <c r="F235" s="222"/>
      <c r="G235" s="221" t="s">
        <v>403</v>
      </c>
      <c r="H235" s="199">
        <v>201</v>
      </c>
      <c r="I235" s="208">
        <f t="shared" si="23"/>
        <v>0</v>
      </c>
      <c r="J235" s="208">
        <f t="shared" si="23"/>
        <v>0</v>
      </c>
      <c r="K235" s="208">
        <f t="shared" si="23"/>
        <v>0</v>
      </c>
      <c r="L235" s="208">
        <f t="shared" si="23"/>
        <v>0</v>
      </c>
      <c r="M235"/>
      <c r="N235" s="111"/>
      <c r="O235" s="111"/>
      <c r="P235" s="111"/>
      <c r="Q235" s="111"/>
      <c r="R235" s="111"/>
    </row>
    <row r="236" spans="1:18" ht="27" hidden="1" customHeight="1">
      <c r="A236" s="223">
        <v>3</v>
      </c>
      <c r="B236" s="220">
        <v>1</v>
      </c>
      <c r="C236" s="220">
        <v>5</v>
      </c>
      <c r="D236" s="220">
        <v>1</v>
      </c>
      <c r="E236" s="220">
        <v>1</v>
      </c>
      <c r="F236" s="222"/>
      <c r="G236" s="221" t="s">
        <v>403</v>
      </c>
      <c r="H236" s="199">
        <v>202</v>
      </c>
      <c r="I236" s="208">
        <f>SUM(I237:I239)</f>
        <v>0</v>
      </c>
      <c r="J236" s="208">
        <f>SUM(J237:J239)</f>
        <v>0</v>
      </c>
      <c r="K236" s="208">
        <f>SUM(K237:K239)</f>
        <v>0</v>
      </c>
      <c r="L236" s="208">
        <f>SUM(L237:L239)</f>
        <v>0</v>
      </c>
      <c r="M236"/>
      <c r="N236" s="111"/>
      <c r="O236" s="111"/>
      <c r="P236" s="111"/>
      <c r="Q236" s="111"/>
      <c r="R236" s="111"/>
    </row>
    <row r="237" spans="1:18" ht="31.5" hidden="1" customHeight="1">
      <c r="A237" s="223">
        <v>3</v>
      </c>
      <c r="B237" s="220">
        <v>1</v>
      </c>
      <c r="C237" s="220">
        <v>5</v>
      </c>
      <c r="D237" s="220">
        <v>1</v>
      </c>
      <c r="E237" s="220">
        <v>1</v>
      </c>
      <c r="F237" s="222">
        <v>1</v>
      </c>
      <c r="G237" s="280" t="s">
        <v>135</v>
      </c>
      <c r="H237" s="199">
        <v>203</v>
      </c>
      <c r="I237" s="227">
        <v>0</v>
      </c>
      <c r="J237" s="227">
        <v>0</v>
      </c>
      <c r="K237" s="227">
        <v>0</v>
      </c>
      <c r="L237" s="227">
        <v>0</v>
      </c>
      <c r="M237"/>
      <c r="N237" s="111"/>
      <c r="O237" s="111"/>
      <c r="P237" s="111"/>
      <c r="Q237" s="111"/>
      <c r="R237" s="111"/>
    </row>
    <row r="238" spans="1:18" ht="25.5" hidden="1" customHeight="1">
      <c r="A238" s="223">
        <v>3</v>
      </c>
      <c r="B238" s="220">
        <v>1</v>
      </c>
      <c r="C238" s="220">
        <v>5</v>
      </c>
      <c r="D238" s="220">
        <v>1</v>
      </c>
      <c r="E238" s="220">
        <v>1</v>
      </c>
      <c r="F238" s="222">
        <v>2</v>
      </c>
      <c r="G238" s="280" t="s">
        <v>136</v>
      </c>
      <c r="H238" s="199">
        <v>204</v>
      </c>
      <c r="I238" s="227">
        <v>0</v>
      </c>
      <c r="J238" s="227">
        <v>0</v>
      </c>
      <c r="K238" s="227">
        <v>0</v>
      </c>
      <c r="L238" s="227">
        <v>0</v>
      </c>
      <c r="M238"/>
      <c r="N238" s="111"/>
      <c r="O238" s="111"/>
      <c r="P238" s="111"/>
      <c r="Q238" s="111"/>
      <c r="R238" s="111"/>
    </row>
    <row r="239" spans="1:18" ht="28.5" hidden="1" customHeight="1">
      <c r="A239" s="223">
        <v>3</v>
      </c>
      <c r="B239" s="220">
        <v>1</v>
      </c>
      <c r="C239" s="220">
        <v>5</v>
      </c>
      <c r="D239" s="220">
        <v>1</v>
      </c>
      <c r="E239" s="220">
        <v>1</v>
      </c>
      <c r="F239" s="222">
        <v>3</v>
      </c>
      <c r="G239" s="280" t="s">
        <v>137</v>
      </c>
      <c r="H239" s="199">
        <v>205</v>
      </c>
      <c r="I239" s="227">
        <v>0</v>
      </c>
      <c r="J239" s="227">
        <v>0</v>
      </c>
      <c r="K239" s="227">
        <v>0</v>
      </c>
      <c r="L239" s="227">
        <v>0</v>
      </c>
      <c r="M239"/>
      <c r="N239" s="111"/>
      <c r="O239" s="111"/>
      <c r="P239" s="111"/>
      <c r="Q239" s="111"/>
      <c r="R239" s="111"/>
    </row>
    <row r="240" spans="1:18" ht="41.25" hidden="1" customHeight="1">
      <c r="A240" s="204">
        <v>3</v>
      </c>
      <c r="B240" s="205">
        <v>2</v>
      </c>
      <c r="C240" s="205"/>
      <c r="D240" s="205"/>
      <c r="E240" s="205"/>
      <c r="F240" s="207"/>
      <c r="G240" s="206" t="s">
        <v>232</v>
      </c>
      <c r="H240" s="199">
        <v>206</v>
      </c>
      <c r="I240" s="208">
        <f>SUM(I241+I273)</f>
        <v>0</v>
      </c>
      <c r="J240" s="250">
        <f>SUM(J241+J273)</f>
        <v>0</v>
      </c>
      <c r="K240" s="209">
        <f>SUM(K241+K273)</f>
        <v>0</v>
      </c>
      <c r="L240" s="209">
        <f>SUM(L241+L273)</f>
        <v>0</v>
      </c>
      <c r="M240"/>
      <c r="N240" s="111"/>
      <c r="O240" s="111"/>
      <c r="P240" s="111"/>
      <c r="Q240" s="111"/>
      <c r="R240" s="111"/>
    </row>
    <row r="241" spans="1:18" ht="26.25" hidden="1" customHeight="1">
      <c r="A241" s="233">
        <v>3</v>
      </c>
      <c r="B241" s="241">
        <v>2</v>
      </c>
      <c r="C241" s="242">
        <v>1</v>
      </c>
      <c r="D241" s="242"/>
      <c r="E241" s="242"/>
      <c r="F241" s="243"/>
      <c r="G241" s="244" t="s">
        <v>138</v>
      </c>
      <c r="H241" s="199">
        <v>207</v>
      </c>
      <c r="I241" s="237">
        <f>SUM(I242+I251+I255+I259+I263+I266+I269)</f>
        <v>0</v>
      </c>
      <c r="J241" s="264">
        <f>SUM(J242+J251+J255+J259+J263+J266+J269)</f>
        <v>0</v>
      </c>
      <c r="K241" s="238">
        <f>SUM(K242+K251+K255+K259+K263+K266+K269)</f>
        <v>0</v>
      </c>
      <c r="L241" s="238">
        <f>SUM(L242+L251+L255+L259+L263+L266+L269)</f>
        <v>0</v>
      </c>
      <c r="M241"/>
      <c r="N241" s="111"/>
      <c r="O241" s="111"/>
      <c r="P241" s="111"/>
      <c r="Q241" s="111"/>
      <c r="R241" s="111"/>
    </row>
    <row r="242" spans="1:18" ht="30" hidden="1" customHeight="1">
      <c r="A242" s="219">
        <v>3</v>
      </c>
      <c r="B242" s="220">
        <v>2</v>
      </c>
      <c r="C242" s="220">
        <v>1</v>
      </c>
      <c r="D242" s="220">
        <v>1</v>
      </c>
      <c r="E242" s="220"/>
      <c r="F242" s="222"/>
      <c r="G242" s="221" t="s">
        <v>139</v>
      </c>
      <c r="H242" s="199">
        <v>208</v>
      </c>
      <c r="I242" s="237">
        <f>I243</f>
        <v>0</v>
      </c>
      <c r="J242" s="237">
        <f>J243</f>
        <v>0</v>
      </c>
      <c r="K242" s="237">
        <f>K243</f>
        <v>0</v>
      </c>
      <c r="L242" s="237">
        <f>L243</f>
        <v>0</v>
      </c>
      <c r="M242"/>
      <c r="N242" s="111"/>
      <c r="O242" s="111"/>
      <c r="P242" s="111"/>
      <c r="Q242" s="111"/>
      <c r="R242" s="111"/>
    </row>
    <row r="243" spans="1:18" ht="27" hidden="1" customHeight="1">
      <c r="A243" s="219">
        <v>3</v>
      </c>
      <c r="B243" s="219">
        <v>2</v>
      </c>
      <c r="C243" s="220">
        <v>1</v>
      </c>
      <c r="D243" s="220">
        <v>1</v>
      </c>
      <c r="E243" s="220">
        <v>1</v>
      </c>
      <c r="F243" s="222"/>
      <c r="G243" s="221" t="s">
        <v>140</v>
      </c>
      <c r="H243" s="199">
        <v>209</v>
      </c>
      <c r="I243" s="208">
        <f>SUM(I244:I244)</f>
        <v>0</v>
      </c>
      <c r="J243" s="250">
        <f>SUM(J244:J244)</f>
        <v>0</v>
      </c>
      <c r="K243" s="209">
        <f>SUM(K244:K244)</f>
        <v>0</v>
      </c>
      <c r="L243" s="209">
        <f>SUM(L244:L244)</f>
        <v>0</v>
      </c>
      <c r="M243"/>
      <c r="N243" s="111"/>
      <c r="O243" s="111"/>
      <c r="P243" s="111"/>
      <c r="Q243" s="111"/>
      <c r="R243" s="111"/>
    </row>
    <row r="244" spans="1:18" ht="25.5" hidden="1" customHeight="1">
      <c r="A244" s="233">
        <v>3</v>
      </c>
      <c r="B244" s="233">
        <v>2</v>
      </c>
      <c r="C244" s="242">
        <v>1</v>
      </c>
      <c r="D244" s="242">
        <v>1</v>
      </c>
      <c r="E244" s="242">
        <v>1</v>
      </c>
      <c r="F244" s="243">
        <v>1</v>
      </c>
      <c r="G244" s="244" t="s">
        <v>140</v>
      </c>
      <c r="H244" s="199">
        <v>210</v>
      </c>
      <c r="I244" s="227">
        <v>0</v>
      </c>
      <c r="J244" s="227">
        <v>0</v>
      </c>
      <c r="K244" s="227">
        <v>0</v>
      </c>
      <c r="L244" s="227">
        <v>0</v>
      </c>
      <c r="M244"/>
      <c r="N244" s="111"/>
      <c r="O244" s="111"/>
      <c r="P244" s="111"/>
      <c r="Q244" s="111"/>
      <c r="R244" s="111"/>
    </row>
    <row r="245" spans="1:18" ht="25.5" hidden="1" customHeight="1">
      <c r="A245" s="233">
        <v>3</v>
      </c>
      <c r="B245" s="242">
        <v>2</v>
      </c>
      <c r="C245" s="242">
        <v>1</v>
      </c>
      <c r="D245" s="242">
        <v>1</v>
      </c>
      <c r="E245" s="242">
        <v>2</v>
      </c>
      <c r="F245" s="243"/>
      <c r="G245" s="244" t="s">
        <v>141</v>
      </c>
      <c r="H245" s="199">
        <v>211</v>
      </c>
      <c r="I245" s="208">
        <f>SUM(I246:I247)</f>
        <v>0</v>
      </c>
      <c r="J245" s="208">
        <f>SUM(J246:J247)</f>
        <v>0</v>
      </c>
      <c r="K245" s="208">
        <f>SUM(K246:K247)</f>
        <v>0</v>
      </c>
      <c r="L245" s="208">
        <f>SUM(L246:L247)</f>
        <v>0</v>
      </c>
      <c r="M245"/>
      <c r="N245" s="111"/>
      <c r="O245" s="111"/>
      <c r="P245" s="111"/>
      <c r="Q245" s="111"/>
      <c r="R245" s="111"/>
    </row>
    <row r="246" spans="1:18" ht="24.75" hidden="1" customHeight="1">
      <c r="A246" s="233">
        <v>3</v>
      </c>
      <c r="B246" s="242">
        <v>2</v>
      </c>
      <c r="C246" s="242">
        <v>1</v>
      </c>
      <c r="D246" s="242">
        <v>1</v>
      </c>
      <c r="E246" s="242">
        <v>2</v>
      </c>
      <c r="F246" s="243">
        <v>1</v>
      </c>
      <c r="G246" s="244" t="s">
        <v>142</v>
      </c>
      <c r="H246" s="199">
        <v>212</v>
      </c>
      <c r="I246" s="227">
        <v>0</v>
      </c>
      <c r="J246" s="227">
        <v>0</v>
      </c>
      <c r="K246" s="227">
        <v>0</v>
      </c>
      <c r="L246" s="227">
        <v>0</v>
      </c>
      <c r="M246"/>
      <c r="N246" s="111"/>
      <c r="O246" s="111"/>
      <c r="P246" s="111"/>
      <c r="Q246" s="111"/>
      <c r="R246" s="111"/>
    </row>
    <row r="247" spans="1:18" ht="25.5" hidden="1" customHeight="1">
      <c r="A247" s="233">
        <v>3</v>
      </c>
      <c r="B247" s="242">
        <v>2</v>
      </c>
      <c r="C247" s="242">
        <v>1</v>
      </c>
      <c r="D247" s="242">
        <v>1</v>
      </c>
      <c r="E247" s="242">
        <v>2</v>
      </c>
      <c r="F247" s="243">
        <v>2</v>
      </c>
      <c r="G247" s="244" t="s">
        <v>143</v>
      </c>
      <c r="H247" s="199">
        <v>213</v>
      </c>
      <c r="I247" s="227">
        <v>0</v>
      </c>
      <c r="J247" s="227">
        <v>0</v>
      </c>
      <c r="K247" s="227">
        <v>0</v>
      </c>
      <c r="L247" s="227">
        <v>0</v>
      </c>
      <c r="M247"/>
      <c r="N247" s="111"/>
      <c r="O247" s="111"/>
      <c r="P247" s="111"/>
      <c r="Q247" s="111"/>
      <c r="R247" s="111"/>
    </row>
    <row r="248" spans="1:18" ht="25.5" hidden="1" customHeight="1">
      <c r="A248" s="233">
        <v>3</v>
      </c>
      <c r="B248" s="242">
        <v>2</v>
      </c>
      <c r="C248" s="242">
        <v>1</v>
      </c>
      <c r="D248" s="242">
        <v>1</v>
      </c>
      <c r="E248" s="242">
        <v>3</v>
      </c>
      <c r="F248" s="281"/>
      <c r="G248" s="244" t="s">
        <v>144</v>
      </c>
      <c r="H248" s="199">
        <v>214</v>
      </c>
      <c r="I248" s="208">
        <f>SUM(I249:I250)</f>
        <v>0</v>
      </c>
      <c r="J248" s="208">
        <f>SUM(J249:J250)</f>
        <v>0</v>
      </c>
      <c r="K248" s="208">
        <f>SUM(K249:K250)</f>
        <v>0</v>
      </c>
      <c r="L248" s="208">
        <f>SUM(L249:L250)</f>
        <v>0</v>
      </c>
      <c r="M248"/>
      <c r="N248" s="111"/>
      <c r="O248" s="111"/>
      <c r="P248" s="111"/>
      <c r="Q248" s="111"/>
      <c r="R248" s="111"/>
    </row>
    <row r="249" spans="1:18" ht="29.25" hidden="1" customHeight="1">
      <c r="A249" s="233">
        <v>3</v>
      </c>
      <c r="B249" s="242">
        <v>2</v>
      </c>
      <c r="C249" s="242">
        <v>1</v>
      </c>
      <c r="D249" s="242">
        <v>1</v>
      </c>
      <c r="E249" s="242">
        <v>3</v>
      </c>
      <c r="F249" s="243">
        <v>1</v>
      </c>
      <c r="G249" s="244" t="s">
        <v>145</v>
      </c>
      <c r="H249" s="199">
        <v>215</v>
      </c>
      <c r="I249" s="227">
        <v>0</v>
      </c>
      <c r="J249" s="227">
        <v>0</v>
      </c>
      <c r="K249" s="227">
        <v>0</v>
      </c>
      <c r="L249" s="227">
        <v>0</v>
      </c>
      <c r="M249"/>
      <c r="N249" s="111"/>
      <c r="O249" s="111"/>
      <c r="P249" s="111"/>
      <c r="Q249" s="111"/>
      <c r="R249" s="111"/>
    </row>
    <row r="250" spans="1:18" ht="25.5" hidden="1" customHeight="1">
      <c r="A250" s="233">
        <v>3</v>
      </c>
      <c r="B250" s="242">
        <v>2</v>
      </c>
      <c r="C250" s="242">
        <v>1</v>
      </c>
      <c r="D250" s="242">
        <v>1</v>
      </c>
      <c r="E250" s="242">
        <v>3</v>
      </c>
      <c r="F250" s="243">
        <v>2</v>
      </c>
      <c r="G250" s="244" t="s">
        <v>146</v>
      </c>
      <c r="H250" s="199">
        <v>216</v>
      </c>
      <c r="I250" s="227">
        <v>0</v>
      </c>
      <c r="J250" s="227">
        <v>0</v>
      </c>
      <c r="K250" s="227">
        <v>0</v>
      </c>
      <c r="L250" s="227">
        <v>0</v>
      </c>
      <c r="M250"/>
      <c r="N250" s="111"/>
      <c r="O250" s="111"/>
      <c r="P250" s="111"/>
      <c r="Q250" s="111"/>
      <c r="R250" s="111"/>
    </row>
    <row r="251" spans="1:18" ht="27" hidden="1" customHeight="1">
      <c r="A251" s="219">
        <v>3</v>
      </c>
      <c r="B251" s="220">
        <v>2</v>
      </c>
      <c r="C251" s="220">
        <v>1</v>
      </c>
      <c r="D251" s="220">
        <v>2</v>
      </c>
      <c r="E251" s="220"/>
      <c r="F251" s="222"/>
      <c r="G251" s="221" t="s">
        <v>147</v>
      </c>
      <c r="H251" s="199">
        <v>217</v>
      </c>
      <c r="I251" s="208">
        <f>I252</f>
        <v>0</v>
      </c>
      <c r="J251" s="208">
        <f>J252</f>
        <v>0</v>
      </c>
      <c r="K251" s="208">
        <f>K252</f>
        <v>0</v>
      </c>
      <c r="L251" s="208">
        <f>L252</f>
        <v>0</v>
      </c>
      <c r="M251"/>
      <c r="N251" s="111"/>
      <c r="O251" s="111"/>
      <c r="P251" s="111"/>
      <c r="Q251" s="111"/>
      <c r="R251" s="111"/>
    </row>
    <row r="252" spans="1:18" ht="27.75" hidden="1" customHeight="1">
      <c r="A252" s="219">
        <v>3</v>
      </c>
      <c r="B252" s="220">
        <v>2</v>
      </c>
      <c r="C252" s="220">
        <v>1</v>
      </c>
      <c r="D252" s="220">
        <v>2</v>
      </c>
      <c r="E252" s="220">
        <v>1</v>
      </c>
      <c r="F252" s="222"/>
      <c r="G252" s="221" t="s">
        <v>147</v>
      </c>
      <c r="H252" s="199">
        <v>218</v>
      </c>
      <c r="I252" s="208">
        <f>SUM(I253:I254)</f>
        <v>0</v>
      </c>
      <c r="J252" s="250">
        <f>SUM(J253:J254)</f>
        <v>0</v>
      </c>
      <c r="K252" s="209">
        <f>SUM(K253:K254)</f>
        <v>0</v>
      </c>
      <c r="L252" s="209">
        <f>SUM(L253:L254)</f>
        <v>0</v>
      </c>
      <c r="M252"/>
      <c r="N252" s="111"/>
      <c r="O252" s="111"/>
      <c r="P252" s="111"/>
      <c r="Q252" s="111"/>
      <c r="R252" s="111"/>
    </row>
    <row r="253" spans="1:18" ht="27" hidden="1" customHeight="1">
      <c r="A253" s="233">
        <v>3</v>
      </c>
      <c r="B253" s="241">
        <v>2</v>
      </c>
      <c r="C253" s="242">
        <v>1</v>
      </c>
      <c r="D253" s="242">
        <v>2</v>
      </c>
      <c r="E253" s="242">
        <v>1</v>
      </c>
      <c r="F253" s="243">
        <v>1</v>
      </c>
      <c r="G253" s="244" t="s">
        <v>148</v>
      </c>
      <c r="H253" s="199">
        <v>219</v>
      </c>
      <c r="I253" s="227">
        <v>0</v>
      </c>
      <c r="J253" s="227">
        <v>0</v>
      </c>
      <c r="K253" s="227">
        <v>0</v>
      </c>
      <c r="L253" s="227">
        <v>0</v>
      </c>
      <c r="M253"/>
      <c r="N253" s="111"/>
      <c r="O253" s="111"/>
      <c r="P253" s="111"/>
      <c r="Q253" s="111"/>
      <c r="R253" s="111"/>
    </row>
    <row r="254" spans="1:18" ht="25.5" hidden="1" customHeight="1">
      <c r="A254" s="219">
        <v>3</v>
      </c>
      <c r="B254" s="220">
        <v>2</v>
      </c>
      <c r="C254" s="220">
        <v>1</v>
      </c>
      <c r="D254" s="220">
        <v>2</v>
      </c>
      <c r="E254" s="220">
        <v>1</v>
      </c>
      <c r="F254" s="222">
        <v>2</v>
      </c>
      <c r="G254" s="221" t="s">
        <v>149</v>
      </c>
      <c r="H254" s="199">
        <v>220</v>
      </c>
      <c r="I254" s="227">
        <v>0</v>
      </c>
      <c r="J254" s="227">
        <v>0</v>
      </c>
      <c r="K254" s="227">
        <v>0</v>
      </c>
      <c r="L254" s="227">
        <v>0</v>
      </c>
      <c r="M254"/>
      <c r="N254" s="111"/>
      <c r="O254" s="111"/>
      <c r="P254" s="111"/>
      <c r="Q254" s="111"/>
      <c r="R254" s="111"/>
    </row>
    <row r="255" spans="1:18" ht="26.25" hidden="1" customHeight="1">
      <c r="A255" s="214">
        <v>3</v>
      </c>
      <c r="B255" s="212">
        <v>2</v>
      </c>
      <c r="C255" s="212">
        <v>1</v>
      </c>
      <c r="D255" s="212">
        <v>3</v>
      </c>
      <c r="E255" s="212"/>
      <c r="F255" s="215"/>
      <c r="G255" s="213" t="s">
        <v>150</v>
      </c>
      <c r="H255" s="199">
        <v>221</v>
      </c>
      <c r="I255" s="230">
        <f>I256</f>
        <v>0</v>
      </c>
      <c r="J255" s="252">
        <f>J256</f>
        <v>0</v>
      </c>
      <c r="K255" s="231">
        <f>K256</f>
        <v>0</v>
      </c>
      <c r="L255" s="231">
        <f>L256</f>
        <v>0</v>
      </c>
      <c r="M255"/>
      <c r="N255" s="111"/>
      <c r="O255" s="111"/>
      <c r="P255" s="111"/>
      <c r="Q255" s="111"/>
      <c r="R255" s="111"/>
    </row>
    <row r="256" spans="1:18" ht="29.25" hidden="1" customHeight="1">
      <c r="A256" s="219">
        <v>3</v>
      </c>
      <c r="B256" s="220">
        <v>2</v>
      </c>
      <c r="C256" s="220">
        <v>1</v>
      </c>
      <c r="D256" s="220">
        <v>3</v>
      </c>
      <c r="E256" s="220">
        <v>1</v>
      </c>
      <c r="F256" s="222"/>
      <c r="G256" s="213" t="s">
        <v>150</v>
      </c>
      <c r="H256" s="199">
        <v>222</v>
      </c>
      <c r="I256" s="208">
        <f>I257+I258</f>
        <v>0</v>
      </c>
      <c r="J256" s="208">
        <f>J257+J258</f>
        <v>0</v>
      </c>
      <c r="K256" s="208">
        <f>K257+K258</f>
        <v>0</v>
      </c>
      <c r="L256" s="208">
        <f>L257+L258</f>
        <v>0</v>
      </c>
      <c r="M256"/>
      <c r="N256" s="111"/>
      <c r="O256" s="111"/>
      <c r="P256" s="111"/>
      <c r="Q256" s="111"/>
      <c r="R256" s="111"/>
    </row>
    <row r="257" spans="1:18" ht="30" hidden="1" customHeight="1">
      <c r="A257" s="219">
        <v>3</v>
      </c>
      <c r="B257" s="220">
        <v>2</v>
      </c>
      <c r="C257" s="220">
        <v>1</v>
      </c>
      <c r="D257" s="220">
        <v>3</v>
      </c>
      <c r="E257" s="220">
        <v>1</v>
      </c>
      <c r="F257" s="222">
        <v>1</v>
      </c>
      <c r="G257" s="221" t="s">
        <v>151</v>
      </c>
      <c r="H257" s="199">
        <v>223</v>
      </c>
      <c r="I257" s="227">
        <v>0</v>
      </c>
      <c r="J257" s="227">
        <v>0</v>
      </c>
      <c r="K257" s="227">
        <v>0</v>
      </c>
      <c r="L257" s="227">
        <v>0</v>
      </c>
      <c r="M257"/>
      <c r="N257" s="111"/>
      <c r="O257" s="111"/>
      <c r="P257" s="111"/>
      <c r="Q257" s="111"/>
      <c r="R257" s="111"/>
    </row>
    <row r="258" spans="1:18" ht="27.75" hidden="1" customHeight="1">
      <c r="A258" s="219">
        <v>3</v>
      </c>
      <c r="B258" s="220">
        <v>2</v>
      </c>
      <c r="C258" s="220">
        <v>1</v>
      </c>
      <c r="D258" s="220">
        <v>3</v>
      </c>
      <c r="E258" s="220">
        <v>1</v>
      </c>
      <c r="F258" s="222">
        <v>2</v>
      </c>
      <c r="G258" s="221" t="s">
        <v>152</v>
      </c>
      <c r="H258" s="199">
        <v>224</v>
      </c>
      <c r="I258" s="273">
        <v>0</v>
      </c>
      <c r="J258" s="270">
        <v>0</v>
      </c>
      <c r="K258" s="273">
        <v>0</v>
      </c>
      <c r="L258" s="273">
        <v>0</v>
      </c>
      <c r="M258"/>
      <c r="N258" s="111"/>
      <c r="O258" s="111"/>
      <c r="P258" s="111"/>
      <c r="Q258" s="111"/>
      <c r="R258" s="111"/>
    </row>
    <row r="259" spans="1:18" ht="26.25" hidden="1" customHeight="1">
      <c r="A259" s="219">
        <v>3</v>
      </c>
      <c r="B259" s="220">
        <v>2</v>
      </c>
      <c r="C259" s="220">
        <v>1</v>
      </c>
      <c r="D259" s="220">
        <v>4</v>
      </c>
      <c r="E259" s="220"/>
      <c r="F259" s="222"/>
      <c r="G259" s="221" t="s">
        <v>153</v>
      </c>
      <c r="H259" s="199">
        <v>225</v>
      </c>
      <c r="I259" s="208">
        <f>I260</f>
        <v>0</v>
      </c>
      <c r="J259" s="209">
        <f>J260</f>
        <v>0</v>
      </c>
      <c r="K259" s="208">
        <f>K260</f>
        <v>0</v>
      </c>
      <c r="L259" s="209">
        <f>L260</f>
        <v>0</v>
      </c>
      <c r="M259"/>
      <c r="N259" s="111"/>
      <c r="O259" s="111"/>
      <c r="P259" s="111"/>
      <c r="Q259" s="111"/>
      <c r="R259" s="111"/>
    </row>
    <row r="260" spans="1:18" ht="27.75" hidden="1" customHeight="1">
      <c r="A260" s="214">
        <v>3</v>
      </c>
      <c r="B260" s="212">
        <v>2</v>
      </c>
      <c r="C260" s="212">
        <v>1</v>
      </c>
      <c r="D260" s="212">
        <v>4</v>
      </c>
      <c r="E260" s="212">
        <v>1</v>
      </c>
      <c r="F260" s="215"/>
      <c r="G260" s="213" t="s">
        <v>153</v>
      </c>
      <c r="H260" s="199">
        <v>226</v>
      </c>
      <c r="I260" s="230">
        <f>SUM(I261:I262)</f>
        <v>0</v>
      </c>
      <c r="J260" s="252">
        <f>SUM(J261:J262)</f>
        <v>0</v>
      </c>
      <c r="K260" s="231">
        <f>SUM(K261:K262)</f>
        <v>0</v>
      </c>
      <c r="L260" s="231">
        <f>SUM(L261:L262)</f>
        <v>0</v>
      </c>
      <c r="M260"/>
      <c r="N260" s="111"/>
      <c r="O260" s="111"/>
      <c r="P260" s="111"/>
      <c r="Q260" s="111"/>
      <c r="R260" s="111"/>
    </row>
    <row r="261" spans="1:18" ht="25.5" hidden="1" customHeight="1">
      <c r="A261" s="219">
        <v>3</v>
      </c>
      <c r="B261" s="220">
        <v>2</v>
      </c>
      <c r="C261" s="220">
        <v>1</v>
      </c>
      <c r="D261" s="220">
        <v>4</v>
      </c>
      <c r="E261" s="220">
        <v>1</v>
      </c>
      <c r="F261" s="222">
        <v>1</v>
      </c>
      <c r="G261" s="221" t="s">
        <v>154</v>
      </c>
      <c r="H261" s="199">
        <v>227</v>
      </c>
      <c r="I261" s="227">
        <v>0</v>
      </c>
      <c r="J261" s="227">
        <v>0</v>
      </c>
      <c r="K261" s="227">
        <v>0</v>
      </c>
      <c r="L261" s="227">
        <v>0</v>
      </c>
      <c r="M261"/>
      <c r="N261" s="111"/>
      <c r="O261" s="111"/>
      <c r="P261" s="111"/>
      <c r="Q261" s="111"/>
      <c r="R261" s="111"/>
    </row>
    <row r="262" spans="1:18" ht="27.75" hidden="1" customHeight="1">
      <c r="A262" s="219">
        <v>3</v>
      </c>
      <c r="B262" s="220">
        <v>2</v>
      </c>
      <c r="C262" s="220">
        <v>1</v>
      </c>
      <c r="D262" s="220">
        <v>4</v>
      </c>
      <c r="E262" s="220">
        <v>1</v>
      </c>
      <c r="F262" s="222">
        <v>2</v>
      </c>
      <c r="G262" s="221" t="s">
        <v>155</v>
      </c>
      <c r="H262" s="199">
        <v>228</v>
      </c>
      <c r="I262" s="227">
        <v>0</v>
      </c>
      <c r="J262" s="227">
        <v>0</v>
      </c>
      <c r="K262" s="227">
        <v>0</v>
      </c>
      <c r="L262" s="227">
        <v>0</v>
      </c>
      <c r="M262"/>
      <c r="N262" s="111"/>
      <c r="O262" s="111"/>
      <c r="P262" s="111"/>
      <c r="Q262" s="111"/>
      <c r="R262" s="111"/>
    </row>
    <row r="263" spans="1:18" hidden="1">
      <c r="A263" s="219">
        <v>3</v>
      </c>
      <c r="B263" s="220">
        <v>2</v>
      </c>
      <c r="C263" s="220">
        <v>1</v>
      </c>
      <c r="D263" s="220">
        <v>5</v>
      </c>
      <c r="E263" s="220"/>
      <c r="F263" s="222"/>
      <c r="G263" s="221" t="s">
        <v>156</v>
      </c>
      <c r="H263" s="199">
        <v>229</v>
      </c>
      <c r="I263" s="208">
        <f t="shared" ref="I263:L264" si="24">I264</f>
        <v>0</v>
      </c>
      <c r="J263" s="250">
        <f t="shared" si="24"/>
        <v>0</v>
      </c>
      <c r="K263" s="209">
        <f t="shared" si="24"/>
        <v>0</v>
      </c>
      <c r="L263" s="209">
        <f t="shared" si="24"/>
        <v>0</v>
      </c>
      <c r="M263" s="111"/>
      <c r="N263" s="111"/>
      <c r="O263" s="111"/>
      <c r="P263" s="111"/>
      <c r="Q263" s="111"/>
      <c r="R263" s="111"/>
    </row>
    <row r="264" spans="1:18" ht="29.25" hidden="1" customHeight="1">
      <c r="A264" s="219">
        <v>3</v>
      </c>
      <c r="B264" s="220">
        <v>2</v>
      </c>
      <c r="C264" s="220">
        <v>1</v>
      </c>
      <c r="D264" s="220">
        <v>5</v>
      </c>
      <c r="E264" s="220">
        <v>1</v>
      </c>
      <c r="F264" s="222"/>
      <c r="G264" s="221" t="s">
        <v>156</v>
      </c>
      <c r="H264" s="199">
        <v>230</v>
      </c>
      <c r="I264" s="209">
        <f t="shared" si="24"/>
        <v>0</v>
      </c>
      <c r="J264" s="250">
        <f t="shared" si="24"/>
        <v>0</v>
      </c>
      <c r="K264" s="209">
        <f t="shared" si="24"/>
        <v>0</v>
      </c>
      <c r="L264" s="209">
        <f t="shared" si="24"/>
        <v>0</v>
      </c>
      <c r="M264"/>
      <c r="N264" s="111"/>
      <c r="O264" s="111"/>
      <c r="P264" s="111"/>
      <c r="Q264" s="111"/>
      <c r="R264" s="111"/>
    </row>
    <row r="265" spans="1:18" hidden="1">
      <c r="A265" s="241">
        <v>3</v>
      </c>
      <c r="B265" s="242">
        <v>2</v>
      </c>
      <c r="C265" s="242">
        <v>1</v>
      </c>
      <c r="D265" s="242">
        <v>5</v>
      </c>
      <c r="E265" s="242">
        <v>1</v>
      </c>
      <c r="F265" s="243">
        <v>1</v>
      </c>
      <c r="G265" s="221" t="s">
        <v>156</v>
      </c>
      <c r="H265" s="199">
        <v>231</v>
      </c>
      <c r="I265" s="273">
        <v>0</v>
      </c>
      <c r="J265" s="273">
        <v>0</v>
      </c>
      <c r="K265" s="273">
        <v>0</v>
      </c>
      <c r="L265" s="273">
        <v>0</v>
      </c>
      <c r="M265" s="111"/>
      <c r="N265" s="111"/>
      <c r="O265" s="111"/>
      <c r="P265" s="111"/>
      <c r="Q265" s="111"/>
      <c r="R265" s="111"/>
    </row>
    <row r="266" spans="1:18" hidden="1">
      <c r="A266" s="219">
        <v>3</v>
      </c>
      <c r="B266" s="220">
        <v>2</v>
      </c>
      <c r="C266" s="220">
        <v>1</v>
      </c>
      <c r="D266" s="220">
        <v>6</v>
      </c>
      <c r="E266" s="220"/>
      <c r="F266" s="222"/>
      <c r="G266" s="221" t="s">
        <v>157</v>
      </c>
      <c r="H266" s="199">
        <v>232</v>
      </c>
      <c r="I266" s="208">
        <f t="shared" ref="I266:L267" si="25">I267</f>
        <v>0</v>
      </c>
      <c r="J266" s="250">
        <f t="shared" si="25"/>
        <v>0</v>
      </c>
      <c r="K266" s="209">
        <f t="shared" si="25"/>
        <v>0</v>
      </c>
      <c r="L266" s="209">
        <f t="shared" si="25"/>
        <v>0</v>
      </c>
      <c r="M266" s="111"/>
      <c r="N266" s="111"/>
      <c r="O266" s="111"/>
      <c r="P266" s="111"/>
      <c r="Q266" s="111"/>
      <c r="R266" s="111"/>
    </row>
    <row r="267" spans="1:18" hidden="1">
      <c r="A267" s="219">
        <v>3</v>
      </c>
      <c r="B267" s="219">
        <v>2</v>
      </c>
      <c r="C267" s="220">
        <v>1</v>
      </c>
      <c r="D267" s="220">
        <v>6</v>
      </c>
      <c r="E267" s="220">
        <v>1</v>
      </c>
      <c r="F267" s="222"/>
      <c r="G267" s="221" t="s">
        <v>157</v>
      </c>
      <c r="H267" s="199">
        <v>233</v>
      </c>
      <c r="I267" s="208">
        <f t="shared" si="25"/>
        <v>0</v>
      </c>
      <c r="J267" s="250">
        <f t="shared" si="25"/>
        <v>0</v>
      </c>
      <c r="K267" s="209">
        <f t="shared" si="25"/>
        <v>0</v>
      </c>
      <c r="L267" s="209">
        <f t="shared" si="25"/>
        <v>0</v>
      </c>
      <c r="M267" s="111"/>
      <c r="N267" s="111"/>
      <c r="O267" s="111"/>
      <c r="P267" s="111"/>
      <c r="Q267" s="111"/>
      <c r="R267" s="111"/>
    </row>
    <row r="268" spans="1:18" ht="24" hidden="1" customHeight="1">
      <c r="A268" s="214">
        <v>3</v>
      </c>
      <c r="B268" s="214">
        <v>2</v>
      </c>
      <c r="C268" s="220">
        <v>1</v>
      </c>
      <c r="D268" s="220">
        <v>6</v>
      </c>
      <c r="E268" s="220">
        <v>1</v>
      </c>
      <c r="F268" s="222">
        <v>1</v>
      </c>
      <c r="G268" s="221" t="s">
        <v>157</v>
      </c>
      <c r="H268" s="199">
        <v>234</v>
      </c>
      <c r="I268" s="273">
        <v>0</v>
      </c>
      <c r="J268" s="273">
        <v>0</v>
      </c>
      <c r="K268" s="273">
        <v>0</v>
      </c>
      <c r="L268" s="273">
        <v>0</v>
      </c>
      <c r="M268"/>
      <c r="N268" s="111"/>
      <c r="O268" s="111"/>
      <c r="P268" s="111"/>
      <c r="Q268" s="111"/>
      <c r="R268" s="111"/>
    </row>
    <row r="269" spans="1:18" ht="27.75" hidden="1" customHeight="1">
      <c r="A269" s="219">
        <v>3</v>
      </c>
      <c r="B269" s="219">
        <v>2</v>
      </c>
      <c r="C269" s="220">
        <v>1</v>
      </c>
      <c r="D269" s="220">
        <v>7</v>
      </c>
      <c r="E269" s="220"/>
      <c r="F269" s="222"/>
      <c r="G269" s="221" t="s">
        <v>158</v>
      </c>
      <c r="H269" s="199">
        <v>235</v>
      </c>
      <c r="I269" s="208">
        <f>I270</f>
        <v>0</v>
      </c>
      <c r="J269" s="250">
        <f>J270</f>
        <v>0</v>
      </c>
      <c r="K269" s="209">
        <f>K270</f>
        <v>0</v>
      </c>
      <c r="L269" s="209">
        <f>L270</f>
        <v>0</v>
      </c>
      <c r="M269"/>
      <c r="N269" s="111"/>
      <c r="O269" s="111"/>
      <c r="P269" s="111"/>
      <c r="Q269" s="111"/>
      <c r="R269" s="111"/>
    </row>
    <row r="270" spans="1:18" hidden="1">
      <c r="A270" s="219">
        <v>3</v>
      </c>
      <c r="B270" s="220">
        <v>2</v>
      </c>
      <c r="C270" s="220">
        <v>1</v>
      </c>
      <c r="D270" s="220">
        <v>7</v>
      </c>
      <c r="E270" s="220">
        <v>1</v>
      </c>
      <c r="F270" s="222"/>
      <c r="G270" s="221" t="s">
        <v>158</v>
      </c>
      <c r="H270" s="199">
        <v>236</v>
      </c>
      <c r="I270" s="208">
        <f>I271+I272</f>
        <v>0</v>
      </c>
      <c r="J270" s="208">
        <f>J271+J272</f>
        <v>0</v>
      </c>
      <c r="K270" s="208">
        <f>K271+K272</f>
        <v>0</v>
      </c>
      <c r="L270" s="208">
        <f>L271+L272</f>
        <v>0</v>
      </c>
      <c r="M270" s="111"/>
      <c r="N270" s="111"/>
      <c r="O270" s="111"/>
      <c r="P270" s="111"/>
      <c r="Q270" s="111"/>
      <c r="R270" s="111"/>
    </row>
    <row r="271" spans="1:18" ht="27" hidden="1" customHeight="1">
      <c r="A271" s="219">
        <v>3</v>
      </c>
      <c r="B271" s="220">
        <v>2</v>
      </c>
      <c r="C271" s="220">
        <v>1</v>
      </c>
      <c r="D271" s="220">
        <v>7</v>
      </c>
      <c r="E271" s="220">
        <v>1</v>
      </c>
      <c r="F271" s="222">
        <v>1</v>
      </c>
      <c r="G271" s="221" t="s">
        <v>159</v>
      </c>
      <c r="H271" s="199">
        <v>237</v>
      </c>
      <c r="I271" s="226">
        <v>0</v>
      </c>
      <c r="J271" s="227">
        <v>0</v>
      </c>
      <c r="K271" s="227">
        <v>0</v>
      </c>
      <c r="L271" s="227">
        <v>0</v>
      </c>
      <c r="M271"/>
      <c r="N271" s="111"/>
      <c r="O271" s="111"/>
      <c r="P271" s="111"/>
      <c r="Q271" s="111"/>
      <c r="R271" s="111"/>
    </row>
    <row r="272" spans="1:18" ht="24.75" hidden="1" customHeight="1">
      <c r="A272" s="219">
        <v>3</v>
      </c>
      <c r="B272" s="220">
        <v>2</v>
      </c>
      <c r="C272" s="220">
        <v>1</v>
      </c>
      <c r="D272" s="220">
        <v>7</v>
      </c>
      <c r="E272" s="220">
        <v>1</v>
      </c>
      <c r="F272" s="222">
        <v>2</v>
      </c>
      <c r="G272" s="221" t="s">
        <v>160</v>
      </c>
      <c r="H272" s="199">
        <v>238</v>
      </c>
      <c r="I272" s="227">
        <v>0</v>
      </c>
      <c r="J272" s="227">
        <v>0</v>
      </c>
      <c r="K272" s="227">
        <v>0</v>
      </c>
      <c r="L272" s="227">
        <v>0</v>
      </c>
      <c r="M272"/>
      <c r="N272" s="111"/>
      <c r="O272" s="111"/>
      <c r="P272" s="111"/>
      <c r="Q272" s="111"/>
      <c r="R272" s="111"/>
    </row>
    <row r="273" spans="1:18" ht="38.25" hidden="1" customHeight="1">
      <c r="A273" s="219">
        <v>3</v>
      </c>
      <c r="B273" s="220">
        <v>2</v>
      </c>
      <c r="C273" s="220">
        <v>2</v>
      </c>
      <c r="D273" s="282"/>
      <c r="E273" s="282"/>
      <c r="F273" s="283"/>
      <c r="G273" s="221" t="s">
        <v>161</v>
      </c>
      <c r="H273" s="199">
        <v>239</v>
      </c>
      <c r="I273" s="208">
        <f>SUM(I274+I283+I287+I291+I295+I298+I301)</f>
        <v>0</v>
      </c>
      <c r="J273" s="250">
        <f>SUM(J274+J283+J287+J291+J295+J298+J301)</f>
        <v>0</v>
      </c>
      <c r="K273" s="209">
        <f>SUM(K274+K283+K287+K291+K295+K298+K301)</f>
        <v>0</v>
      </c>
      <c r="L273" s="209">
        <f>SUM(L274+L283+L287+L291+L295+L298+L301)</f>
        <v>0</v>
      </c>
      <c r="M273"/>
      <c r="N273" s="111"/>
      <c r="O273" s="111"/>
      <c r="P273" s="111"/>
      <c r="Q273" s="111"/>
      <c r="R273" s="111"/>
    </row>
    <row r="274" spans="1:18" hidden="1">
      <c r="A274" s="219">
        <v>3</v>
      </c>
      <c r="B274" s="220">
        <v>2</v>
      </c>
      <c r="C274" s="220">
        <v>2</v>
      </c>
      <c r="D274" s="220">
        <v>1</v>
      </c>
      <c r="E274" s="220"/>
      <c r="F274" s="222"/>
      <c r="G274" s="221" t="s">
        <v>162</v>
      </c>
      <c r="H274" s="199">
        <v>240</v>
      </c>
      <c r="I274" s="208">
        <f>I275</f>
        <v>0</v>
      </c>
      <c r="J274" s="208">
        <f>J275</f>
        <v>0</v>
      </c>
      <c r="K274" s="208">
        <f>K275</f>
        <v>0</v>
      </c>
      <c r="L274" s="208">
        <f>L275</f>
        <v>0</v>
      </c>
      <c r="M274" s="111"/>
      <c r="N274" s="111"/>
      <c r="O274" s="111"/>
      <c r="P274" s="111"/>
      <c r="Q274" s="111"/>
      <c r="R274" s="111"/>
    </row>
    <row r="275" spans="1:18" hidden="1">
      <c r="A275" s="223">
        <v>3</v>
      </c>
      <c r="B275" s="219">
        <v>2</v>
      </c>
      <c r="C275" s="220">
        <v>2</v>
      </c>
      <c r="D275" s="220">
        <v>1</v>
      </c>
      <c r="E275" s="220">
        <v>1</v>
      </c>
      <c r="F275" s="222"/>
      <c r="G275" s="221" t="s">
        <v>140</v>
      </c>
      <c r="H275" s="199">
        <v>241</v>
      </c>
      <c r="I275" s="208">
        <f>SUM(I276)</f>
        <v>0</v>
      </c>
      <c r="J275" s="208">
        <f>SUM(J276)</f>
        <v>0</v>
      </c>
      <c r="K275" s="208">
        <f>SUM(K276)</f>
        <v>0</v>
      </c>
      <c r="L275" s="208">
        <f>SUM(L276)</f>
        <v>0</v>
      </c>
      <c r="M275" s="111"/>
      <c r="N275" s="111"/>
      <c r="O275" s="111"/>
      <c r="P275" s="111"/>
      <c r="Q275" s="111"/>
      <c r="R275" s="111"/>
    </row>
    <row r="276" spans="1:18" hidden="1">
      <c r="A276" s="223">
        <v>3</v>
      </c>
      <c r="B276" s="219">
        <v>2</v>
      </c>
      <c r="C276" s="220">
        <v>2</v>
      </c>
      <c r="D276" s="220">
        <v>1</v>
      </c>
      <c r="E276" s="220">
        <v>1</v>
      </c>
      <c r="F276" s="222">
        <v>1</v>
      </c>
      <c r="G276" s="221" t="s">
        <v>140</v>
      </c>
      <c r="H276" s="199">
        <v>242</v>
      </c>
      <c r="I276" s="227">
        <v>0</v>
      </c>
      <c r="J276" s="227">
        <v>0</v>
      </c>
      <c r="K276" s="227">
        <v>0</v>
      </c>
      <c r="L276" s="227">
        <v>0</v>
      </c>
      <c r="M276" s="111"/>
      <c r="N276" s="111"/>
      <c r="O276" s="111"/>
      <c r="P276" s="111"/>
      <c r="Q276" s="111"/>
      <c r="R276" s="111"/>
    </row>
    <row r="277" spans="1:18" ht="24" hidden="1" customHeight="1">
      <c r="A277" s="223">
        <v>3</v>
      </c>
      <c r="B277" s="219">
        <v>2</v>
      </c>
      <c r="C277" s="220">
        <v>2</v>
      </c>
      <c r="D277" s="220">
        <v>1</v>
      </c>
      <c r="E277" s="220">
        <v>2</v>
      </c>
      <c r="F277" s="222"/>
      <c r="G277" s="221" t="s">
        <v>163</v>
      </c>
      <c r="H277" s="199">
        <v>243</v>
      </c>
      <c r="I277" s="208">
        <f>SUM(I278:I279)</f>
        <v>0</v>
      </c>
      <c r="J277" s="208">
        <f>SUM(J278:J279)</f>
        <v>0</v>
      </c>
      <c r="K277" s="208">
        <f>SUM(K278:K279)</f>
        <v>0</v>
      </c>
      <c r="L277" s="208">
        <f>SUM(L278:L279)</f>
        <v>0</v>
      </c>
      <c r="M277"/>
      <c r="N277" s="111"/>
      <c r="O277" s="111"/>
      <c r="P277" s="111"/>
      <c r="Q277" s="111"/>
      <c r="R277" s="111"/>
    </row>
    <row r="278" spans="1:18" ht="24" hidden="1" customHeight="1">
      <c r="A278" s="223">
        <v>3</v>
      </c>
      <c r="B278" s="219">
        <v>2</v>
      </c>
      <c r="C278" s="220">
        <v>2</v>
      </c>
      <c r="D278" s="220">
        <v>1</v>
      </c>
      <c r="E278" s="220">
        <v>2</v>
      </c>
      <c r="F278" s="222">
        <v>1</v>
      </c>
      <c r="G278" s="221" t="s">
        <v>142</v>
      </c>
      <c r="H278" s="199">
        <v>244</v>
      </c>
      <c r="I278" s="227">
        <v>0</v>
      </c>
      <c r="J278" s="226">
        <v>0</v>
      </c>
      <c r="K278" s="227">
        <v>0</v>
      </c>
      <c r="L278" s="227">
        <v>0</v>
      </c>
      <c r="M278"/>
      <c r="N278" s="111"/>
      <c r="O278" s="111"/>
      <c r="P278" s="111"/>
      <c r="Q278" s="111"/>
      <c r="R278" s="111"/>
    </row>
    <row r="279" spans="1:18" ht="32.25" hidden="1" customHeight="1">
      <c r="A279" s="223">
        <v>3</v>
      </c>
      <c r="B279" s="219">
        <v>2</v>
      </c>
      <c r="C279" s="220">
        <v>2</v>
      </c>
      <c r="D279" s="220">
        <v>1</v>
      </c>
      <c r="E279" s="220">
        <v>2</v>
      </c>
      <c r="F279" s="222">
        <v>2</v>
      </c>
      <c r="G279" s="221" t="s">
        <v>143</v>
      </c>
      <c r="H279" s="199">
        <v>245</v>
      </c>
      <c r="I279" s="227">
        <v>0</v>
      </c>
      <c r="J279" s="226">
        <v>0</v>
      </c>
      <c r="K279" s="227">
        <v>0</v>
      </c>
      <c r="L279" s="227">
        <v>0</v>
      </c>
      <c r="M279"/>
      <c r="N279" s="111"/>
      <c r="O279" s="111"/>
      <c r="P279" s="111"/>
      <c r="Q279" s="111"/>
      <c r="R279" s="111"/>
    </row>
    <row r="280" spans="1:18" ht="27" hidden="1" customHeight="1">
      <c r="A280" s="223">
        <v>3</v>
      </c>
      <c r="B280" s="219">
        <v>2</v>
      </c>
      <c r="C280" s="220">
        <v>2</v>
      </c>
      <c r="D280" s="220">
        <v>1</v>
      </c>
      <c r="E280" s="220">
        <v>3</v>
      </c>
      <c r="F280" s="222"/>
      <c r="G280" s="221" t="s">
        <v>144</v>
      </c>
      <c r="H280" s="199">
        <v>246</v>
      </c>
      <c r="I280" s="208">
        <f>SUM(I281:I282)</f>
        <v>0</v>
      </c>
      <c r="J280" s="208">
        <f>SUM(J281:J282)</f>
        <v>0</v>
      </c>
      <c r="K280" s="208">
        <f>SUM(K281:K282)</f>
        <v>0</v>
      </c>
      <c r="L280" s="208">
        <f>SUM(L281:L282)</f>
        <v>0</v>
      </c>
      <c r="M280"/>
      <c r="N280" s="111"/>
      <c r="O280" s="111"/>
      <c r="P280" s="111"/>
      <c r="Q280" s="111"/>
      <c r="R280" s="111"/>
    </row>
    <row r="281" spans="1:18" ht="27.75" hidden="1" customHeight="1">
      <c r="A281" s="223">
        <v>3</v>
      </c>
      <c r="B281" s="219">
        <v>2</v>
      </c>
      <c r="C281" s="220">
        <v>2</v>
      </c>
      <c r="D281" s="220">
        <v>1</v>
      </c>
      <c r="E281" s="220">
        <v>3</v>
      </c>
      <c r="F281" s="222">
        <v>1</v>
      </c>
      <c r="G281" s="221" t="s">
        <v>145</v>
      </c>
      <c r="H281" s="199">
        <v>247</v>
      </c>
      <c r="I281" s="227">
        <v>0</v>
      </c>
      <c r="J281" s="226">
        <v>0</v>
      </c>
      <c r="K281" s="227">
        <v>0</v>
      </c>
      <c r="L281" s="227">
        <v>0</v>
      </c>
      <c r="M281"/>
      <c r="N281" s="111"/>
      <c r="O281" s="111"/>
      <c r="P281" s="111"/>
      <c r="Q281" s="111"/>
      <c r="R281" s="111"/>
    </row>
    <row r="282" spans="1:18" ht="27" hidden="1" customHeight="1">
      <c r="A282" s="223">
        <v>3</v>
      </c>
      <c r="B282" s="219">
        <v>2</v>
      </c>
      <c r="C282" s="220">
        <v>2</v>
      </c>
      <c r="D282" s="220">
        <v>1</v>
      </c>
      <c r="E282" s="220">
        <v>3</v>
      </c>
      <c r="F282" s="222">
        <v>2</v>
      </c>
      <c r="G282" s="221" t="s">
        <v>164</v>
      </c>
      <c r="H282" s="199">
        <v>248</v>
      </c>
      <c r="I282" s="227">
        <v>0</v>
      </c>
      <c r="J282" s="226">
        <v>0</v>
      </c>
      <c r="K282" s="227">
        <v>0</v>
      </c>
      <c r="L282" s="227">
        <v>0</v>
      </c>
      <c r="M282"/>
      <c r="N282" s="111"/>
      <c r="O282" s="111"/>
      <c r="P282" s="111"/>
      <c r="Q282" s="111"/>
      <c r="R282" s="111"/>
    </row>
    <row r="283" spans="1:18" ht="25.5" hidden="1" customHeight="1">
      <c r="A283" s="223">
        <v>3</v>
      </c>
      <c r="B283" s="219">
        <v>2</v>
      </c>
      <c r="C283" s="220">
        <v>2</v>
      </c>
      <c r="D283" s="220">
        <v>2</v>
      </c>
      <c r="E283" s="220"/>
      <c r="F283" s="222"/>
      <c r="G283" s="221" t="s">
        <v>165</v>
      </c>
      <c r="H283" s="199">
        <v>249</v>
      </c>
      <c r="I283" s="208">
        <f>I284</f>
        <v>0</v>
      </c>
      <c r="J283" s="209">
        <f>J284</f>
        <v>0</v>
      </c>
      <c r="K283" s="208">
        <f>K284</f>
        <v>0</v>
      </c>
      <c r="L283" s="209">
        <f>L284</f>
        <v>0</v>
      </c>
      <c r="M283"/>
      <c r="N283" s="111"/>
      <c r="O283" s="111"/>
      <c r="P283" s="111"/>
      <c r="Q283" s="111"/>
      <c r="R283" s="111"/>
    </row>
    <row r="284" spans="1:18" ht="32.25" hidden="1" customHeight="1">
      <c r="A284" s="219">
        <v>3</v>
      </c>
      <c r="B284" s="220">
        <v>2</v>
      </c>
      <c r="C284" s="212">
        <v>2</v>
      </c>
      <c r="D284" s="212">
        <v>2</v>
      </c>
      <c r="E284" s="212">
        <v>1</v>
      </c>
      <c r="F284" s="215"/>
      <c r="G284" s="221" t="s">
        <v>165</v>
      </c>
      <c r="H284" s="199">
        <v>250</v>
      </c>
      <c r="I284" s="230">
        <f>SUM(I285:I286)</f>
        <v>0</v>
      </c>
      <c r="J284" s="252">
        <f>SUM(J285:J286)</f>
        <v>0</v>
      </c>
      <c r="K284" s="231">
        <f>SUM(K285:K286)</f>
        <v>0</v>
      </c>
      <c r="L284" s="231">
        <f>SUM(L285:L286)</f>
        <v>0</v>
      </c>
      <c r="M284"/>
      <c r="N284" s="111"/>
      <c r="O284" s="111"/>
      <c r="P284" s="111"/>
      <c r="Q284" s="111"/>
      <c r="R284" s="111"/>
    </row>
    <row r="285" spans="1:18" ht="25.5" hidden="1" customHeight="1">
      <c r="A285" s="219">
        <v>3</v>
      </c>
      <c r="B285" s="220">
        <v>2</v>
      </c>
      <c r="C285" s="220">
        <v>2</v>
      </c>
      <c r="D285" s="220">
        <v>2</v>
      </c>
      <c r="E285" s="220">
        <v>1</v>
      </c>
      <c r="F285" s="222">
        <v>1</v>
      </c>
      <c r="G285" s="221" t="s">
        <v>166</v>
      </c>
      <c r="H285" s="199">
        <v>251</v>
      </c>
      <c r="I285" s="227">
        <v>0</v>
      </c>
      <c r="J285" s="227">
        <v>0</v>
      </c>
      <c r="K285" s="227">
        <v>0</v>
      </c>
      <c r="L285" s="227">
        <v>0</v>
      </c>
      <c r="M285"/>
      <c r="N285" s="111"/>
      <c r="O285" s="111"/>
      <c r="P285" s="111"/>
      <c r="Q285" s="111"/>
      <c r="R285" s="111"/>
    </row>
    <row r="286" spans="1:18" ht="25.5" hidden="1" customHeight="1">
      <c r="A286" s="219">
        <v>3</v>
      </c>
      <c r="B286" s="220">
        <v>2</v>
      </c>
      <c r="C286" s="220">
        <v>2</v>
      </c>
      <c r="D286" s="220">
        <v>2</v>
      </c>
      <c r="E286" s="220">
        <v>1</v>
      </c>
      <c r="F286" s="222">
        <v>2</v>
      </c>
      <c r="G286" s="223" t="s">
        <v>167</v>
      </c>
      <c r="H286" s="199">
        <v>252</v>
      </c>
      <c r="I286" s="227">
        <v>0</v>
      </c>
      <c r="J286" s="227">
        <v>0</v>
      </c>
      <c r="K286" s="227">
        <v>0</v>
      </c>
      <c r="L286" s="227">
        <v>0</v>
      </c>
      <c r="M286"/>
      <c r="N286" s="111"/>
      <c r="O286" s="111"/>
      <c r="P286" s="111"/>
      <c r="Q286" s="111"/>
      <c r="R286" s="111"/>
    </row>
    <row r="287" spans="1:18" ht="25.5" hidden="1" customHeight="1">
      <c r="A287" s="219">
        <v>3</v>
      </c>
      <c r="B287" s="220">
        <v>2</v>
      </c>
      <c r="C287" s="220">
        <v>2</v>
      </c>
      <c r="D287" s="220">
        <v>3</v>
      </c>
      <c r="E287" s="220"/>
      <c r="F287" s="222"/>
      <c r="G287" s="221" t="s">
        <v>168</v>
      </c>
      <c r="H287" s="199">
        <v>253</v>
      </c>
      <c r="I287" s="208">
        <f>I288</f>
        <v>0</v>
      </c>
      <c r="J287" s="250">
        <f>J288</f>
        <v>0</v>
      </c>
      <c r="K287" s="209">
        <f>K288</f>
        <v>0</v>
      </c>
      <c r="L287" s="209">
        <f>L288</f>
        <v>0</v>
      </c>
      <c r="M287"/>
      <c r="N287" s="111"/>
      <c r="O287" s="111"/>
      <c r="P287" s="111"/>
      <c r="Q287" s="111"/>
      <c r="R287" s="111"/>
    </row>
    <row r="288" spans="1:18" ht="30" hidden="1" customHeight="1">
      <c r="A288" s="214">
        <v>3</v>
      </c>
      <c r="B288" s="220">
        <v>2</v>
      </c>
      <c r="C288" s="220">
        <v>2</v>
      </c>
      <c r="D288" s="220">
        <v>3</v>
      </c>
      <c r="E288" s="220">
        <v>1</v>
      </c>
      <c r="F288" s="222"/>
      <c r="G288" s="221" t="s">
        <v>168</v>
      </c>
      <c r="H288" s="199">
        <v>254</v>
      </c>
      <c r="I288" s="208">
        <f>I289+I290</f>
        <v>0</v>
      </c>
      <c r="J288" s="208">
        <f>J289+J290</f>
        <v>0</v>
      </c>
      <c r="K288" s="208">
        <f>K289+K290</f>
        <v>0</v>
      </c>
      <c r="L288" s="208">
        <f>L289+L290</f>
        <v>0</v>
      </c>
      <c r="M288"/>
      <c r="N288" s="111"/>
      <c r="O288" s="111"/>
      <c r="P288" s="111"/>
      <c r="Q288" s="111"/>
      <c r="R288" s="111"/>
    </row>
    <row r="289" spans="1:18" ht="31.5" hidden="1" customHeight="1">
      <c r="A289" s="214">
        <v>3</v>
      </c>
      <c r="B289" s="220">
        <v>2</v>
      </c>
      <c r="C289" s="220">
        <v>2</v>
      </c>
      <c r="D289" s="220">
        <v>3</v>
      </c>
      <c r="E289" s="220">
        <v>1</v>
      </c>
      <c r="F289" s="222">
        <v>1</v>
      </c>
      <c r="G289" s="221" t="s">
        <v>169</v>
      </c>
      <c r="H289" s="199">
        <v>255</v>
      </c>
      <c r="I289" s="227">
        <v>0</v>
      </c>
      <c r="J289" s="227">
        <v>0</v>
      </c>
      <c r="K289" s="227">
        <v>0</v>
      </c>
      <c r="L289" s="227">
        <v>0</v>
      </c>
      <c r="M289"/>
      <c r="N289" s="111"/>
      <c r="O289" s="111"/>
      <c r="P289" s="111"/>
      <c r="Q289" s="111"/>
      <c r="R289" s="111"/>
    </row>
    <row r="290" spans="1:18" ht="25.5" hidden="1" customHeight="1">
      <c r="A290" s="214">
        <v>3</v>
      </c>
      <c r="B290" s="220">
        <v>2</v>
      </c>
      <c r="C290" s="220">
        <v>2</v>
      </c>
      <c r="D290" s="220">
        <v>3</v>
      </c>
      <c r="E290" s="220">
        <v>1</v>
      </c>
      <c r="F290" s="222">
        <v>2</v>
      </c>
      <c r="G290" s="221" t="s">
        <v>170</v>
      </c>
      <c r="H290" s="199">
        <v>256</v>
      </c>
      <c r="I290" s="227">
        <v>0</v>
      </c>
      <c r="J290" s="227">
        <v>0</v>
      </c>
      <c r="K290" s="227">
        <v>0</v>
      </c>
      <c r="L290" s="227">
        <v>0</v>
      </c>
      <c r="M290"/>
      <c r="N290" s="111"/>
      <c r="O290" s="111"/>
      <c r="P290" s="111"/>
      <c r="Q290" s="111"/>
      <c r="R290" s="111"/>
    </row>
    <row r="291" spans="1:18" ht="27" hidden="1" customHeight="1">
      <c r="A291" s="219">
        <v>3</v>
      </c>
      <c r="B291" s="220">
        <v>2</v>
      </c>
      <c r="C291" s="220">
        <v>2</v>
      </c>
      <c r="D291" s="220">
        <v>4</v>
      </c>
      <c r="E291" s="220"/>
      <c r="F291" s="222"/>
      <c r="G291" s="221" t="s">
        <v>171</v>
      </c>
      <c r="H291" s="199">
        <v>257</v>
      </c>
      <c r="I291" s="208">
        <f>I292</f>
        <v>0</v>
      </c>
      <c r="J291" s="250">
        <f>J292</f>
        <v>0</v>
      </c>
      <c r="K291" s="209">
        <f>K292</f>
        <v>0</v>
      </c>
      <c r="L291" s="209">
        <f>L292</f>
        <v>0</v>
      </c>
      <c r="M291"/>
      <c r="N291" s="111"/>
      <c r="O291" s="111"/>
      <c r="P291" s="111"/>
      <c r="Q291" s="111"/>
      <c r="R291" s="111"/>
    </row>
    <row r="292" spans="1:18" hidden="1">
      <c r="A292" s="219">
        <v>3</v>
      </c>
      <c r="B292" s="220">
        <v>2</v>
      </c>
      <c r="C292" s="220">
        <v>2</v>
      </c>
      <c r="D292" s="220">
        <v>4</v>
      </c>
      <c r="E292" s="220">
        <v>1</v>
      </c>
      <c r="F292" s="222"/>
      <c r="G292" s="221" t="s">
        <v>171</v>
      </c>
      <c r="H292" s="199">
        <v>258</v>
      </c>
      <c r="I292" s="208">
        <f>SUM(I293:I294)</f>
        <v>0</v>
      </c>
      <c r="J292" s="250">
        <f>SUM(J293:J294)</f>
        <v>0</v>
      </c>
      <c r="K292" s="209">
        <f>SUM(K293:K294)</f>
        <v>0</v>
      </c>
      <c r="L292" s="209">
        <f>SUM(L293:L294)</f>
        <v>0</v>
      </c>
      <c r="M292" s="111"/>
      <c r="N292" s="111"/>
      <c r="O292" s="111"/>
      <c r="P292" s="111"/>
      <c r="Q292" s="111"/>
      <c r="R292" s="111"/>
    </row>
    <row r="293" spans="1:18" ht="30.75" hidden="1" customHeight="1">
      <c r="A293" s="219">
        <v>3</v>
      </c>
      <c r="B293" s="220">
        <v>2</v>
      </c>
      <c r="C293" s="220">
        <v>2</v>
      </c>
      <c r="D293" s="220">
        <v>4</v>
      </c>
      <c r="E293" s="220">
        <v>1</v>
      </c>
      <c r="F293" s="222">
        <v>1</v>
      </c>
      <c r="G293" s="221" t="s">
        <v>172</v>
      </c>
      <c r="H293" s="199">
        <v>259</v>
      </c>
      <c r="I293" s="227">
        <v>0</v>
      </c>
      <c r="J293" s="227">
        <v>0</v>
      </c>
      <c r="K293" s="227">
        <v>0</v>
      </c>
      <c r="L293" s="227">
        <v>0</v>
      </c>
      <c r="M293"/>
      <c r="N293" s="111"/>
      <c r="O293" s="111"/>
      <c r="P293" s="111"/>
      <c r="Q293" s="111"/>
      <c r="R293" s="111"/>
    </row>
    <row r="294" spans="1:18" ht="27.75" hidden="1" customHeight="1">
      <c r="A294" s="214">
        <v>3</v>
      </c>
      <c r="B294" s="212">
        <v>2</v>
      </c>
      <c r="C294" s="212">
        <v>2</v>
      </c>
      <c r="D294" s="212">
        <v>4</v>
      </c>
      <c r="E294" s="212">
        <v>1</v>
      </c>
      <c r="F294" s="215">
        <v>2</v>
      </c>
      <c r="G294" s="223" t="s">
        <v>173</v>
      </c>
      <c r="H294" s="199">
        <v>260</v>
      </c>
      <c r="I294" s="227">
        <v>0</v>
      </c>
      <c r="J294" s="227">
        <v>0</v>
      </c>
      <c r="K294" s="227">
        <v>0</v>
      </c>
      <c r="L294" s="227">
        <v>0</v>
      </c>
      <c r="M294"/>
      <c r="N294" s="111"/>
      <c r="O294" s="111"/>
      <c r="P294" s="111"/>
      <c r="Q294" s="111"/>
      <c r="R294" s="111"/>
    </row>
    <row r="295" spans="1:18" ht="28.5" hidden="1" customHeight="1">
      <c r="A295" s="219">
        <v>3</v>
      </c>
      <c r="B295" s="220">
        <v>2</v>
      </c>
      <c r="C295" s="220">
        <v>2</v>
      </c>
      <c r="D295" s="220">
        <v>5</v>
      </c>
      <c r="E295" s="220"/>
      <c r="F295" s="222"/>
      <c r="G295" s="221" t="s">
        <v>174</v>
      </c>
      <c r="H295" s="199">
        <v>261</v>
      </c>
      <c r="I295" s="208">
        <f t="shared" ref="I295:L296" si="26">I296</f>
        <v>0</v>
      </c>
      <c r="J295" s="250">
        <f t="shared" si="26"/>
        <v>0</v>
      </c>
      <c r="K295" s="209">
        <f t="shared" si="26"/>
        <v>0</v>
      </c>
      <c r="L295" s="209">
        <f t="shared" si="26"/>
        <v>0</v>
      </c>
      <c r="M295"/>
      <c r="N295" s="111"/>
      <c r="O295" s="111"/>
      <c r="P295" s="111"/>
      <c r="Q295" s="111"/>
      <c r="R295" s="111"/>
    </row>
    <row r="296" spans="1:18" ht="26.25" hidden="1" customHeight="1">
      <c r="A296" s="219">
        <v>3</v>
      </c>
      <c r="B296" s="220">
        <v>2</v>
      </c>
      <c r="C296" s="220">
        <v>2</v>
      </c>
      <c r="D296" s="220">
        <v>5</v>
      </c>
      <c r="E296" s="220">
        <v>1</v>
      </c>
      <c r="F296" s="222"/>
      <c r="G296" s="221" t="s">
        <v>174</v>
      </c>
      <c r="H296" s="199">
        <v>262</v>
      </c>
      <c r="I296" s="208">
        <f t="shared" si="26"/>
        <v>0</v>
      </c>
      <c r="J296" s="250">
        <f t="shared" si="26"/>
        <v>0</v>
      </c>
      <c r="K296" s="209">
        <f t="shared" si="26"/>
        <v>0</v>
      </c>
      <c r="L296" s="209">
        <f t="shared" si="26"/>
        <v>0</v>
      </c>
      <c r="M296"/>
      <c r="N296" s="111"/>
      <c r="O296" s="111"/>
      <c r="P296" s="111"/>
      <c r="Q296" s="111"/>
      <c r="R296" s="111"/>
    </row>
    <row r="297" spans="1:18" ht="26.25" hidden="1" customHeight="1">
      <c r="A297" s="219">
        <v>3</v>
      </c>
      <c r="B297" s="220">
        <v>2</v>
      </c>
      <c r="C297" s="220">
        <v>2</v>
      </c>
      <c r="D297" s="220">
        <v>5</v>
      </c>
      <c r="E297" s="220">
        <v>1</v>
      </c>
      <c r="F297" s="222">
        <v>1</v>
      </c>
      <c r="G297" s="221" t="s">
        <v>174</v>
      </c>
      <c r="H297" s="199">
        <v>263</v>
      </c>
      <c r="I297" s="227">
        <v>0</v>
      </c>
      <c r="J297" s="227">
        <v>0</v>
      </c>
      <c r="K297" s="227">
        <v>0</v>
      </c>
      <c r="L297" s="227">
        <v>0</v>
      </c>
      <c r="M297"/>
      <c r="N297" s="111"/>
      <c r="O297" s="111"/>
      <c r="P297" s="111"/>
      <c r="Q297" s="111"/>
      <c r="R297" s="111"/>
    </row>
    <row r="298" spans="1:18" ht="26.25" hidden="1" customHeight="1">
      <c r="A298" s="219">
        <v>3</v>
      </c>
      <c r="B298" s="220">
        <v>2</v>
      </c>
      <c r="C298" s="220">
        <v>2</v>
      </c>
      <c r="D298" s="220">
        <v>6</v>
      </c>
      <c r="E298" s="220"/>
      <c r="F298" s="222"/>
      <c r="G298" s="221" t="s">
        <v>157</v>
      </c>
      <c r="H298" s="199">
        <v>264</v>
      </c>
      <c r="I298" s="208">
        <f t="shared" ref="I298:L299" si="27">I299</f>
        <v>0</v>
      </c>
      <c r="J298" s="284">
        <f t="shared" si="27"/>
        <v>0</v>
      </c>
      <c r="K298" s="209">
        <f t="shared" si="27"/>
        <v>0</v>
      </c>
      <c r="L298" s="209">
        <f t="shared" si="27"/>
        <v>0</v>
      </c>
      <c r="M298"/>
      <c r="N298" s="111"/>
      <c r="O298" s="111"/>
      <c r="P298" s="111"/>
      <c r="Q298" s="111"/>
      <c r="R298" s="111"/>
    </row>
    <row r="299" spans="1:18" ht="30" hidden="1" customHeight="1">
      <c r="A299" s="219">
        <v>3</v>
      </c>
      <c r="B299" s="220">
        <v>2</v>
      </c>
      <c r="C299" s="220">
        <v>2</v>
      </c>
      <c r="D299" s="220">
        <v>6</v>
      </c>
      <c r="E299" s="220">
        <v>1</v>
      </c>
      <c r="F299" s="222"/>
      <c r="G299" s="221" t="s">
        <v>157</v>
      </c>
      <c r="H299" s="199">
        <v>265</v>
      </c>
      <c r="I299" s="208">
        <f t="shared" si="27"/>
        <v>0</v>
      </c>
      <c r="J299" s="284">
        <f t="shared" si="27"/>
        <v>0</v>
      </c>
      <c r="K299" s="209">
        <f t="shared" si="27"/>
        <v>0</v>
      </c>
      <c r="L299" s="209">
        <f t="shared" si="27"/>
        <v>0</v>
      </c>
      <c r="M299"/>
      <c r="N299" s="111"/>
      <c r="O299" s="111"/>
      <c r="P299" s="111"/>
      <c r="Q299" s="111"/>
      <c r="R299" s="111"/>
    </row>
    <row r="300" spans="1:18" ht="24.75" hidden="1" customHeight="1">
      <c r="A300" s="219">
        <v>3</v>
      </c>
      <c r="B300" s="242">
        <v>2</v>
      </c>
      <c r="C300" s="242">
        <v>2</v>
      </c>
      <c r="D300" s="220">
        <v>6</v>
      </c>
      <c r="E300" s="242">
        <v>1</v>
      </c>
      <c r="F300" s="243">
        <v>1</v>
      </c>
      <c r="G300" s="244" t="s">
        <v>157</v>
      </c>
      <c r="H300" s="199">
        <v>266</v>
      </c>
      <c r="I300" s="227">
        <v>0</v>
      </c>
      <c r="J300" s="227">
        <v>0</v>
      </c>
      <c r="K300" s="227">
        <v>0</v>
      </c>
      <c r="L300" s="227">
        <v>0</v>
      </c>
      <c r="M300"/>
      <c r="N300" s="111"/>
      <c r="O300" s="111"/>
      <c r="P300" s="111"/>
      <c r="Q300" s="111"/>
      <c r="R300" s="111"/>
    </row>
    <row r="301" spans="1:18" ht="29.25" hidden="1" customHeight="1">
      <c r="A301" s="223">
        <v>3</v>
      </c>
      <c r="B301" s="219">
        <v>2</v>
      </c>
      <c r="C301" s="220">
        <v>2</v>
      </c>
      <c r="D301" s="220">
        <v>7</v>
      </c>
      <c r="E301" s="220"/>
      <c r="F301" s="222"/>
      <c r="G301" s="221" t="s">
        <v>158</v>
      </c>
      <c r="H301" s="199">
        <v>267</v>
      </c>
      <c r="I301" s="208">
        <f>I302</f>
        <v>0</v>
      </c>
      <c r="J301" s="284">
        <f>J302</f>
        <v>0</v>
      </c>
      <c r="K301" s="209">
        <f>K302</f>
        <v>0</v>
      </c>
      <c r="L301" s="209">
        <f>L302</f>
        <v>0</v>
      </c>
      <c r="M301"/>
      <c r="N301" s="111"/>
      <c r="O301" s="111"/>
      <c r="P301" s="111"/>
      <c r="Q301" s="111"/>
      <c r="R301" s="111"/>
    </row>
    <row r="302" spans="1:18" ht="26.25" hidden="1" customHeight="1">
      <c r="A302" s="223">
        <v>3</v>
      </c>
      <c r="B302" s="219">
        <v>2</v>
      </c>
      <c r="C302" s="220">
        <v>2</v>
      </c>
      <c r="D302" s="220">
        <v>7</v>
      </c>
      <c r="E302" s="220">
        <v>1</v>
      </c>
      <c r="F302" s="222"/>
      <c r="G302" s="221" t="s">
        <v>158</v>
      </c>
      <c r="H302" s="199">
        <v>268</v>
      </c>
      <c r="I302" s="208">
        <f>I303+I304</f>
        <v>0</v>
      </c>
      <c r="J302" s="208">
        <f>J303+J304</f>
        <v>0</v>
      </c>
      <c r="K302" s="208">
        <f>K303+K304</f>
        <v>0</v>
      </c>
      <c r="L302" s="208">
        <f>L303+L304</f>
        <v>0</v>
      </c>
      <c r="M302"/>
      <c r="N302" s="111"/>
      <c r="O302" s="111"/>
      <c r="P302" s="111"/>
      <c r="Q302" s="111"/>
      <c r="R302" s="111"/>
    </row>
    <row r="303" spans="1:18" ht="27.75" hidden="1" customHeight="1">
      <c r="A303" s="223">
        <v>3</v>
      </c>
      <c r="B303" s="219">
        <v>2</v>
      </c>
      <c r="C303" s="219">
        <v>2</v>
      </c>
      <c r="D303" s="220">
        <v>7</v>
      </c>
      <c r="E303" s="220">
        <v>1</v>
      </c>
      <c r="F303" s="222">
        <v>1</v>
      </c>
      <c r="G303" s="221" t="s">
        <v>159</v>
      </c>
      <c r="H303" s="199">
        <v>269</v>
      </c>
      <c r="I303" s="227">
        <v>0</v>
      </c>
      <c r="J303" s="227">
        <v>0</v>
      </c>
      <c r="K303" s="227">
        <v>0</v>
      </c>
      <c r="L303" s="227">
        <v>0</v>
      </c>
      <c r="M303"/>
      <c r="N303" s="111"/>
      <c r="O303" s="111"/>
      <c r="P303" s="111"/>
      <c r="Q303" s="111"/>
      <c r="R303" s="111"/>
    </row>
    <row r="304" spans="1:18" ht="25.5" hidden="1" customHeight="1">
      <c r="A304" s="223">
        <v>3</v>
      </c>
      <c r="B304" s="219">
        <v>2</v>
      </c>
      <c r="C304" s="219">
        <v>2</v>
      </c>
      <c r="D304" s="220">
        <v>7</v>
      </c>
      <c r="E304" s="220">
        <v>1</v>
      </c>
      <c r="F304" s="222">
        <v>2</v>
      </c>
      <c r="G304" s="221" t="s">
        <v>160</v>
      </c>
      <c r="H304" s="199">
        <v>270</v>
      </c>
      <c r="I304" s="227">
        <v>0</v>
      </c>
      <c r="J304" s="227">
        <v>0</v>
      </c>
      <c r="K304" s="227">
        <v>0</v>
      </c>
      <c r="L304" s="227">
        <v>0</v>
      </c>
      <c r="M304"/>
      <c r="N304" s="111"/>
      <c r="O304" s="111"/>
      <c r="P304" s="111"/>
      <c r="Q304" s="111"/>
      <c r="R304" s="111"/>
    </row>
    <row r="305" spans="1:18" ht="30" hidden="1" customHeight="1">
      <c r="A305" s="228">
        <v>3</v>
      </c>
      <c r="B305" s="228">
        <v>3</v>
      </c>
      <c r="C305" s="204"/>
      <c r="D305" s="205"/>
      <c r="E305" s="205"/>
      <c r="F305" s="207"/>
      <c r="G305" s="206" t="s">
        <v>175</v>
      </c>
      <c r="H305" s="199">
        <v>271</v>
      </c>
      <c r="I305" s="208">
        <f>SUM(I306+I338)</f>
        <v>0</v>
      </c>
      <c r="J305" s="284">
        <f>SUM(J306+J338)</f>
        <v>0</v>
      </c>
      <c r="K305" s="209">
        <f>SUM(K306+K338)</f>
        <v>0</v>
      </c>
      <c r="L305" s="209">
        <f>SUM(L306+L338)</f>
        <v>0</v>
      </c>
      <c r="M305"/>
      <c r="N305" s="111"/>
      <c r="O305" s="111"/>
      <c r="P305" s="111"/>
      <c r="Q305" s="111"/>
      <c r="R305" s="111"/>
    </row>
    <row r="306" spans="1:18" ht="40.5" hidden="1" customHeight="1">
      <c r="A306" s="223">
        <v>3</v>
      </c>
      <c r="B306" s="223">
        <v>3</v>
      </c>
      <c r="C306" s="219">
        <v>1</v>
      </c>
      <c r="D306" s="220"/>
      <c r="E306" s="220"/>
      <c r="F306" s="222"/>
      <c r="G306" s="221" t="s">
        <v>176</v>
      </c>
      <c r="H306" s="199">
        <v>272</v>
      </c>
      <c r="I306" s="208">
        <f>SUM(I307+I316+I320+I324+I328+I331+I334)</f>
        <v>0</v>
      </c>
      <c r="J306" s="284">
        <f>SUM(J307+J316+J320+J324+J328+J331+J334)</f>
        <v>0</v>
      </c>
      <c r="K306" s="209">
        <f>SUM(K307+K316+K320+K324+K328+K331+K334)</f>
        <v>0</v>
      </c>
      <c r="L306" s="209">
        <f>SUM(L307+L316+L320+L324+L328+L331+L334)</f>
        <v>0</v>
      </c>
      <c r="M306"/>
      <c r="N306" s="111"/>
      <c r="O306" s="111"/>
      <c r="P306" s="111"/>
      <c r="Q306" s="111"/>
      <c r="R306" s="111"/>
    </row>
    <row r="307" spans="1:18" ht="29.25" hidden="1" customHeight="1">
      <c r="A307" s="223">
        <v>3</v>
      </c>
      <c r="B307" s="223">
        <v>3</v>
      </c>
      <c r="C307" s="219">
        <v>1</v>
      </c>
      <c r="D307" s="220">
        <v>1</v>
      </c>
      <c r="E307" s="220"/>
      <c r="F307" s="222"/>
      <c r="G307" s="221" t="s">
        <v>162</v>
      </c>
      <c r="H307" s="199">
        <v>273</v>
      </c>
      <c r="I307" s="208">
        <f>SUM(I308+I310+I313)</f>
        <v>0</v>
      </c>
      <c r="J307" s="208">
        <f>SUM(J308+J310+J313)</f>
        <v>0</v>
      </c>
      <c r="K307" s="208">
        <f>SUM(K308+K310+K313)</f>
        <v>0</v>
      </c>
      <c r="L307" s="208">
        <f>SUM(L308+L310+L313)</f>
        <v>0</v>
      </c>
      <c r="M307"/>
      <c r="N307" s="111"/>
      <c r="O307" s="111"/>
      <c r="P307" s="111"/>
      <c r="Q307" s="111"/>
      <c r="R307" s="111"/>
    </row>
    <row r="308" spans="1:18" ht="27" hidden="1" customHeight="1">
      <c r="A308" s="223">
        <v>3</v>
      </c>
      <c r="B308" s="223">
        <v>3</v>
      </c>
      <c r="C308" s="219">
        <v>1</v>
      </c>
      <c r="D308" s="220">
        <v>1</v>
      </c>
      <c r="E308" s="220">
        <v>1</v>
      </c>
      <c r="F308" s="222"/>
      <c r="G308" s="221" t="s">
        <v>140</v>
      </c>
      <c r="H308" s="199">
        <v>274</v>
      </c>
      <c r="I308" s="208">
        <f>SUM(I309:I309)</f>
        <v>0</v>
      </c>
      <c r="J308" s="284">
        <f>SUM(J309:J309)</f>
        <v>0</v>
      </c>
      <c r="K308" s="209">
        <f>SUM(K309:K309)</f>
        <v>0</v>
      </c>
      <c r="L308" s="209">
        <f>SUM(L309:L309)</f>
        <v>0</v>
      </c>
      <c r="M308"/>
      <c r="N308" s="111"/>
      <c r="O308" s="111"/>
      <c r="P308" s="111"/>
      <c r="Q308" s="111"/>
      <c r="R308" s="111"/>
    </row>
    <row r="309" spans="1:18" ht="28.5" hidden="1" customHeight="1">
      <c r="A309" s="223">
        <v>3</v>
      </c>
      <c r="B309" s="223">
        <v>3</v>
      </c>
      <c r="C309" s="219">
        <v>1</v>
      </c>
      <c r="D309" s="220">
        <v>1</v>
      </c>
      <c r="E309" s="220">
        <v>1</v>
      </c>
      <c r="F309" s="222">
        <v>1</v>
      </c>
      <c r="G309" s="221" t="s">
        <v>140</v>
      </c>
      <c r="H309" s="199">
        <v>275</v>
      </c>
      <c r="I309" s="227">
        <v>0</v>
      </c>
      <c r="J309" s="227">
        <v>0</v>
      </c>
      <c r="K309" s="227">
        <v>0</v>
      </c>
      <c r="L309" s="227">
        <v>0</v>
      </c>
      <c r="M309"/>
      <c r="N309" s="111"/>
      <c r="O309" s="111"/>
      <c r="P309" s="111"/>
      <c r="Q309" s="111"/>
      <c r="R309" s="111"/>
    </row>
    <row r="310" spans="1:18" ht="31.5" hidden="1" customHeight="1">
      <c r="A310" s="223">
        <v>3</v>
      </c>
      <c r="B310" s="223">
        <v>3</v>
      </c>
      <c r="C310" s="219">
        <v>1</v>
      </c>
      <c r="D310" s="220">
        <v>1</v>
      </c>
      <c r="E310" s="220">
        <v>2</v>
      </c>
      <c r="F310" s="222"/>
      <c r="G310" s="221" t="s">
        <v>163</v>
      </c>
      <c r="H310" s="199">
        <v>276</v>
      </c>
      <c r="I310" s="208">
        <f>SUM(I311:I312)</f>
        <v>0</v>
      </c>
      <c r="J310" s="208">
        <f>SUM(J311:J312)</f>
        <v>0</v>
      </c>
      <c r="K310" s="208">
        <f>SUM(K311:K312)</f>
        <v>0</v>
      </c>
      <c r="L310" s="208">
        <f>SUM(L311:L312)</f>
        <v>0</v>
      </c>
      <c r="M310"/>
      <c r="N310" s="111"/>
      <c r="O310" s="111"/>
      <c r="P310" s="111"/>
      <c r="Q310" s="111"/>
      <c r="R310" s="111"/>
    </row>
    <row r="311" spans="1:18" ht="25.5" hidden="1" customHeight="1">
      <c r="A311" s="223">
        <v>3</v>
      </c>
      <c r="B311" s="223">
        <v>3</v>
      </c>
      <c r="C311" s="219">
        <v>1</v>
      </c>
      <c r="D311" s="220">
        <v>1</v>
      </c>
      <c r="E311" s="220">
        <v>2</v>
      </c>
      <c r="F311" s="222">
        <v>1</v>
      </c>
      <c r="G311" s="221" t="s">
        <v>142</v>
      </c>
      <c r="H311" s="199">
        <v>277</v>
      </c>
      <c r="I311" s="227">
        <v>0</v>
      </c>
      <c r="J311" s="227">
        <v>0</v>
      </c>
      <c r="K311" s="227">
        <v>0</v>
      </c>
      <c r="L311" s="227">
        <v>0</v>
      </c>
      <c r="M311"/>
      <c r="N311" s="111"/>
      <c r="O311" s="111"/>
      <c r="P311" s="111"/>
      <c r="Q311" s="111"/>
      <c r="R311" s="111"/>
    </row>
    <row r="312" spans="1:18" ht="29.25" hidden="1" customHeight="1">
      <c r="A312" s="223">
        <v>3</v>
      </c>
      <c r="B312" s="223">
        <v>3</v>
      </c>
      <c r="C312" s="219">
        <v>1</v>
      </c>
      <c r="D312" s="220">
        <v>1</v>
      </c>
      <c r="E312" s="220">
        <v>2</v>
      </c>
      <c r="F312" s="222">
        <v>2</v>
      </c>
      <c r="G312" s="221" t="s">
        <v>143</v>
      </c>
      <c r="H312" s="199">
        <v>278</v>
      </c>
      <c r="I312" s="227">
        <v>0</v>
      </c>
      <c r="J312" s="227">
        <v>0</v>
      </c>
      <c r="K312" s="227">
        <v>0</v>
      </c>
      <c r="L312" s="227">
        <v>0</v>
      </c>
      <c r="M312"/>
      <c r="N312" s="111"/>
      <c r="O312" s="111"/>
      <c r="P312" s="111"/>
      <c r="Q312" s="111"/>
      <c r="R312" s="111"/>
    </row>
    <row r="313" spans="1:18" ht="28.5" hidden="1" customHeight="1">
      <c r="A313" s="223">
        <v>3</v>
      </c>
      <c r="B313" s="223">
        <v>3</v>
      </c>
      <c r="C313" s="219">
        <v>1</v>
      </c>
      <c r="D313" s="220">
        <v>1</v>
      </c>
      <c r="E313" s="220">
        <v>3</v>
      </c>
      <c r="F313" s="222"/>
      <c r="G313" s="221" t="s">
        <v>144</v>
      </c>
      <c r="H313" s="199">
        <v>279</v>
      </c>
      <c r="I313" s="208">
        <f>SUM(I314:I315)</f>
        <v>0</v>
      </c>
      <c r="J313" s="208">
        <f>SUM(J314:J315)</f>
        <v>0</v>
      </c>
      <c r="K313" s="208">
        <f>SUM(K314:K315)</f>
        <v>0</v>
      </c>
      <c r="L313" s="208">
        <f>SUM(L314:L315)</f>
        <v>0</v>
      </c>
      <c r="M313"/>
      <c r="N313" s="111"/>
      <c r="O313" s="111"/>
      <c r="P313" s="111"/>
      <c r="Q313" s="111"/>
      <c r="R313" s="111"/>
    </row>
    <row r="314" spans="1:18" ht="24.75" hidden="1" customHeight="1">
      <c r="A314" s="223">
        <v>3</v>
      </c>
      <c r="B314" s="223">
        <v>3</v>
      </c>
      <c r="C314" s="219">
        <v>1</v>
      </c>
      <c r="D314" s="220">
        <v>1</v>
      </c>
      <c r="E314" s="220">
        <v>3</v>
      </c>
      <c r="F314" s="222">
        <v>1</v>
      </c>
      <c r="G314" s="221" t="s">
        <v>145</v>
      </c>
      <c r="H314" s="199">
        <v>280</v>
      </c>
      <c r="I314" s="227">
        <v>0</v>
      </c>
      <c r="J314" s="227">
        <v>0</v>
      </c>
      <c r="K314" s="227">
        <v>0</v>
      </c>
      <c r="L314" s="227">
        <v>0</v>
      </c>
      <c r="M314"/>
      <c r="N314" s="111"/>
      <c r="O314" s="111"/>
      <c r="P314" s="111"/>
      <c r="Q314" s="111"/>
      <c r="R314" s="111"/>
    </row>
    <row r="315" spans="1:18" ht="22.5" hidden="1" customHeight="1">
      <c r="A315" s="223">
        <v>3</v>
      </c>
      <c r="B315" s="223">
        <v>3</v>
      </c>
      <c r="C315" s="219">
        <v>1</v>
      </c>
      <c r="D315" s="220">
        <v>1</v>
      </c>
      <c r="E315" s="220">
        <v>3</v>
      </c>
      <c r="F315" s="222">
        <v>2</v>
      </c>
      <c r="G315" s="221" t="s">
        <v>164</v>
      </c>
      <c r="H315" s="199">
        <v>281</v>
      </c>
      <c r="I315" s="227">
        <v>0</v>
      </c>
      <c r="J315" s="227">
        <v>0</v>
      </c>
      <c r="K315" s="227">
        <v>0</v>
      </c>
      <c r="L315" s="227">
        <v>0</v>
      </c>
      <c r="M315"/>
      <c r="N315" s="111"/>
      <c r="O315" s="111"/>
      <c r="P315" s="111"/>
      <c r="Q315" s="111"/>
      <c r="R315" s="111"/>
    </row>
    <row r="316" spans="1:18" hidden="1">
      <c r="A316" s="240">
        <v>3</v>
      </c>
      <c r="B316" s="214">
        <v>3</v>
      </c>
      <c r="C316" s="219">
        <v>1</v>
      </c>
      <c r="D316" s="220">
        <v>2</v>
      </c>
      <c r="E316" s="220"/>
      <c r="F316" s="222"/>
      <c r="G316" s="221" t="s">
        <v>177</v>
      </c>
      <c r="H316" s="199">
        <v>282</v>
      </c>
      <c r="I316" s="208">
        <f>I317</f>
        <v>0</v>
      </c>
      <c r="J316" s="284">
        <f>J317</f>
        <v>0</v>
      </c>
      <c r="K316" s="209">
        <f>K317</f>
        <v>0</v>
      </c>
      <c r="L316" s="209">
        <f>L317</f>
        <v>0</v>
      </c>
      <c r="M316" s="111"/>
      <c r="N316" s="111"/>
      <c r="O316" s="111"/>
      <c r="P316" s="111"/>
      <c r="Q316" s="111"/>
      <c r="R316" s="111"/>
    </row>
    <row r="317" spans="1:18" ht="26.25" hidden="1" customHeight="1">
      <c r="A317" s="240">
        <v>3</v>
      </c>
      <c r="B317" s="240">
        <v>3</v>
      </c>
      <c r="C317" s="214">
        <v>1</v>
      </c>
      <c r="D317" s="212">
        <v>2</v>
      </c>
      <c r="E317" s="212">
        <v>1</v>
      </c>
      <c r="F317" s="215"/>
      <c r="G317" s="221" t="s">
        <v>177</v>
      </c>
      <c r="H317" s="199">
        <v>283</v>
      </c>
      <c r="I317" s="230">
        <f>SUM(I318:I319)</f>
        <v>0</v>
      </c>
      <c r="J317" s="285">
        <f>SUM(J318:J319)</f>
        <v>0</v>
      </c>
      <c r="K317" s="231">
        <f>SUM(K318:K319)</f>
        <v>0</v>
      </c>
      <c r="L317" s="231">
        <f>SUM(L318:L319)</f>
        <v>0</v>
      </c>
      <c r="M317"/>
      <c r="N317" s="111"/>
      <c r="O317" s="111"/>
      <c r="P317" s="111"/>
      <c r="Q317" s="111"/>
      <c r="R317" s="111"/>
    </row>
    <row r="318" spans="1:18" ht="25.5" hidden="1" customHeight="1">
      <c r="A318" s="223">
        <v>3</v>
      </c>
      <c r="B318" s="223">
        <v>3</v>
      </c>
      <c r="C318" s="219">
        <v>1</v>
      </c>
      <c r="D318" s="220">
        <v>2</v>
      </c>
      <c r="E318" s="220">
        <v>1</v>
      </c>
      <c r="F318" s="222">
        <v>1</v>
      </c>
      <c r="G318" s="221" t="s">
        <v>178</v>
      </c>
      <c r="H318" s="199">
        <v>284</v>
      </c>
      <c r="I318" s="227">
        <v>0</v>
      </c>
      <c r="J318" s="227">
        <v>0</v>
      </c>
      <c r="K318" s="227">
        <v>0</v>
      </c>
      <c r="L318" s="227">
        <v>0</v>
      </c>
      <c r="M318"/>
      <c r="N318" s="111"/>
      <c r="O318" s="111"/>
      <c r="P318" s="111"/>
      <c r="Q318" s="111"/>
      <c r="R318" s="111"/>
    </row>
    <row r="319" spans="1:18" ht="24" hidden="1" customHeight="1">
      <c r="A319" s="232">
        <v>3</v>
      </c>
      <c r="B319" s="268">
        <v>3</v>
      </c>
      <c r="C319" s="241">
        <v>1</v>
      </c>
      <c r="D319" s="242">
        <v>2</v>
      </c>
      <c r="E319" s="242">
        <v>1</v>
      </c>
      <c r="F319" s="243">
        <v>2</v>
      </c>
      <c r="G319" s="244" t="s">
        <v>179</v>
      </c>
      <c r="H319" s="199">
        <v>285</v>
      </c>
      <c r="I319" s="227">
        <v>0</v>
      </c>
      <c r="J319" s="227">
        <v>0</v>
      </c>
      <c r="K319" s="227">
        <v>0</v>
      </c>
      <c r="L319" s="227">
        <v>0</v>
      </c>
      <c r="M319"/>
      <c r="N319" s="111"/>
      <c r="O319" s="111"/>
      <c r="P319" s="111"/>
      <c r="Q319" s="111"/>
      <c r="R319" s="111"/>
    </row>
    <row r="320" spans="1:18" ht="27.75" hidden="1" customHeight="1">
      <c r="A320" s="219">
        <v>3</v>
      </c>
      <c r="B320" s="221">
        <v>3</v>
      </c>
      <c r="C320" s="219">
        <v>1</v>
      </c>
      <c r="D320" s="220">
        <v>3</v>
      </c>
      <c r="E320" s="220"/>
      <c r="F320" s="222"/>
      <c r="G320" s="221" t="s">
        <v>180</v>
      </c>
      <c r="H320" s="199">
        <v>286</v>
      </c>
      <c r="I320" s="208">
        <f>I321</f>
        <v>0</v>
      </c>
      <c r="J320" s="284">
        <f>J321</f>
        <v>0</v>
      </c>
      <c r="K320" s="209">
        <f>K321</f>
        <v>0</v>
      </c>
      <c r="L320" s="209">
        <f>L321</f>
        <v>0</v>
      </c>
      <c r="M320"/>
      <c r="N320" s="111"/>
      <c r="O320" s="111"/>
      <c r="P320" s="111"/>
      <c r="Q320" s="111"/>
      <c r="R320" s="111"/>
    </row>
    <row r="321" spans="1:18" ht="24" hidden="1" customHeight="1">
      <c r="A321" s="219">
        <v>3</v>
      </c>
      <c r="B321" s="244">
        <v>3</v>
      </c>
      <c r="C321" s="241">
        <v>1</v>
      </c>
      <c r="D321" s="242">
        <v>3</v>
      </c>
      <c r="E321" s="242">
        <v>1</v>
      </c>
      <c r="F321" s="243"/>
      <c r="G321" s="221" t="s">
        <v>180</v>
      </c>
      <c r="H321" s="199">
        <v>287</v>
      </c>
      <c r="I321" s="209">
        <f>I322+I323</f>
        <v>0</v>
      </c>
      <c r="J321" s="209">
        <f>J322+J323</f>
        <v>0</v>
      </c>
      <c r="K321" s="209">
        <f>K322+K323</f>
        <v>0</v>
      </c>
      <c r="L321" s="209">
        <f>L322+L323</f>
        <v>0</v>
      </c>
      <c r="M321"/>
      <c r="N321" s="111"/>
      <c r="O321" s="111"/>
      <c r="P321" s="111"/>
      <c r="Q321" s="111"/>
      <c r="R321" s="111"/>
    </row>
    <row r="322" spans="1:18" ht="27" hidden="1" customHeight="1">
      <c r="A322" s="219">
        <v>3</v>
      </c>
      <c r="B322" s="221">
        <v>3</v>
      </c>
      <c r="C322" s="219">
        <v>1</v>
      </c>
      <c r="D322" s="220">
        <v>3</v>
      </c>
      <c r="E322" s="220">
        <v>1</v>
      </c>
      <c r="F322" s="222">
        <v>1</v>
      </c>
      <c r="G322" s="221" t="s">
        <v>181</v>
      </c>
      <c r="H322" s="199">
        <v>288</v>
      </c>
      <c r="I322" s="273">
        <v>0</v>
      </c>
      <c r="J322" s="273">
        <v>0</v>
      </c>
      <c r="K322" s="273">
        <v>0</v>
      </c>
      <c r="L322" s="272">
        <v>0</v>
      </c>
      <c r="M322"/>
      <c r="N322" s="111"/>
      <c r="O322" s="111"/>
      <c r="P322" s="111"/>
      <c r="Q322" s="111"/>
      <c r="R322" s="111"/>
    </row>
    <row r="323" spans="1:18" ht="26.25" hidden="1" customHeight="1">
      <c r="A323" s="219">
        <v>3</v>
      </c>
      <c r="B323" s="221">
        <v>3</v>
      </c>
      <c r="C323" s="219">
        <v>1</v>
      </c>
      <c r="D323" s="220">
        <v>3</v>
      </c>
      <c r="E323" s="220">
        <v>1</v>
      </c>
      <c r="F323" s="222">
        <v>2</v>
      </c>
      <c r="G323" s="221" t="s">
        <v>182</v>
      </c>
      <c r="H323" s="199">
        <v>289</v>
      </c>
      <c r="I323" s="227">
        <v>0</v>
      </c>
      <c r="J323" s="227">
        <v>0</v>
      </c>
      <c r="K323" s="227">
        <v>0</v>
      </c>
      <c r="L323" s="227">
        <v>0</v>
      </c>
      <c r="M323"/>
      <c r="N323" s="111"/>
      <c r="O323" s="111"/>
      <c r="P323" s="111"/>
      <c r="Q323" s="111"/>
      <c r="R323" s="111"/>
    </row>
    <row r="324" spans="1:18" hidden="1">
      <c r="A324" s="219">
        <v>3</v>
      </c>
      <c r="B324" s="221">
        <v>3</v>
      </c>
      <c r="C324" s="219">
        <v>1</v>
      </c>
      <c r="D324" s="220">
        <v>4</v>
      </c>
      <c r="E324" s="220"/>
      <c r="F324" s="222"/>
      <c r="G324" s="221" t="s">
        <v>183</v>
      </c>
      <c r="H324" s="199">
        <v>290</v>
      </c>
      <c r="I324" s="208">
        <f>I325</f>
        <v>0</v>
      </c>
      <c r="J324" s="284">
        <f>J325</f>
        <v>0</v>
      </c>
      <c r="K324" s="209">
        <f>K325</f>
        <v>0</v>
      </c>
      <c r="L324" s="209">
        <f>L325</f>
        <v>0</v>
      </c>
      <c r="M324" s="111"/>
      <c r="N324" s="111"/>
      <c r="O324" s="111"/>
      <c r="P324" s="111"/>
      <c r="Q324" s="111"/>
      <c r="R324" s="111"/>
    </row>
    <row r="325" spans="1:18" ht="31.5" hidden="1" customHeight="1">
      <c r="A325" s="223">
        <v>3</v>
      </c>
      <c r="B325" s="219">
        <v>3</v>
      </c>
      <c r="C325" s="220">
        <v>1</v>
      </c>
      <c r="D325" s="220">
        <v>4</v>
      </c>
      <c r="E325" s="220">
        <v>1</v>
      </c>
      <c r="F325" s="222"/>
      <c r="G325" s="221" t="s">
        <v>183</v>
      </c>
      <c r="H325" s="199">
        <v>291</v>
      </c>
      <c r="I325" s="208">
        <f>SUM(I326:I327)</f>
        <v>0</v>
      </c>
      <c r="J325" s="208">
        <f>SUM(J326:J327)</f>
        <v>0</v>
      </c>
      <c r="K325" s="208">
        <f>SUM(K326:K327)</f>
        <v>0</v>
      </c>
      <c r="L325" s="208">
        <f>SUM(L326:L327)</f>
        <v>0</v>
      </c>
      <c r="M325"/>
      <c r="N325" s="111"/>
      <c r="O325" s="111"/>
      <c r="P325" s="111"/>
      <c r="Q325" s="111"/>
      <c r="R325" s="111"/>
    </row>
    <row r="326" spans="1:18" hidden="1">
      <c r="A326" s="223">
        <v>3</v>
      </c>
      <c r="B326" s="219">
        <v>3</v>
      </c>
      <c r="C326" s="220">
        <v>1</v>
      </c>
      <c r="D326" s="220">
        <v>4</v>
      </c>
      <c r="E326" s="220">
        <v>1</v>
      </c>
      <c r="F326" s="222">
        <v>1</v>
      </c>
      <c r="G326" s="221" t="s">
        <v>184</v>
      </c>
      <c r="H326" s="199">
        <v>292</v>
      </c>
      <c r="I326" s="226">
        <v>0</v>
      </c>
      <c r="J326" s="227">
        <v>0</v>
      </c>
      <c r="K326" s="227">
        <v>0</v>
      </c>
      <c r="L326" s="226">
        <v>0</v>
      </c>
      <c r="M326" s="111"/>
      <c r="N326" s="111"/>
      <c r="O326" s="111"/>
      <c r="P326" s="111"/>
      <c r="Q326" s="111"/>
      <c r="R326" s="111"/>
    </row>
    <row r="327" spans="1:18" ht="30.75" hidden="1" customHeight="1">
      <c r="A327" s="219">
        <v>3</v>
      </c>
      <c r="B327" s="220">
        <v>3</v>
      </c>
      <c r="C327" s="220">
        <v>1</v>
      </c>
      <c r="D327" s="220">
        <v>4</v>
      </c>
      <c r="E327" s="220">
        <v>1</v>
      </c>
      <c r="F327" s="222">
        <v>2</v>
      </c>
      <c r="G327" s="221" t="s">
        <v>185</v>
      </c>
      <c r="H327" s="199">
        <v>293</v>
      </c>
      <c r="I327" s="227">
        <v>0</v>
      </c>
      <c r="J327" s="273">
        <v>0</v>
      </c>
      <c r="K327" s="273">
        <v>0</v>
      </c>
      <c r="L327" s="272">
        <v>0</v>
      </c>
      <c r="M327"/>
      <c r="N327" s="111"/>
      <c r="O327" s="111"/>
      <c r="P327" s="111"/>
      <c r="Q327" s="111"/>
      <c r="R327" s="111"/>
    </row>
    <row r="328" spans="1:18" ht="26.25" hidden="1" customHeight="1">
      <c r="A328" s="219">
        <v>3</v>
      </c>
      <c r="B328" s="220">
        <v>3</v>
      </c>
      <c r="C328" s="220">
        <v>1</v>
      </c>
      <c r="D328" s="220">
        <v>5</v>
      </c>
      <c r="E328" s="220"/>
      <c r="F328" s="222"/>
      <c r="G328" s="221" t="s">
        <v>186</v>
      </c>
      <c r="H328" s="199">
        <v>294</v>
      </c>
      <c r="I328" s="231">
        <f t="shared" ref="I328:L329" si="28">I329</f>
        <v>0</v>
      </c>
      <c r="J328" s="284">
        <f t="shared" si="28"/>
        <v>0</v>
      </c>
      <c r="K328" s="209">
        <f t="shared" si="28"/>
        <v>0</v>
      </c>
      <c r="L328" s="209">
        <f t="shared" si="28"/>
        <v>0</v>
      </c>
      <c r="M328"/>
      <c r="N328" s="111"/>
      <c r="O328" s="111"/>
      <c r="P328" s="111"/>
      <c r="Q328" s="111"/>
      <c r="R328" s="111"/>
    </row>
    <row r="329" spans="1:18" ht="30" hidden="1" customHeight="1">
      <c r="A329" s="214">
        <v>3</v>
      </c>
      <c r="B329" s="242">
        <v>3</v>
      </c>
      <c r="C329" s="242">
        <v>1</v>
      </c>
      <c r="D329" s="242">
        <v>5</v>
      </c>
      <c r="E329" s="242">
        <v>1</v>
      </c>
      <c r="F329" s="243"/>
      <c r="G329" s="221" t="s">
        <v>186</v>
      </c>
      <c r="H329" s="199">
        <v>295</v>
      </c>
      <c r="I329" s="209">
        <f t="shared" si="28"/>
        <v>0</v>
      </c>
      <c r="J329" s="285">
        <f t="shared" si="28"/>
        <v>0</v>
      </c>
      <c r="K329" s="231">
        <f t="shared" si="28"/>
        <v>0</v>
      </c>
      <c r="L329" s="231">
        <f t="shared" si="28"/>
        <v>0</v>
      </c>
      <c r="M329"/>
      <c r="N329" s="111"/>
      <c r="O329" s="111"/>
      <c r="P329" s="111"/>
      <c r="Q329" s="111"/>
      <c r="R329" s="111"/>
    </row>
    <row r="330" spans="1:18" ht="30" hidden="1" customHeight="1">
      <c r="A330" s="219">
        <v>3</v>
      </c>
      <c r="B330" s="220">
        <v>3</v>
      </c>
      <c r="C330" s="220">
        <v>1</v>
      </c>
      <c r="D330" s="220">
        <v>5</v>
      </c>
      <c r="E330" s="220">
        <v>1</v>
      </c>
      <c r="F330" s="222">
        <v>1</v>
      </c>
      <c r="G330" s="221" t="s">
        <v>187</v>
      </c>
      <c r="H330" s="199">
        <v>296</v>
      </c>
      <c r="I330" s="227">
        <v>0</v>
      </c>
      <c r="J330" s="273">
        <v>0</v>
      </c>
      <c r="K330" s="273">
        <v>0</v>
      </c>
      <c r="L330" s="272">
        <v>0</v>
      </c>
      <c r="M330"/>
      <c r="N330" s="111"/>
      <c r="O330" s="111"/>
      <c r="P330" s="111"/>
      <c r="Q330" s="111"/>
      <c r="R330" s="111"/>
    </row>
    <row r="331" spans="1:18" ht="30" hidden="1" customHeight="1">
      <c r="A331" s="219">
        <v>3</v>
      </c>
      <c r="B331" s="220">
        <v>3</v>
      </c>
      <c r="C331" s="220">
        <v>1</v>
      </c>
      <c r="D331" s="220">
        <v>6</v>
      </c>
      <c r="E331" s="220"/>
      <c r="F331" s="222"/>
      <c r="G331" s="221" t="s">
        <v>157</v>
      </c>
      <c r="H331" s="199">
        <v>297</v>
      </c>
      <c r="I331" s="209">
        <f t="shared" ref="I331:L332" si="29">I332</f>
        <v>0</v>
      </c>
      <c r="J331" s="284">
        <f t="shared" si="29"/>
        <v>0</v>
      </c>
      <c r="K331" s="209">
        <f t="shared" si="29"/>
        <v>0</v>
      </c>
      <c r="L331" s="209">
        <f t="shared" si="29"/>
        <v>0</v>
      </c>
      <c r="M331"/>
      <c r="N331" s="111"/>
      <c r="O331" s="111"/>
      <c r="P331" s="111"/>
      <c r="Q331" s="111"/>
      <c r="R331" s="111"/>
    </row>
    <row r="332" spans="1:18" ht="30" hidden="1" customHeight="1">
      <c r="A332" s="219">
        <v>3</v>
      </c>
      <c r="B332" s="220">
        <v>3</v>
      </c>
      <c r="C332" s="220">
        <v>1</v>
      </c>
      <c r="D332" s="220">
        <v>6</v>
      </c>
      <c r="E332" s="220">
        <v>1</v>
      </c>
      <c r="F332" s="222"/>
      <c r="G332" s="221" t="s">
        <v>157</v>
      </c>
      <c r="H332" s="199">
        <v>298</v>
      </c>
      <c r="I332" s="208">
        <f t="shared" si="29"/>
        <v>0</v>
      </c>
      <c r="J332" s="284">
        <f t="shared" si="29"/>
        <v>0</v>
      </c>
      <c r="K332" s="209">
        <f t="shared" si="29"/>
        <v>0</v>
      </c>
      <c r="L332" s="209">
        <f t="shared" si="29"/>
        <v>0</v>
      </c>
      <c r="M332"/>
      <c r="N332" s="111"/>
      <c r="O332" s="111"/>
      <c r="P332" s="111"/>
      <c r="Q332" s="111"/>
      <c r="R332" s="111"/>
    </row>
    <row r="333" spans="1:18" ht="25.5" hidden="1" customHeight="1">
      <c r="A333" s="219">
        <v>3</v>
      </c>
      <c r="B333" s="220">
        <v>3</v>
      </c>
      <c r="C333" s="220">
        <v>1</v>
      </c>
      <c r="D333" s="220">
        <v>6</v>
      </c>
      <c r="E333" s="220">
        <v>1</v>
      </c>
      <c r="F333" s="222">
        <v>1</v>
      </c>
      <c r="G333" s="221" t="s">
        <v>157</v>
      </c>
      <c r="H333" s="199">
        <v>299</v>
      </c>
      <c r="I333" s="273">
        <v>0</v>
      </c>
      <c r="J333" s="273">
        <v>0</v>
      </c>
      <c r="K333" s="273">
        <v>0</v>
      </c>
      <c r="L333" s="272">
        <v>0</v>
      </c>
      <c r="M333"/>
      <c r="N333" s="111"/>
      <c r="O333" s="111"/>
      <c r="P333" s="111"/>
      <c r="Q333" s="111"/>
      <c r="R333" s="111"/>
    </row>
    <row r="334" spans="1:18" ht="22.5" hidden="1" customHeight="1">
      <c r="A334" s="219">
        <v>3</v>
      </c>
      <c r="B334" s="220">
        <v>3</v>
      </c>
      <c r="C334" s="220">
        <v>1</v>
      </c>
      <c r="D334" s="220">
        <v>7</v>
      </c>
      <c r="E334" s="220"/>
      <c r="F334" s="222"/>
      <c r="G334" s="221" t="s">
        <v>188</v>
      </c>
      <c r="H334" s="199">
        <v>300</v>
      </c>
      <c r="I334" s="208">
        <f>I335</f>
        <v>0</v>
      </c>
      <c r="J334" s="284">
        <f>J335</f>
        <v>0</v>
      </c>
      <c r="K334" s="209">
        <f>K335</f>
        <v>0</v>
      </c>
      <c r="L334" s="209">
        <f>L335</f>
        <v>0</v>
      </c>
      <c r="M334"/>
      <c r="N334" s="111"/>
      <c r="O334" s="111"/>
      <c r="P334" s="111"/>
      <c r="Q334" s="111"/>
      <c r="R334" s="111"/>
    </row>
    <row r="335" spans="1:18" ht="25.5" hidden="1" customHeight="1">
      <c r="A335" s="219">
        <v>3</v>
      </c>
      <c r="B335" s="220">
        <v>3</v>
      </c>
      <c r="C335" s="220">
        <v>1</v>
      </c>
      <c r="D335" s="220">
        <v>7</v>
      </c>
      <c r="E335" s="220">
        <v>1</v>
      </c>
      <c r="F335" s="222"/>
      <c r="G335" s="221" t="s">
        <v>188</v>
      </c>
      <c r="H335" s="199">
        <v>301</v>
      </c>
      <c r="I335" s="208">
        <f>I336+I337</f>
        <v>0</v>
      </c>
      <c r="J335" s="208">
        <f>J336+J337</f>
        <v>0</v>
      </c>
      <c r="K335" s="208">
        <f>K336+K337</f>
        <v>0</v>
      </c>
      <c r="L335" s="208">
        <f>L336+L337</f>
        <v>0</v>
      </c>
      <c r="M335"/>
      <c r="N335" s="111"/>
      <c r="O335" s="111"/>
      <c r="P335" s="111"/>
      <c r="Q335" s="111"/>
      <c r="R335" s="111"/>
    </row>
    <row r="336" spans="1:18" ht="27" hidden="1" customHeight="1">
      <c r="A336" s="219">
        <v>3</v>
      </c>
      <c r="B336" s="220">
        <v>3</v>
      </c>
      <c r="C336" s="220">
        <v>1</v>
      </c>
      <c r="D336" s="220">
        <v>7</v>
      </c>
      <c r="E336" s="220">
        <v>1</v>
      </c>
      <c r="F336" s="222">
        <v>1</v>
      </c>
      <c r="G336" s="221" t="s">
        <v>189</v>
      </c>
      <c r="H336" s="199">
        <v>302</v>
      </c>
      <c r="I336" s="273">
        <v>0</v>
      </c>
      <c r="J336" s="273">
        <v>0</v>
      </c>
      <c r="K336" s="273">
        <v>0</v>
      </c>
      <c r="L336" s="272">
        <v>0</v>
      </c>
      <c r="M336"/>
      <c r="N336" s="111"/>
      <c r="O336" s="111"/>
      <c r="P336" s="111"/>
      <c r="Q336" s="111"/>
      <c r="R336" s="111"/>
    </row>
    <row r="337" spans="1:18" ht="27.75" hidden="1" customHeight="1">
      <c r="A337" s="219">
        <v>3</v>
      </c>
      <c r="B337" s="220">
        <v>3</v>
      </c>
      <c r="C337" s="220">
        <v>1</v>
      </c>
      <c r="D337" s="220">
        <v>7</v>
      </c>
      <c r="E337" s="220">
        <v>1</v>
      </c>
      <c r="F337" s="222">
        <v>2</v>
      </c>
      <c r="G337" s="221" t="s">
        <v>190</v>
      </c>
      <c r="H337" s="199">
        <v>303</v>
      </c>
      <c r="I337" s="227">
        <v>0</v>
      </c>
      <c r="J337" s="227">
        <v>0</v>
      </c>
      <c r="K337" s="227">
        <v>0</v>
      </c>
      <c r="L337" s="227">
        <v>0</v>
      </c>
      <c r="M337"/>
      <c r="N337" s="111"/>
      <c r="O337" s="111"/>
      <c r="P337" s="111"/>
      <c r="Q337" s="111"/>
      <c r="R337" s="111"/>
    </row>
    <row r="338" spans="1:18" ht="38.25" hidden="1" customHeight="1">
      <c r="A338" s="219">
        <v>3</v>
      </c>
      <c r="B338" s="220">
        <v>3</v>
      </c>
      <c r="C338" s="220">
        <v>2</v>
      </c>
      <c r="D338" s="220"/>
      <c r="E338" s="220"/>
      <c r="F338" s="222"/>
      <c r="G338" s="221" t="s">
        <v>191</v>
      </c>
      <c r="H338" s="199">
        <v>304</v>
      </c>
      <c r="I338" s="208">
        <f>SUM(I339+I348+I352+I356+I360+I363+I366)</f>
        <v>0</v>
      </c>
      <c r="J338" s="284">
        <f>SUM(J339+J348+J352+J356+J360+J363+J366)</f>
        <v>0</v>
      </c>
      <c r="K338" s="209">
        <f>SUM(K339+K348+K352+K356+K360+K363+K366)</f>
        <v>0</v>
      </c>
      <c r="L338" s="209">
        <f>SUM(L339+L348+L352+L356+L360+L363+L366)</f>
        <v>0</v>
      </c>
      <c r="M338"/>
      <c r="N338" s="111"/>
      <c r="O338" s="111"/>
      <c r="P338" s="111"/>
      <c r="Q338" s="111"/>
      <c r="R338" s="111"/>
    </row>
    <row r="339" spans="1:18" ht="30" hidden="1" customHeight="1">
      <c r="A339" s="219">
        <v>3</v>
      </c>
      <c r="B339" s="220">
        <v>3</v>
      </c>
      <c r="C339" s="220">
        <v>2</v>
      </c>
      <c r="D339" s="220">
        <v>1</v>
      </c>
      <c r="E339" s="220"/>
      <c r="F339" s="222"/>
      <c r="G339" s="221" t="s">
        <v>139</v>
      </c>
      <c r="H339" s="199">
        <v>305</v>
      </c>
      <c r="I339" s="208">
        <f>I340</f>
        <v>0</v>
      </c>
      <c r="J339" s="284">
        <f>J340</f>
        <v>0</v>
      </c>
      <c r="K339" s="209">
        <f>K340</f>
        <v>0</v>
      </c>
      <c r="L339" s="209">
        <f>L340</f>
        <v>0</v>
      </c>
      <c r="M339"/>
      <c r="N339" s="111"/>
      <c r="O339" s="111"/>
      <c r="P339" s="111"/>
      <c r="Q339" s="111"/>
      <c r="R339" s="111"/>
    </row>
    <row r="340" spans="1:18" hidden="1">
      <c r="A340" s="223">
        <v>3</v>
      </c>
      <c r="B340" s="219">
        <v>3</v>
      </c>
      <c r="C340" s="220">
        <v>2</v>
      </c>
      <c r="D340" s="221">
        <v>1</v>
      </c>
      <c r="E340" s="219">
        <v>1</v>
      </c>
      <c r="F340" s="222"/>
      <c r="G340" s="221" t="s">
        <v>139</v>
      </c>
      <c r="H340" s="199">
        <v>306</v>
      </c>
      <c r="I340" s="208">
        <f t="shared" ref="I340:P340" si="30">SUM(I341:I341)</f>
        <v>0</v>
      </c>
      <c r="J340" s="208">
        <f t="shared" si="30"/>
        <v>0</v>
      </c>
      <c r="K340" s="208">
        <f t="shared" si="30"/>
        <v>0</v>
      </c>
      <c r="L340" s="208">
        <f t="shared" si="30"/>
        <v>0</v>
      </c>
      <c r="M340" s="286">
        <f t="shared" si="30"/>
        <v>0</v>
      </c>
      <c r="N340" s="286">
        <f t="shared" si="30"/>
        <v>0</v>
      </c>
      <c r="O340" s="286">
        <f t="shared" si="30"/>
        <v>0</v>
      </c>
      <c r="P340" s="286">
        <f t="shared" si="30"/>
        <v>0</v>
      </c>
      <c r="Q340" s="111"/>
      <c r="R340" s="111"/>
    </row>
    <row r="341" spans="1:18" ht="27.75" hidden="1" customHeight="1">
      <c r="A341" s="223">
        <v>3</v>
      </c>
      <c r="B341" s="219">
        <v>3</v>
      </c>
      <c r="C341" s="220">
        <v>2</v>
      </c>
      <c r="D341" s="221">
        <v>1</v>
      </c>
      <c r="E341" s="219">
        <v>1</v>
      </c>
      <c r="F341" s="222">
        <v>1</v>
      </c>
      <c r="G341" s="221" t="s">
        <v>140</v>
      </c>
      <c r="H341" s="199">
        <v>307</v>
      </c>
      <c r="I341" s="273">
        <v>0</v>
      </c>
      <c r="J341" s="273">
        <v>0</v>
      </c>
      <c r="K341" s="273">
        <v>0</v>
      </c>
      <c r="L341" s="272">
        <v>0</v>
      </c>
      <c r="M341"/>
      <c r="N341" s="111"/>
      <c r="O341" s="111"/>
      <c r="P341" s="111"/>
      <c r="Q341" s="111"/>
      <c r="R341" s="111"/>
    </row>
    <row r="342" spans="1:18" hidden="1">
      <c r="A342" s="223">
        <v>3</v>
      </c>
      <c r="B342" s="219">
        <v>3</v>
      </c>
      <c r="C342" s="220">
        <v>2</v>
      </c>
      <c r="D342" s="221">
        <v>1</v>
      </c>
      <c r="E342" s="219">
        <v>2</v>
      </c>
      <c r="F342" s="222"/>
      <c r="G342" s="244" t="s">
        <v>163</v>
      </c>
      <c r="H342" s="199">
        <v>308</v>
      </c>
      <c r="I342" s="208">
        <f>SUM(I343:I344)</f>
        <v>0</v>
      </c>
      <c r="J342" s="208">
        <f>SUM(J343:J344)</f>
        <v>0</v>
      </c>
      <c r="K342" s="208">
        <f>SUM(K343:K344)</f>
        <v>0</v>
      </c>
      <c r="L342" s="208">
        <f>SUM(L343:L344)</f>
        <v>0</v>
      </c>
      <c r="M342" s="111"/>
      <c r="N342" s="111"/>
      <c r="O342" s="111"/>
      <c r="P342" s="111"/>
      <c r="Q342" s="111"/>
      <c r="R342" s="111"/>
    </row>
    <row r="343" spans="1:18" hidden="1">
      <c r="A343" s="223">
        <v>3</v>
      </c>
      <c r="B343" s="219">
        <v>3</v>
      </c>
      <c r="C343" s="220">
        <v>2</v>
      </c>
      <c r="D343" s="221">
        <v>1</v>
      </c>
      <c r="E343" s="219">
        <v>2</v>
      </c>
      <c r="F343" s="222">
        <v>1</v>
      </c>
      <c r="G343" s="244" t="s">
        <v>142</v>
      </c>
      <c r="H343" s="199">
        <v>309</v>
      </c>
      <c r="I343" s="273">
        <v>0</v>
      </c>
      <c r="J343" s="273">
        <v>0</v>
      </c>
      <c r="K343" s="273">
        <v>0</v>
      </c>
      <c r="L343" s="272">
        <v>0</v>
      </c>
      <c r="M343" s="111"/>
      <c r="N343" s="111"/>
      <c r="O343" s="111"/>
      <c r="P343" s="111"/>
      <c r="Q343" s="111"/>
      <c r="R343" s="111"/>
    </row>
    <row r="344" spans="1:18" hidden="1">
      <c r="A344" s="223">
        <v>3</v>
      </c>
      <c r="B344" s="219">
        <v>3</v>
      </c>
      <c r="C344" s="220">
        <v>2</v>
      </c>
      <c r="D344" s="221">
        <v>1</v>
      </c>
      <c r="E344" s="219">
        <v>2</v>
      </c>
      <c r="F344" s="222">
        <v>2</v>
      </c>
      <c r="G344" s="244" t="s">
        <v>143</v>
      </c>
      <c r="H344" s="199">
        <v>310</v>
      </c>
      <c r="I344" s="227">
        <v>0</v>
      </c>
      <c r="J344" s="227">
        <v>0</v>
      </c>
      <c r="K344" s="227">
        <v>0</v>
      </c>
      <c r="L344" s="227">
        <v>0</v>
      </c>
      <c r="M344" s="111"/>
      <c r="N344" s="111"/>
      <c r="O344" s="111"/>
      <c r="P344" s="111"/>
      <c r="Q344" s="111"/>
      <c r="R344" s="111"/>
    </row>
    <row r="345" spans="1:18" hidden="1">
      <c r="A345" s="223">
        <v>3</v>
      </c>
      <c r="B345" s="219">
        <v>3</v>
      </c>
      <c r="C345" s="220">
        <v>2</v>
      </c>
      <c r="D345" s="221">
        <v>1</v>
      </c>
      <c r="E345" s="219">
        <v>3</v>
      </c>
      <c r="F345" s="222"/>
      <c r="G345" s="244" t="s">
        <v>144</v>
      </c>
      <c r="H345" s="199">
        <v>311</v>
      </c>
      <c r="I345" s="208">
        <f>SUM(I346:I347)</f>
        <v>0</v>
      </c>
      <c r="J345" s="208">
        <f>SUM(J346:J347)</f>
        <v>0</v>
      </c>
      <c r="K345" s="208">
        <f>SUM(K346:K347)</f>
        <v>0</v>
      </c>
      <c r="L345" s="208">
        <f>SUM(L346:L347)</f>
        <v>0</v>
      </c>
      <c r="M345" s="111"/>
      <c r="N345" s="111"/>
      <c r="O345" s="111"/>
      <c r="P345" s="111"/>
      <c r="Q345" s="111"/>
      <c r="R345" s="111"/>
    </row>
    <row r="346" spans="1:18" hidden="1">
      <c r="A346" s="223">
        <v>3</v>
      </c>
      <c r="B346" s="219">
        <v>3</v>
      </c>
      <c r="C346" s="220">
        <v>2</v>
      </c>
      <c r="D346" s="221">
        <v>1</v>
      </c>
      <c r="E346" s="219">
        <v>3</v>
      </c>
      <c r="F346" s="222">
        <v>1</v>
      </c>
      <c r="G346" s="244" t="s">
        <v>145</v>
      </c>
      <c r="H346" s="199">
        <v>312</v>
      </c>
      <c r="I346" s="227">
        <v>0</v>
      </c>
      <c r="J346" s="227">
        <v>0</v>
      </c>
      <c r="K346" s="227">
        <v>0</v>
      </c>
      <c r="L346" s="227">
        <v>0</v>
      </c>
      <c r="M346" s="111"/>
      <c r="N346" s="111"/>
      <c r="O346" s="111"/>
      <c r="P346" s="111"/>
      <c r="Q346" s="111"/>
      <c r="R346" s="111"/>
    </row>
    <row r="347" spans="1:18" hidden="1">
      <c r="A347" s="223">
        <v>3</v>
      </c>
      <c r="B347" s="219">
        <v>3</v>
      </c>
      <c r="C347" s="220">
        <v>2</v>
      </c>
      <c r="D347" s="221">
        <v>1</v>
      </c>
      <c r="E347" s="219">
        <v>3</v>
      </c>
      <c r="F347" s="222">
        <v>2</v>
      </c>
      <c r="G347" s="244" t="s">
        <v>164</v>
      </c>
      <c r="H347" s="199">
        <v>313</v>
      </c>
      <c r="I347" s="245">
        <v>0</v>
      </c>
      <c r="J347" s="287">
        <v>0</v>
      </c>
      <c r="K347" s="245">
        <v>0</v>
      </c>
      <c r="L347" s="245">
        <v>0</v>
      </c>
      <c r="M347" s="111"/>
      <c r="N347" s="111"/>
      <c r="O347" s="111"/>
      <c r="P347" s="111"/>
      <c r="Q347" s="111"/>
      <c r="R347" s="111"/>
    </row>
    <row r="348" spans="1:18" hidden="1">
      <c r="A348" s="232">
        <v>3</v>
      </c>
      <c r="B348" s="232">
        <v>3</v>
      </c>
      <c r="C348" s="241">
        <v>2</v>
      </c>
      <c r="D348" s="244">
        <v>2</v>
      </c>
      <c r="E348" s="241"/>
      <c r="F348" s="243"/>
      <c r="G348" s="244" t="s">
        <v>177</v>
      </c>
      <c r="H348" s="199">
        <v>314</v>
      </c>
      <c r="I348" s="237">
        <f>I349</f>
        <v>0</v>
      </c>
      <c r="J348" s="288">
        <f>J349</f>
        <v>0</v>
      </c>
      <c r="K348" s="238">
        <f>K349</f>
        <v>0</v>
      </c>
      <c r="L348" s="238">
        <f>L349</f>
        <v>0</v>
      </c>
      <c r="M348" s="111"/>
      <c r="N348" s="111"/>
      <c r="O348" s="111"/>
      <c r="P348" s="111"/>
      <c r="Q348" s="111"/>
      <c r="R348" s="111"/>
    </row>
    <row r="349" spans="1:18" hidden="1">
      <c r="A349" s="223">
        <v>3</v>
      </c>
      <c r="B349" s="223">
        <v>3</v>
      </c>
      <c r="C349" s="219">
        <v>2</v>
      </c>
      <c r="D349" s="221">
        <v>2</v>
      </c>
      <c r="E349" s="219">
        <v>1</v>
      </c>
      <c r="F349" s="222"/>
      <c r="G349" s="244" t="s">
        <v>177</v>
      </c>
      <c r="H349" s="199">
        <v>315</v>
      </c>
      <c r="I349" s="208">
        <f>SUM(I350:I351)</f>
        <v>0</v>
      </c>
      <c r="J349" s="250">
        <f>SUM(J350:J351)</f>
        <v>0</v>
      </c>
      <c r="K349" s="209">
        <f>SUM(K350:K351)</f>
        <v>0</v>
      </c>
      <c r="L349" s="209">
        <f>SUM(L350:L351)</f>
        <v>0</v>
      </c>
      <c r="M349" s="111"/>
      <c r="N349" s="111"/>
      <c r="O349" s="111"/>
      <c r="P349" s="111"/>
      <c r="Q349" s="111"/>
      <c r="R349" s="111"/>
    </row>
    <row r="350" spans="1:18" hidden="1">
      <c r="A350" s="223">
        <v>3</v>
      </c>
      <c r="B350" s="223">
        <v>3</v>
      </c>
      <c r="C350" s="219">
        <v>2</v>
      </c>
      <c r="D350" s="221">
        <v>2</v>
      </c>
      <c r="E350" s="223">
        <v>1</v>
      </c>
      <c r="F350" s="255">
        <v>1</v>
      </c>
      <c r="G350" s="221" t="s">
        <v>178</v>
      </c>
      <c r="H350" s="199">
        <v>316</v>
      </c>
      <c r="I350" s="227">
        <v>0</v>
      </c>
      <c r="J350" s="227">
        <v>0</v>
      </c>
      <c r="K350" s="227">
        <v>0</v>
      </c>
      <c r="L350" s="227">
        <v>0</v>
      </c>
      <c r="M350" s="111"/>
      <c r="N350" s="111"/>
      <c r="O350" s="111"/>
      <c r="P350" s="111"/>
      <c r="Q350" s="111"/>
      <c r="R350" s="111"/>
    </row>
    <row r="351" spans="1:18" hidden="1">
      <c r="A351" s="232">
        <v>3</v>
      </c>
      <c r="B351" s="232">
        <v>3</v>
      </c>
      <c r="C351" s="233">
        <v>2</v>
      </c>
      <c r="D351" s="234">
        <v>2</v>
      </c>
      <c r="E351" s="235">
        <v>1</v>
      </c>
      <c r="F351" s="263">
        <v>2</v>
      </c>
      <c r="G351" s="235" t="s">
        <v>179</v>
      </c>
      <c r="H351" s="199">
        <v>317</v>
      </c>
      <c r="I351" s="227">
        <v>0</v>
      </c>
      <c r="J351" s="227">
        <v>0</v>
      </c>
      <c r="K351" s="227">
        <v>0</v>
      </c>
      <c r="L351" s="227">
        <v>0</v>
      </c>
      <c r="M351" s="111"/>
      <c r="N351" s="111"/>
      <c r="O351" s="111"/>
      <c r="P351" s="111"/>
      <c r="Q351" s="111"/>
      <c r="R351" s="111"/>
    </row>
    <row r="352" spans="1:18" ht="23.25" hidden="1" customHeight="1">
      <c r="A352" s="223">
        <v>3</v>
      </c>
      <c r="B352" s="223">
        <v>3</v>
      </c>
      <c r="C352" s="219">
        <v>2</v>
      </c>
      <c r="D352" s="220">
        <v>3</v>
      </c>
      <c r="E352" s="221"/>
      <c r="F352" s="255"/>
      <c r="G352" s="221" t="s">
        <v>180</v>
      </c>
      <c r="H352" s="199">
        <v>318</v>
      </c>
      <c r="I352" s="208">
        <f>I353</f>
        <v>0</v>
      </c>
      <c r="J352" s="250">
        <f>J353</f>
        <v>0</v>
      </c>
      <c r="K352" s="209">
        <f>K353</f>
        <v>0</v>
      </c>
      <c r="L352" s="209">
        <f>L353</f>
        <v>0</v>
      </c>
      <c r="M352"/>
      <c r="N352" s="111"/>
      <c r="O352" s="111"/>
      <c r="P352" s="111"/>
      <c r="Q352" s="111"/>
      <c r="R352" s="111"/>
    </row>
    <row r="353" spans="1:18" ht="27.75" hidden="1" customHeight="1">
      <c r="A353" s="223">
        <v>3</v>
      </c>
      <c r="B353" s="223">
        <v>3</v>
      </c>
      <c r="C353" s="219">
        <v>2</v>
      </c>
      <c r="D353" s="220">
        <v>3</v>
      </c>
      <c r="E353" s="221">
        <v>1</v>
      </c>
      <c r="F353" s="255"/>
      <c r="G353" s="221" t="s">
        <v>180</v>
      </c>
      <c r="H353" s="199">
        <v>319</v>
      </c>
      <c r="I353" s="208">
        <f>I354+I355</f>
        <v>0</v>
      </c>
      <c r="J353" s="208">
        <f>J354+J355</f>
        <v>0</v>
      </c>
      <c r="K353" s="208">
        <f>K354+K355</f>
        <v>0</v>
      </c>
      <c r="L353" s="208">
        <f>L354+L355</f>
        <v>0</v>
      </c>
      <c r="M353"/>
      <c r="N353" s="111"/>
      <c r="O353" s="111"/>
      <c r="P353" s="111"/>
      <c r="Q353" s="111"/>
      <c r="R353" s="111"/>
    </row>
    <row r="354" spans="1:18" ht="28.5" hidden="1" customHeight="1">
      <c r="A354" s="223">
        <v>3</v>
      </c>
      <c r="B354" s="223">
        <v>3</v>
      </c>
      <c r="C354" s="219">
        <v>2</v>
      </c>
      <c r="D354" s="220">
        <v>3</v>
      </c>
      <c r="E354" s="221">
        <v>1</v>
      </c>
      <c r="F354" s="255">
        <v>1</v>
      </c>
      <c r="G354" s="221" t="s">
        <v>181</v>
      </c>
      <c r="H354" s="199">
        <v>320</v>
      </c>
      <c r="I354" s="273">
        <v>0</v>
      </c>
      <c r="J354" s="273">
        <v>0</v>
      </c>
      <c r="K354" s="273">
        <v>0</v>
      </c>
      <c r="L354" s="272">
        <v>0</v>
      </c>
      <c r="M354"/>
      <c r="N354" s="111"/>
      <c r="O354" s="111"/>
      <c r="P354" s="111"/>
      <c r="Q354" s="111"/>
      <c r="R354" s="111"/>
    </row>
    <row r="355" spans="1:18" ht="27.75" hidden="1" customHeight="1">
      <c r="A355" s="223">
        <v>3</v>
      </c>
      <c r="B355" s="223">
        <v>3</v>
      </c>
      <c r="C355" s="219">
        <v>2</v>
      </c>
      <c r="D355" s="220">
        <v>3</v>
      </c>
      <c r="E355" s="221">
        <v>1</v>
      </c>
      <c r="F355" s="255">
        <v>2</v>
      </c>
      <c r="G355" s="221" t="s">
        <v>182</v>
      </c>
      <c r="H355" s="199">
        <v>321</v>
      </c>
      <c r="I355" s="227">
        <v>0</v>
      </c>
      <c r="J355" s="227">
        <v>0</v>
      </c>
      <c r="K355" s="227">
        <v>0</v>
      </c>
      <c r="L355" s="227">
        <v>0</v>
      </c>
      <c r="M355"/>
      <c r="N355" s="111"/>
      <c r="O355" s="111"/>
      <c r="P355" s="111"/>
      <c r="Q355" s="111"/>
      <c r="R355" s="111"/>
    </row>
    <row r="356" spans="1:18" hidden="1">
      <c r="A356" s="223">
        <v>3</v>
      </c>
      <c r="B356" s="223">
        <v>3</v>
      </c>
      <c r="C356" s="219">
        <v>2</v>
      </c>
      <c r="D356" s="220">
        <v>4</v>
      </c>
      <c r="E356" s="220"/>
      <c r="F356" s="222"/>
      <c r="G356" s="221" t="s">
        <v>183</v>
      </c>
      <c r="H356" s="199">
        <v>322</v>
      </c>
      <c r="I356" s="208">
        <f>I357</f>
        <v>0</v>
      </c>
      <c r="J356" s="250">
        <f>J357</f>
        <v>0</v>
      </c>
      <c r="K356" s="209">
        <f>K357</f>
        <v>0</v>
      </c>
      <c r="L356" s="209">
        <f>L357</f>
        <v>0</v>
      </c>
      <c r="M356" s="111"/>
      <c r="N356" s="111"/>
      <c r="O356" s="111"/>
      <c r="P356" s="111"/>
      <c r="Q356" s="111"/>
      <c r="R356" s="111"/>
    </row>
    <row r="357" spans="1:18" hidden="1">
      <c r="A357" s="240">
        <v>3</v>
      </c>
      <c r="B357" s="240">
        <v>3</v>
      </c>
      <c r="C357" s="214">
        <v>2</v>
      </c>
      <c r="D357" s="212">
        <v>4</v>
      </c>
      <c r="E357" s="212">
        <v>1</v>
      </c>
      <c r="F357" s="215"/>
      <c r="G357" s="221" t="s">
        <v>183</v>
      </c>
      <c r="H357" s="199">
        <v>323</v>
      </c>
      <c r="I357" s="230">
        <f>SUM(I358:I359)</f>
        <v>0</v>
      </c>
      <c r="J357" s="252">
        <f>SUM(J358:J359)</f>
        <v>0</v>
      </c>
      <c r="K357" s="231">
        <f>SUM(K358:K359)</f>
        <v>0</v>
      </c>
      <c r="L357" s="231">
        <f>SUM(L358:L359)</f>
        <v>0</v>
      </c>
      <c r="M357" s="111"/>
      <c r="N357" s="111"/>
      <c r="O357" s="111"/>
      <c r="P357" s="111"/>
      <c r="Q357" s="111"/>
      <c r="R357" s="111"/>
    </row>
    <row r="358" spans="1:18" ht="30.75" hidden="1" customHeight="1">
      <c r="A358" s="223">
        <v>3</v>
      </c>
      <c r="B358" s="223">
        <v>3</v>
      </c>
      <c r="C358" s="219">
        <v>2</v>
      </c>
      <c r="D358" s="220">
        <v>4</v>
      </c>
      <c r="E358" s="220">
        <v>1</v>
      </c>
      <c r="F358" s="222">
        <v>1</v>
      </c>
      <c r="G358" s="221" t="s">
        <v>184</v>
      </c>
      <c r="H358" s="199">
        <v>324</v>
      </c>
      <c r="I358" s="227">
        <v>0</v>
      </c>
      <c r="J358" s="227">
        <v>0</v>
      </c>
      <c r="K358" s="227">
        <v>0</v>
      </c>
      <c r="L358" s="227">
        <v>0</v>
      </c>
      <c r="M358"/>
      <c r="N358" s="111"/>
      <c r="O358" s="111"/>
      <c r="P358" s="111"/>
      <c r="Q358" s="111"/>
      <c r="R358" s="111"/>
    </row>
    <row r="359" spans="1:18" hidden="1">
      <c r="A359" s="223">
        <v>3</v>
      </c>
      <c r="B359" s="223">
        <v>3</v>
      </c>
      <c r="C359" s="219">
        <v>2</v>
      </c>
      <c r="D359" s="220">
        <v>4</v>
      </c>
      <c r="E359" s="220">
        <v>1</v>
      </c>
      <c r="F359" s="222">
        <v>2</v>
      </c>
      <c r="G359" s="221" t="s">
        <v>192</v>
      </c>
      <c r="H359" s="199">
        <v>325</v>
      </c>
      <c r="I359" s="227">
        <v>0</v>
      </c>
      <c r="J359" s="227">
        <v>0</v>
      </c>
      <c r="K359" s="227">
        <v>0</v>
      </c>
      <c r="L359" s="227">
        <v>0</v>
      </c>
      <c r="M359" s="111"/>
      <c r="N359" s="111"/>
      <c r="O359" s="111"/>
      <c r="P359" s="111"/>
      <c r="Q359" s="111"/>
      <c r="R359" s="111"/>
    </row>
    <row r="360" spans="1:18" hidden="1">
      <c r="A360" s="223">
        <v>3</v>
      </c>
      <c r="B360" s="223">
        <v>3</v>
      </c>
      <c r="C360" s="219">
        <v>2</v>
      </c>
      <c r="D360" s="220">
        <v>5</v>
      </c>
      <c r="E360" s="220"/>
      <c r="F360" s="222"/>
      <c r="G360" s="221" t="s">
        <v>186</v>
      </c>
      <c r="H360" s="199">
        <v>326</v>
      </c>
      <c r="I360" s="208">
        <f t="shared" ref="I360:L361" si="31">I361</f>
        <v>0</v>
      </c>
      <c r="J360" s="250">
        <f t="shared" si="31"/>
        <v>0</v>
      </c>
      <c r="K360" s="209">
        <f t="shared" si="31"/>
        <v>0</v>
      </c>
      <c r="L360" s="209">
        <f t="shared" si="31"/>
        <v>0</v>
      </c>
      <c r="M360" s="111"/>
      <c r="N360" s="111"/>
      <c r="O360" s="111"/>
      <c r="P360" s="111"/>
      <c r="Q360" s="111"/>
      <c r="R360" s="111"/>
    </row>
    <row r="361" spans="1:18" hidden="1">
      <c r="A361" s="240">
        <v>3</v>
      </c>
      <c r="B361" s="240">
        <v>3</v>
      </c>
      <c r="C361" s="214">
        <v>2</v>
      </c>
      <c r="D361" s="212">
        <v>5</v>
      </c>
      <c r="E361" s="212">
        <v>1</v>
      </c>
      <c r="F361" s="215"/>
      <c r="G361" s="221" t="s">
        <v>186</v>
      </c>
      <c r="H361" s="199">
        <v>327</v>
      </c>
      <c r="I361" s="230">
        <f t="shared" si="31"/>
        <v>0</v>
      </c>
      <c r="J361" s="252">
        <f t="shared" si="31"/>
        <v>0</v>
      </c>
      <c r="K361" s="231">
        <f t="shared" si="31"/>
        <v>0</v>
      </c>
      <c r="L361" s="231">
        <f t="shared" si="31"/>
        <v>0</v>
      </c>
      <c r="M361" s="111"/>
      <c r="N361" s="111"/>
      <c r="O361" s="111"/>
      <c r="P361" s="111"/>
      <c r="Q361" s="111"/>
      <c r="R361" s="111"/>
    </row>
    <row r="362" spans="1:18" hidden="1">
      <c r="A362" s="223">
        <v>3</v>
      </c>
      <c r="B362" s="223">
        <v>3</v>
      </c>
      <c r="C362" s="219">
        <v>2</v>
      </c>
      <c r="D362" s="220">
        <v>5</v>
      </c>
      <c r="E362" s="220">
        <v>1</v>
      </c>
      <c r="F362" s="222">
        <v>1</v>
      </c>
      <c r="G362" s="221" t="s">
        <v>186</v>
      </c>
      <c r="H362" s="199">
        <v>328</v>
      </c>
      <c r="I362" s="273">
        <v>0</v>
      </c>
      <c r="J362" s="273">
        <v>0</v>
      </c>
      <c r="K362" s="273">
        <v>0</v>
      </c>
      <c r="L362" s="272">
        <v>0</v>
      </c>
      <c r="M362" s="111"/>
      <c r="N362" s="111"/>
      <c r="O362" s="111"/>
      <c r="P362" s="111"/>
      <c r="Q362" s="111"/>
      <c r="R362" s="111"/>
    </row>
    <row r="363" spans="1:18" ht="30.75" hidden="1" customHeight="1">
      <c r="A363" s="223">
        <v>3</v>
      </c>
      <c r="B363" s="223">
        <v>3</v>
      </c>
      <c r="C363" s="219">
        <v>2</v>
      </c>
      <c r="D363" s="220">
        <v>6</v>
      </c>
      <c r="E363" s="220"/>
      <c r="F363" s="222"/>
      <c r="G363" s="221" t="s">
        <v>157</v>
      </c>
      <c r="H363" s="199">
        <v>329</v>
      </c>
      <c r="I363" s="208">
        <f t="shared" ref="I363:L364" si="32">I364</f>
        <v>0</v>
      </c>
      <c r="J363" s="250">
        <f t="shared" si="32"/>
        <v>0</v>
      </c>
      <c r="K363" s="209">
        <f t="shared" si="32"/>
        <v>0</v>
      </c>
      <c r="L363" s="209">
        <f t="shared" si="32"/>
        <v>0</v>
      </c>
      <c r="M363"/>
      <c r="N363" s="111"/>
      <c r="O363" s="111"/>
      <c r="P363" s="111"/>
      <c r="Q363" s="111"/>
      <c r="R363" s="111"/>
    </row>
    <row r="364" spans="1:18" ht="25.5" hidden="1" customHeight="1">
      <c r="A364" s="223">
        <v>3</v>
      </c>
      <c r="B364" s="223">
        <v>3</v>
      </c>
      <c r="C364" s="219">
        <v>2</v>
      </c>
      <c r="D364" s="220">
        <v>6</v>
      </c>
      <c r="E364" s="220">
        <v>1</v>
      </c>
      <c r="F364" s="222"/>
      <c r="G364" s="221" t="s">
        <v>157</v>
      </c>
      <c r="H364" s="199">
        <v>330</v>
      </c>
      <c r="I364" s="208">
        <f t="shared" si="32"/>
        <v>0</v>
      </c>
      <c r="J364" s="250">
        <f t="shared" si="32"/>
        <v>0</v>
      </c>
      <c r="K364" s="209">
        <f t="shared" si="32"/>
        <v>0</v>
      </c>
      <c r="L364" s="209">
        <f t="shared" si="32"/>
        <v>0</v>
      </c>
      <c r="M364"/>
      <c r="N364" s="111"/>
      <c r="O364" s="111"/>
      <c r="P364" s="111"/>
      <c r="Q364" s="111"/>
      <c r="R364" s="111"/>
    </row>
    <row r="365" spans="1:18" ht="24" hidden="1" customHeight="1">
      <c r="A365" s="232">
        <v>3</v>
      </c>
      <c r="B365" s="232">
        <v>3</v>
      </c>
      <c r="C365" s="233">
        <v>2</v>
      </c>
      <c r="D365" s="234">
        <v>6</v>
      </c>
      <c r="E365" s="234">
        <v>1</v>
      </c>
      <c r="F365" s="236">
        <v>1</v>
      </c>
      <c r="G365" s="235" t="s">
        <v>157</v>
      </c>
      <c r="H365" s="199">
        <v>331</v>
      </c>
      <c r="I365" s="273">
        <v>0</v>
      </c>
      <c r="J365" s="273">
        <v>0</v>
      </c>
      <c r="K365" s="273">
        <v>0</v>
      </c>
      <c r="L365" s="272">
        <v>0</v>
      </c>
      <c r="M365"/>
      <c r="N365" s="111"/>
      <c r="O365" s="111"/>
      <c r="P365" s="111"/>
      <c r="Q365" s="111"/>
      <c r="R365" s="111"/>
    </row>
    <row r="366" spans="1:18" ht="28.5" hidden="1" customHeight="1">
      <c r="A366" s="223">
        <v>3</v>
      </c>
      <c r="B366" s="223">
        <v>3</v>
      </c>
      <c r="C366" s="219">
        <v>2</v>
      </c>
      <c r="D366" s="220">
        <v>7</v>
      </c>
      <c r="E366" s="220"/>
      <c r="F366" s="222"/>
      <c r="G366" s="221" t="s">
        <v>188</v>
      </c>
      <c r="H366" s="199">
        <v>332</v>
      </c>
      <c r="I366" s="208">
        <f>I367</f>
        <v>0</v>
      </c>
      <c r="J366" s="250">
        <f>J367</f>
        <v>0</v>
      </c>
      <c r="K366" s="209">
        <f>K367</f>
        <v>0</v>
      </c>
      <c r="L366" s="209">
        <f>L367</f>
        <v>0</v>
      </c>
      <c r="M366"/>
      <c r="N366" s="111"/>
      <c r="O366" s="111"/>
      <c r="P366" s="111"/>
      <c r="Q366" s="111"/>
      <c r="R366" s="111"/>
    </row>
    <row r="367" spans="1:18" ht="28.5" hidden="1" customHeight="1">
      <c r="A367" s="232">
        <v>3</v>
      </c>
      <c r="B367" s="232">
        <v>3</v>
      </c>
      <c r="C367" s="233">
        <v>2</v>
      </c>
      <c r="D367" s="234">
        <v>7</v>
      </c>
      <c r="E367" s="234">
        <v>1</v>
      </c>
      <c r="F367" s="236"/>
      <c r="G367" s="221" t="s">
        <v>188</v>
      </c>
      <c r="H367" s="199">
        <v>333</v>
      </c>
      <c r="I367" s="208">
        <f>SUM(I368:I369)</f>
        <v>0</v>
      </c>
      <c r="J367" s="208">
        <f>SUM(J368:J369)</f>
        <v>0</v>
      </c>
      <c r="K367" s="208">
        <f>SUM(K368:K369)</f>
        <v>0</v>
      </c>
      <c r="L367" s="208">
        <f>SUM(L368:L369)</f>
        <v>0</v>
      </c>
      <c r="M367"/>
      <c r="N367" s="111"/>
      <c r="O367" s="111"/>
      <c r="P367" s="111"/>
      <c r="Q367" s="111"/>
      <c r="R367" s="111"/>
    </row>
    <row r="368" spans="1:18" ht="27" hidden="1" customHeight="1">
      <c r="A368" s="223">
        <v>3</v>
      </c>
      <c r="B368" s="223">
        <v>3</v>
      </c>
      <c r="C368" s="219">
        <v>2</v>
      </c>
      <c r="D368" s="220">
        <v>7</v>
      </c>
      <c r="E368" s="220">
        <v>1</v>
      </c>
      <c r="F368" s="222">
        <v>1</v>
      </c>
      <c r="G368" s="221" t="s">
        <v>189</v>
      </c>
      <c r="H368" s="199">
        <v>334</v>
      </c>
      <c r="I368" s="273">
        <v>0</v>
      </c>
      <c r="J368" s="273">
        <v>0</v>
      </c>
      <c r="K368" s="273">
        <v>0</v>
      </c>
      <c r="L368" s="272">
        <v>0</v>
      </c>
      <c r="M368"/>
      <c r="N368" s="111"/>
      <c r="O368" s="111"/>
      <c r="P368" s="111"/>
      <c r="Q368" s="111"/>
      <c r="R368" s="111"/>
    </row>
    <row r="369" spans="1:18" ht="30" hidden="1" customHeight="1">
      <c r="A369" s="223">
        <v>3</v>
      </c>
      <c r="B369" s="223">
        <v>3</v>
      </c>
      <c r="C369" s="219">
        <v>2</v>
      </c>
      <c r="D369" s="220">
        <v>7</v>
      </c>
      <c r="E369" s="220">
        <v>1</v>
      </c>
      <c r="F369" s="222">
        <v>2</v>
      </c>
      <c r="G369" s="221" t="s">
        <v>190</v>
      </c>
      <c r="H369" s="199">
        <v>335</v>
      </c>
      <c r="I369" s="227">
        <v>0</v>
      </c>
      <c r="J369" s="227">
        <v>0</v>
      </c>
      <c r="K369" s="227">
        <v>0</v>
      </c>
      <c r="L369" s="227">
        <v>0</v>
      </c>
      <c r="M369"/>
      <c r="N369" s="111"/>
      <c r="O369" s="111"/>
      <c r="P369" s="111"/>
      <c r="Q369" s="111"/>
      <c r="R369" s="111"/>
    </row>
    <row r="370" spans="1:18" ht="39.75" customHeight="1">
      <c r="A370" s="186"/>
      <c r="B370" s="186"/>
      <c r="C370" s="187"/>
      <c r="D370" s="289"/>
      <c r="E370" s="290"/>
      <c r="F370" s="291"/>
      <c r="G370" s="292" t="s">
        <v>193</v>
      </c>
      <c r="H370" s="199">
        <v>336</v>
      </c>
      <c r="I370" s="260">
        <f>SUM(I35+I186)</f>
        <v>6000</v>
      </c>
      <c r="J370" s="260">
        <f>SUM(J35+J186)</f>
        <v>6000</v>
      </c>
      <c r="K370" s="260">
        <f>SUM(K35+K186)</f>
        <v>6000</v>
      </c>
      <c r="L370" s="260">
        <f>SUM(L35+L186)</f>
        <v>6000</v>
      </c>
      <c r="M370"/>
      <c r="N370" s="111"/>
      <c r="O370" s="111"/>
      <c r="P370" s="111"/>
      <c r="Q370" s="111"/>
      <c r="R370" s="111"/>
    </row>
    <row r="371" spans="1:18" ht="18.75" customHeight="1">
      <c r="A371" s="111"/>
      <c r="B371" s="111"/>
      <c r="C371" s="111"/>
      <c r="D371" s="111"/>
      <c r="E371" s="111"/>
      <c r="F371" s="412"/>
      <c r="G371" s="210"/>
      <c r="H371" s="199"/>
      <c r="I371" s="413"/>
      <c r="J371" s="414"/>
      <c r="K371" s="414"/>
      <c r="L371" s="414"/>
      <c r="M371" s="111"/>
      <c r="N371" s="111"/>
      <c r="O371" s="111"/>
      <c r="P371" s="111"/>
      <c r="Q371" s="111"/>
      <c r="R371" s="111"/>
    </row>
    <row r="372" spans="1:18" ht="23.25" customHeight="1">
      <c r="A372" s="716" t="s">
        <v>410</v>
      </c>
      <c r="B372" s="716"/>
      <c r="C372" s="716"/>
      <c r="D372" s="716"/>
      <c r="E372" s="716"/>
      <c r="F372" s="716"/>
      <c r="G372" s="716"/>
      <c r="H372" s="293"/>
      <c r="I372" s="415"/>
      <c r="J372" s="670" t="s">
        <v>511</v>
      </c>
      <c r="K372" s="717"/>
      <c r="L372" s="717"/>
      <c r="M372" s="111"/>
      <c r="N372" s="111"/>
      <c r="O372" s="111"/>
      <c r="P372" s="111"/>
      <c r="Q372" s="111"/>
      <c r="R372" s="111"/>
    </row>
    <row r="373" spans="1:18" ht="18.75" customHeight="1">
      <c r="A373" s="416"/>
      <c r="B373" s="416"/>
      <c r="C373" s="416"/>
      <c r="D373" s="718" t="s">
        <v>411</v>
      </c>
      <c r="E373" s="718"/>
      <c r="F373" s="718"/>
      <c r="G373" s="718"/>
      <c r="H373" s="111"/>
      <c r="I373" s="417" t="s">
        <v>194</v>
      </c>
      <c r="J373" s="111"/>
      <c r="K373" s="712" t="s">
        <v>195</v>
      </c>
      <c r="L373" s="712"/>
      <c r="M373" s="111"/>
      <c r="N373" s="111"/>
      <c r="O373" s="111"/>
      <c r="P373" s="111"/>
      <c r="Q373" s="111"/>
      <c r="R373" s="111"/>
    </row>
    <row r="374" spans="1:18" ht="12.75" customHeight="1">
      <c r="I374" s="34"/>
      <c r="K374" s="34"/>
      <c r="L374" s="34"/>
    </row>
    <row r="375" spans="1:18" ht="15.75" customHeight="1">
      <c r="A375" s="665" t="s">
        <v>196</v>
      </c>
      <c r="B375" s="665"/>
      <c r="C375" s="665"/>
      <c r="D375" s="665"/>
      <c r="E375" s="665"/>
      <c r="F375" s="665"/>
      <c r="G375" s="665"/>
      <c r="I375" s="34"/>
      <c r="J375" s="666" t="s">
        <v>197</v>
      </c>
      <c r="K375" s="666"/>
      <c r="L375" s="666"/>
    </row>
    <row r="376" spans="1:18" ht="33.75" customHeight="1">
      <c r="D376" s="667" t="s">
        <v>234</v>
      </c>
      <c r="E376" s="668"/>
      <c r="F376" s="668"/>
      <c r="G376" s="668"/>
      <c r="H376" s="15"/>
      <c r="I376" s="35" t="s">
        <v>194</v>
      </c>
      <c r="K376" s="669" t="s">
        <v>195</v>
      </c>
      <c r="L376" s="669"/>
    </row>
    <row r="377" spans="1:18" ht="7.5" customHeight="1"/>
    <row r="378" spans="1:18" ht="8.25" customHeight="1">
      <c r="H378" s="2" t="s">
        <v>240</v>
      </c>
    </row>
  </sheetData>
  <mergeCells count="32">
    <mergeCell ref="A375:G375"/>
    <mergeCell ref="J375:L375"/>
    <mergeCell ref="D376:G376"/>
    <mergeCell ref="K376:L376"/>
    <mergeCell ref="J1:L1"/>
    <mergeCell ref="J2:L2"/>
    <mergeCell ref="A8:L8"/>
    <mergeCell ref="A10:L10"/>
    <mergeCell ref="A11:L11"/>
    <mergeCell ref="G13:K13"/>
    <mergeCell ref="A14:L14"/>
    <mergeCell ref="G15:K15"/>
    <mergeCell ref="G16:K16"/>
    <mergeCell ref="B17:L17"/>
    <mergeCell ref="G19:K19"/>
    <mergeCell ref="G20:K20"/>
    <mergeCell ref="E22:K22"/>
    <mergeCell ref="A23:L23"/>
    <mergeCell ref="A27:I27"/>
    <mergeCell ref="A28:I28"/>
    <mergeCell ref="G30:H30"/>
    <mergeCell ref="K373:L373"/>
    <mergeCell ref="K32:K33"/>
    <mergeCell ref="L32:L33"/>
    <mergeCell ref="A34:F34"/>
    <mergeCell ref="A372:G372"/>
    <mergeCell ref="J372:L372"/>
    <mergeCell ref="A32:F33"/>
    <mergeCell ref="G32:G33"/>
    <mergeCell ref="H32:H33"/>
    <mergeCell ref="I32:J32"/>
    <mergeCell ref="D373:G373"/>
  </mergeCells>
  <pageMargins left="0.7" right="0.7" top="0.75" bottom="0.75" header="0.3" footer="0.3"/>
  <pageSetup paperSize="9" scale="7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BF779-A3C1-486F-B1F2-2E27E42E5724}">
  <sheetPr>
    <pageSetUpPr fitToPage="1"/>
  </sheetPr>
  <dimension ref="A1:R375"/>
  <sheetViews>
    <sheetView topLeftCell="H196" zoomScale="145" zoomScaleNormal="145" workbookViewId="0">
      <selection activeCell="J371" sqref="J371:L371"/>
    </sheetView>
  </sheetViews>
  <sheetFormatPr defaultColWidth="9.140625" defaultRowHeight="15"/>
  <cols>
    <col min="1" max="4" width="2" style="2" customWidth="1"/>
    <col min="5" max="5" width="2.140625" style="2" customWidth="1"/>
    <col min="6" max="6" width="3.5703125" style="42" customWidth="1"/>
    <col min="7" max="7" width="34.28515625" style="2" customWidth="1"/>
    <col min="8" max="8" width="4.7109375" style="2" customWidth="1"/>
    <col min="9" max="12" width="12.85546875" style="2" customWidth="1"/>
    <col min="13" max="13" width="0.140625" style="2" hidden="1" customWidth="1"/>
    <col min="14" max="14" width="6.140625" style="2" hidden="1" customWidth="1"/>
    <col min="15" max="15" width="8.85546875" style="2" hidden="1" customWidth="1"/>
    <col min="16" max="16" width="9.140625" style="2"/>
    <col min="17" max="17" width="6.140625" style="2" customWidth="1"/>
    <col min="18" max="18" width="9.140625" style="2"/>
  </cols>
  <sheetData>
    <row r="1" spans="1:18" ht="24.75" customHeight="1">
      <c r="F1" s="45"/>
      <c r="G1" s="17"/>
      <c r="H1" s="18"/>
      <c r="I1" s="38"/>
      <c r="J1" s="671" t="s">
        <v>238</v>
      </c>
      <c r="K1" s="671"/>
      <c r="L1" s="671"/>
      <c r="M1" s="19"/>
      <c r="N1" s="46"/>
      <c r="O1" s="46"/>
      <c r="P1" s="46"/>
      <c r="Q1" s="46"/>
    </row>
    <row r="2" spans="1:18" ht="13.5" customHeight="1">
      <c r="F2" s="45"/>
      <c r="H2" s="18"/>
      <c r="I2" s="39"/>
      <c r="J2" s="672" t="s">
        <v>225</v>
      </c>
      <c r="K2" s="672"/>
      <c r="L2" s="672"/>
      <c r="M2" s="19"/>
      <c r="N2" s="46"/>
      <c r="O2" s="46"/>
      <c r="P2" s="46"/>
      <c r="Q2" s="20"/>
    </row>
    <row r="3" spans="1:18" ht="5.25" customHeight="1">
      <c r="F3" s="45"/>
      <c r="H3" s="3"/>
      <c r="I3" s="46"/>
      <c r="J3" s="46"/>
      <c r="K3" s="4"/>
      <c r="L3" s="4"/>
      <c r="M3" s="19"/>
      <c r="N3" s="46"/>
      <c r="O3" s="46"/>
      <c r="P3" s="46"/>
      <c r="Q3" s="5"/>
    </row>
    <row r="4" spans="1:18" ht="6" customHeight="1">
      <c r="F4" s="45"/>
      <c r="G4" s="21" t="s">
        <v>0</v>
      </c>
      <c r="H4" s="18"/>
      <c r="I4"/>
      <c r="J4" s="4"/>
      <c r="K4" s="4"/>
      <c r="L4" s="4"/>
      <c r="M4" s="19"/>
      <c r="N4" s="22"/>
      <c r="O4" s="22"/>
      <c r="P4" s="46"/>
      <c r="Q4" s="5"/>
    </row>
    <row r="5" spans="1:18" ht="5.25" customHeight="1">
      <c r="F5" s="45"/>
      <c r="H5" s="6"/>
      <c r="I5"/>
      <c r="J5" s="4"/>
      <c r="K5" s="4"/>
      <c r="L5" s="4"/>
      <c r="M5" s="19"/>
      <c r="N5" s="46"/>
      <c r="O5" s="46"/>
      <c r="P5" s="46"/>
      <c r="Q5" s="5"/>
    </row>
    <row r="6" spans="1:18" ht="3.75" customHeight="1">
      <c r="F6" s="45"/>
      <c r="H6" s="6"/>
      <c r="I6"/>
      <c r="J6" s="7"/>
      <c r="K6" s="4"/>
      <c r="L6" s="4"/>
      <c r="M6" s="19"/>
      <c r="N6" s="46"/>
      <c r="O6" s="46"/>
      <c r="P6" s="46"/>
    </row>
    <row r="7" spans="1:18" ht="6.75" customHeight="1">
      <c r="F7" s="45"/>
      <c r="H7" s="6"/>
      <c r="I7"/>
      <c r="K7" s="46"/>
      <c r="L7" s="46"/>
      <c r="M7" s="19"/>
      <c r="N7" s="46"/>
      <c r="O7" s="46"/>
      <c r="P7" s="46"/>
      <c r="Q7" s="8"/>
    </row>
    <row r="8" spans="1:18" ht="31.5" customHeight="1">
      <c r="A8" s="685" t="s">
        <v>391</v>
      </c>
      <c r="B8" s="685"/>
      <c r="C8" s="685"/>
      <c r="D8" s="685"/>
      <c r="E8" s="685"/>
      <c r="F8" s="685"/>
      <c r="G8" s="685"/>
      <c r="H8" s="685"/>
      <c r="I8" s="685"/>
      <c r="J8" s="685"/>
      <c r="K8" s="685"/>
      <c r="L8" s="685"/>
      <c r="M8" s="9"/>
      <c r="N8" s="9"/>
      <c r="O8" s="9"/>
      <c r="P8" s="9"/>
      <c r="Q8" s="9"/>
    </row>
    <row r="9" spans="1:18" ht="12" customHeight="1">
      <c r="F9" s="45"/>
      <c r="G9" s="9"/>
      <c r="H9" s="8"/>
      <c r="I9" s="8"/>
      <c r="J9" s="23"/>
      <c r="K9" s="23"/>
      <c r="L9" s="10"/>
      <c r="M9" s="19"/>
    </row>
    <row r="10" spans="1:18" ht="15.75" customHeight="1">
      <c r="A10" s="688" t="s">
        <v>1</v>
      </c>
      <c r="B10" s="688"/>
      <c r="C10" s="688"/>
      <c r="D10" s="688"/>
      <c r="E10" s="688"/>
      <c r="F10" s="688"/>
      <c r="G10" s="688"/>
      <c r="H10" s="688"/>
      <c r="I10" s="688"/>
      <c r="J10" s="688"/>
      <c r="K10" s="688"/>
      <c r="L10" s="688"/>
      <c r="M10" s="19"/>
    </row>
    <row r="11" spans="1:18" ht="18.75" customHeight="1">
      <c r="A11" s="686" t="s">
        <v>2</v>
      </c>
      <c r="B11" s="687"/>
      <c r="C11" s="687"/>
      <c r="D11" s="687"/>
      <c r="E11" s="687"/>
      <c r="F11" s="687"/>
      <c r="G11" s="687"/>
      <c r="H11" s="687"/>
      <c r="I11" s="687"/>
      <c r="J11" s="687"/>
      <c r="K11" s="687"/>
      <c r="L11" s="687"/>
      <c r="M11" s="19"/>
    </row>
    <row r="12" spans="1:18" ht="14.25" customHeight="1">
      <c r="A12" s="410"/>
      <c r="B12" s="178"/>
      <c r="C12" s="178"/>
      <c r="D12" s="178"/>
      <c r="E12" s="178"/>
      <c r="F12" s="178"/>
      <c r="G12" s="707" t="s">
        <v>404</v>
      </c>
      <c r="H12" s="707"/>
      <c r="I12" s="707"/>
      <c r="J12" s="707"/>
      <c r="K12" s="707"/>
      <c r="L12" s="178"/>
      <c r="M12" s="411"/>
      <c r="N12" s="111"/>
      <c r="O12" s="111"/>
      <c r="P12" s="111"/>
      <c r="Q12" s="111"/>
      <c r="R12" s="111"/>
    </row>
    <row r="13" spans="1:18" ht="16.5" customHeight="1">
      <c r="A13" s="709" t="s">
        <v>405</v>
      </c>
      <c r="B13" s="709"/>
      <c r="C13" s="709"/>
      <c r="D13" s="709"/>
      <c r="E13" s="709"/>
      <c r="F13" s="709"/>
      <c r="G13" s="709"/>
      <c r="H13" s="709"/>
      <c r="I13" s="709"/>
      <c r="J13" s="709"/>
      <c r="K13" s="709"/>
      <c r="L13" s="709"/>
      <c r="M13" s="411"/>
      <c r="N13" s="111"/>
      <c r="O13" s="111"/>
      <c r="P13" s="111" t="s">
        <v>10</v>
      </c>
      <c r="Q13" s="111"/>
      <c r="R13" s="111"/>
    </row>
    <row r="14" spans="1:18" ht="15.75" customHeight="1">
      <c r="A14" s="111"/>
      <c r="B14" s="111"/>
      <c r="C14" s="111"/>
      <c r="D14" s="111"/>
      <c r="E14" s="111"/>
      <c r="F14" s="412"/>
      <c r="G14" s="708" t="s">
        <v>392</v>
      </c>
      <c r="H14" s="708"/>
      <c r="I14" s="708"/>
      <c r="J14" s="708"/>
      <c r="K14" s="708"/>
      <c r="L14" s="111"/>
      <c r="M14" s="411"/>
      <c r="N14" s="111"/>
      <c r="O14" s="111"/>
      <c r="P14" s="111"/>
      <c r="Q14" s="111"/>
      <c r="R14" s="111"/>
    </row>
    <row r="15" spans="1:18" ht="12" customHeight="1">
      <c r="A15" s="111"/>
      <c r="B15" s="111"/>
      <c r="C15" s="111"/>
      <c r="D15" s="111"/>
      <c r="E15" s="111"/>
      <c r="F15" s="412"/>
      <c r="G15" s="710" t="s">
        <v>406</v>
      </c>
      <c r="H15" s="710"/>
      <c r="I15" s="710"/>
      <c r="J15" s="710"/>
      <c r="K15" s="710"/>
      <c r="L15" s="111"/>
      <c r="M15" s="111"/>
      <c r="N15" s="111"/>
      <c r="O15" s="111"/>
      <c r="P15" s="111"/>
      <c r="Q15" s="111"/>
      <c r="R15" s="111"/>
    </row>
    <row r="16" spans="1:18" ht="12" customHeight="1">
      <c r="A16" s="111"/>
      <c r="B16" s="709" t="s">
        <v>3</v>
      </c>
      <c r="C16" s="709"/>
      <c r="D16" s="709"/>
      <c r="E16" s="709"/>
      <c r="F16" s="709"/>
      <c r="G16" s="709"/>
      <c r="H16" s="709"/>
      <c r="I16" s="709"/>
      <c r="J16" s="709"/>
      <c r="K16" s="709"/>
      <c r="L16" s="709"/>
      <c r="M16" s="111"/>
      <c r="N16" s="111"/>
      <c r="O16" s="111"/>
      <c r="P16" s="111"/>
      <c r="Q16" s="111"/>
      <c r="R16" s="111"/>
    </row>
    <row r="17" spans="1:18" ht="12" customHeight="1">
      <c r="A17" s="111"/>
      <c r="B17" s="111"/>
      <c r="C17" s="111"/>
      <c r="D17" s="111"/>
      <c r="E17" s="111"/>
      <c r="F17" s="412"/>
      <c r="G17" s="111"/>
      <c r="H17" s="111"/>
      <c r="I17" s="111"/>
      <c r="J17" s="111"/>
      <c r="K17" s="111"/>
      <c r="L17" s="111"/>
      <c r="M17" s="111"/>
      <c r="N17" s="111"/>
      <c r="O17" s="111"/>
      <c r="P17" s="111"/>
      <c r="Q17" s="111"/>
      <c r="R17" s="111"/>
    </row>
    <row r="18" spans="1:18" ht="12.75" customHeight="1">
      <c r="A18" s="111"/>
      <c r="B18" s="111"/>
      <c r="C18" s="111"/>
      <c r="D18" s="111"/>
      <c r="E18" s="111"/>
      <c r="F18" s="412"/>
      <c r="G18" s="708" t="s">
        <v>407</v>
      </c>
      <c r="H18" s="708"/>
      <c r="I18" s="708"/>
      <c r="J18" s="708"/>
      <c r="K18" s="708"/>
      <c r="L18" s="111"/>
      <c r="M18" s="111"/>
      <c r="N18" s="111"/>
      <c r="O18" s="111"/>
      <c r="P18" s="111"/>
      <c r="Q18" s="111"/>
      <c r="R18" s="111"/>
    </row>
    <row r="19" spans="1:18" ht="11.25" customHeight="1">
      <c r="A19" s="111"/>
      <c r="B19" s="111"/>
      <c r="C19" s="111"/>
      <c r="D19" s="111"/>
      <c r="E19" s="111"/>
      <c r="F19" s="412"/>
      <c r="G19" s="711" t="s">
        <v>4</v>
      </c>
      <c r="H19" s="711"/>
      <c r="I19" s="711"/>
      <c r="J19" s="711"/>
      <c r="K19" s="711"/>
      <c r="L19" s="111"/>
      <c r="M19" s="111"/>
      <c r="N19" s="111"/>
      <c r="O19" s="111"/>
      <c r="P19" s="111"/>
      <c r="Q19" s="111"/>
      <c r="R19" s="111"/>
    </row>
    <row r="20" spans="1:18" ht="11.25" customHeight="1">
      <c r="A20" s="111"/>
      <c r="B20" s="111"/>
      <c r="C20" s="111"/>
      <c r="D20" s="111"/>
      <c r="E20" s="111"/>
      <c r="F20" s="412"/>
      <c r="G20" s="178"/>
      <c r="H20" s="178"/>
      <c r="I20" s="178"/>
      <c r="J20" s="178"/>
      <c r="K20" s="178"/>
      <c r="L20" s="111"/>
      <c r="M20" s="111"/>
      <c r="N20" s="111"/>
      <c r="O20" s="111"/>
      <c r="P20" s="111"/>
      <c r="Q20" s="111"/>
      <c r="R20" s="111"/>
    </row>
    <row r="21" spans="1:18">
      <c r="A21" s="111"/>
      <c r="B21" s="111"/>
      <c r="C21" s="111"/>
      <c r="D21" s="111"/>
      <c r="E21" s="689" t="s">
        <v>412</v>
      </c>
      <c r="F21" s="689"/>
      <c r="G21" s="689"/>
      <c r="H21" s="689"/>
      <c r="I21" s="689"/>
      <c r="J21" s="689"/>
      <c r="K21" s="689"/>
      <c r="L21" s="111"/>
      <c r="M21" s="111"/>
      <c r="N21" s="111"/>
      <c r="O21" s="111"/>
      <c r="P21" s="111"/>
      <c r="Q21" s="111"/>
      <c r="R21" s="111"/>
    </row>
    <row r="22" spans="1:18" ht="12" customHeight="1">
      <c r="A22" s="690" t="s">
        <v>5</v>
      </c>
      <c r="B22" s="690"/>
      <c r="C22" s="690"/>
      <c r="D22" s="690"/>
      <c r="E22" s="690"/>
      <c r="F22" s="690"/>
      <c r="G22" s="690"/>
      <c r="H22" s="690"/>
      <c r="I22" s="690"/>
      <c r="J22" s="690"/>
      <c r="K22" s="690"/>
      <c r="L22" s="690"/>
      <c r="M22" s="171"/>
      <c r="N22" s="111"/>
      <c r="O22" s="111"/>
      <c r="P22" s="111"/>
      <c r="Q22" s="111"/>
      <c r="R22" s="111"/>
    </row>
    <row r="23" spans="1:18" ht="12" customHeight="1">
      <c r="A23" s="111"/>
      <c r="B23" s="111"/>
      <c r="C23" s="111"/>
      <c r="D23" s="111"/>
      <c r="E23" s="111"/>
      <c r="F23" s="111"/>
      <c r="G23" s="111"/>
      <c r="H23" s="111"/>
      <c r="I23" s="111"/>
      <c r="J23" s="172"/>
      <c r="K23" s="173"/>
      <c r="L23" s="174" t="s">
        <v>6</v>
      </c>
      <c r="M23" s="171"/>
      <c r="N23" s="111"/>
      <c r="O23" s="111"/>
      <c r="P23" s="111"/>
      <c r="Q23" s="111"/>
      <c r="R23" s="111"/>
    </row>
    <row r="24" spans="1:18" ht="11.25" customHeight="1">
      <c r="A24" s="111"/>
      <c r="B24" s="111"/>
      <c r="C24" s="111"/>
      <c r="D24" s="111"/>
      <c r="E24" s="111"/>
      <c r="F24" s="111"/>
      <c r="G24" s="111"/>
      <c r="H24" s="111"/>
      <c r="I24" s="111"/>
      <c r="J24" s="175" t="s">
        <v>226</v>
      </c>
      <c r="K24" s="176"/>
      <c r="L24" s="177"/>
      <c r="M24" s="171"/>
      <c r="N24" s="111"/>
      <c r="O24" s="111"/>
      <c r="P24" s="111"/>
      <c r="Q24" s="111"/>
      <c r="R24" s="111"/>
    </row>
    <row r="25" spans="1:18" ht="12" customHeight="1">
      <c r="A25" s="111"/>
      <c r="B25" s="111"/>
      <c r="C25" s="111"/>
      <c r="D25" s="111"/>
      <c r="E25" s="178"/>
      <c r="F25" s="179"/>
      <c r="G25" s="111"/>
      <c r="H25" s="111"/>
      <c r="I25" s="180"/>
      <c r="J25" s="180"/>
      <c r="K25" s="181" t="s">
        <v>7</v>
      </c>
      <c r="L25" s="177"/>
      <c r="M25" s="171"/>
      <c r="N25" s="111"/>
      <c r="O25" s="111"/>
      <c r="P25" s="111"/>
      <c r="Q25" s="111"/>
      <c r="R25" s="111"/>
    </row>
    <row r="26" spans="1:18" ht="29.1" customHeight="1">
      <c r="A26" s="691" t="s">
        <v>200</v>
      </c>
      <c r="B26" s="691"/>
      <c r="C26" s="691"/>
      <c r="D26" s="691"/>
      <c r="E26" s="691"/>
      <c r="F26" s="691"/>
      <c r="G26" s="691"/>
      <c r="H26" s="691"/>
      <c r="I26" s="691"/>
      <c r="J26" s="111"/>
      <c r="K26" s="181" t="s">
        <v>8</v>
      </c>
      <c r="L26" s="182" t="s">
        <v>9</v>
      </c>
      <c r="M26" s="171"/>
      <c r="N26" s="111"/>
      <c r="O26" s="111"/>
      <c r="P26" s="111"/>
      <c r="Q26" s="111"/>
      <c r="R26" s="111"/>
    </row>
    <row r="27" spans="1:18" ht="12" customHeight="1">
      <c r="A27" s="691" t="s">
        <v>413</v>
      </c>
      <c r="B27" s="691"/>
      <c r="C27" s="691"/>
      <c r="D27" s="691"/>
      <c r="E27" s="691"/>
      <c r="F27" s="691"/>
      <c r="G27" s="691"/>
      <c r="H27" s="691"/>
      <c r="I27" s="691"/>
      <c r="J27" s="183" t="s">
        <v>11</v>
      </c>
      <c r="K27" s="184" t="s">
        <v>23</v>
      </c>
      <c r="L27" s="177"/>
      <c r="M27" s="171"/>
      <c r="N27" s="111"/>
      <c r="O27" s="111"/>
      <c r="P27" s="111"/>
      <c r="Q27" s="111"/>
      <c r="R27" s="111"/>
    </row>
    <row r="28" spans="1:18" ht="12.75" customHeight="1">
      <c r="A28" s="111"/>
      <c r="B28" s="111"/>
      <c r="C28" s="111"/>
      <c r="D28" s="111"/>
      <c r="E28" s="111"/>
      <c r="F28" s="111"/>
      <c r="G28" s="185" t="s">
        <v>12</v>
      </c>
      <c r="H28" s="186" t="s">
        <v>202</v>
      </c>
      <c r="I28" s="187"/>
      <c r="J28" s="188"/>
      <c r="K28" s="177"/>
      <c r="L28" s="177"/>
      <c r="M28" s="171"/>
      <c r="N28" s="111"/>
      <c r="O28" s="111"/>
      <c r="P28" s="111"/>
      <c r="Q28" s="111"/>
      <c r="R28" s="111"/>
    </row>
    <row r="29" spans="1:18" ht="13.5" customHeight="1">
      <c r="A29" s="111"/>
      <c r="B29" s="111"/>
      <c r="C29" s="111"/>
      <c r="D29" s="111"/>
      <c r="E29" s="111"/>
      <c r="F29" s="111"/>
      <c r="G29" s="692" t="s">
        <v>13</v>
      </c>
      <c r="H29" s="692"/>
      <c r="I29" s="189" t="s">
        <v>414</v>
      </c>
      <c r="J29" s="190" t="s">
        <v>415</v>
      </c>
      <c r="K29" s="191" t="s">
        <v>416</v>
      </c>
      <c r="L29" s="191" t="s">
        <v>416</v>
      </c>
      <c r="M29" s="171"/>
      <c r="N29" s="111"/>
      <c r="O29" s="111"/>
      <c r="P29" s="111"/>
      <c r="Q29" s="111"/>
      <c r="R29" s="111"/>
    </row>
    <row r="30" spans="1:18" ht="14.25" customHeight="1">
      <c r="A30" s="192" t="s">
        <v>203</v>
      </c>
      <c r="B30" s="192"/>
      <c r="C30" s="192"/>
      <c r="D30" s="192"/>
      <c r="E30" s="192"/>
      <c r="F30" s="193"/>
      <c r="G30" s="194"/>
      <c r="H30" s="111"/>
      <c r="I30" s="194"/>
      <c r="J30" s="194"/>
      <c r="K30" s="194"/>
      <c r="L30" s="195" t="s">
        <v>14</v>
      </c>
      <c r="M30" s="196"/>
      <c r="N30" s="111"/>
      <c r="O30" s="111"/>
      <c r="P30" s="111"/>
      <c r="Q30" s="111"/>
      <c r="R30" s="111"/>
    </row>
    <row r="31" spans="1:18" ht="24" customHeight="1">
      <c r="A31" s="693" t="s">
        <v>15</v>
      </c>
      <c r="B31" s="694"/>
      <c r="C31" s="694"/>
      <c r="D31" s="694"/>
      <c r="E31" s="694"/>
      <c r="F31" s="694"/>
      <c r="G31" s="697" t="s">
        <v>16</v>
      </c>
      <c r="H31" s="699" t="s">
        <v>17</v>
      </c>
      <c r="I31" s="701" t="s">
        <v>18</v>
      </c>
      <c r="J31" s="702"/>
      <c r="K31" s="703" t="s">
        <v>19</v>
      </c>
      <c r="L31" s="705" t="s">
        <v>20</v>
      </c>
      <c r="M31" s="196"/>
      <c r="N31" s="111"/>
      <c r="O31" s="111"/>
      <c r="P31" s="111"/>
      <c r="Q31" s="111"/>
      <c r="R31" s="111"/>
    </row>
    <row r="32" spans="1:18" ht="46.5" customHeight="1">
      <c r="A32" s="695"/>
      <c r="B32" s="696"/>
      <c r="C32" s="696"/>
      <c r="D32" s="696"/>
      <c r="E32" s="696"/>
      <c r="F32" s="696"/>
      <c r="G32" s="698"/>
      <c r="H32" s="700"/>
      <c r="I32" s="197" t="s">
        <v>21</v>
      </c>
      <c r="J32" s="198" t="s">
        <v>22</v>
      </c>
      <c r="K32" s="704"/>
      <c r="L32" s="706"/>
      <c r="M32" s="111"/>
      <c r="N32" s="111"/>
      <c r="O32" s="111"/>
      <c r="P32" s="111"/>
      <c r="Q32" s="111"/>
      <c r="R32" s="111"/>
    </row>
    <row r="33" spans="1:18" ht="11.25" customHeight="1">
      <c r="A33" s="713" t="s">
        <v>23</v>
      </c>
      <c r="B33" s="714"/>
      <c r="C33" s="714"/>
      <c r="D33" s="714"/>
      <c r="E33" s="714"/>
      <c r="F33" s="715"/>
      <c r="G33" s="199">
        <v>2</v>
      </c>
      <c r="H33" s="200">
        <v>3</v>
      </c>
      <c r="I33" s="201" t="s">
        <v>24</v>
      </c>
      <c r="J33" s="202" t="s">
        <v>25</v>
      </c>
      <c r="K33" s="203">
        <v>6</v>
      </c>
      <c r="L33" s="203">
        <v>7</v>
      </c>
      <c r="M33" s="111"/>
      <c r="N33" s="111"/>
      <c r="O33" s="111"/>
      <c r="P33" s="111"/>
      <c r="Q33" s="111"/>
      <c r="R33" s="111"/>
    </row>
    <row r="34" spans="1:18" s="210" customFormat="1" ht="14.25" customHeight="1">
      <c r="A34" s="204">
        <v>2</v>
      </c>
      <c r="B34" s="204"/>
      <c r="C34" s="205"/>
      <c r="D34" s="206"/>
      <c r="E34" s="204"/>
      <c r="F34" s="207"/>
      <c r="G34" s="206" t="s">
        <v>26</v>
      </c>
      <c r="H34" s="199">
        <v>1</v>
      </c>
      <c r="I34" s="208">
        <f>SUM(I35+I46+I66+I87+I94+I114+I140+I159+I169)</f>
        <v>2629238</v>
      </c>
      <c r="J34" s="208">
        <f>SUM(J35+J46+J66+J87+J94+J114+J140+J159+J169)</f>
        <v>2629238</v>
      </c>
      <c r="K34" s="209">
        <f>SUM(K35+K46+K66+K87+K94+K114+K140+K159+K169)</f>
        <v>2629238</v>
      </c>
      <c r="L34" s="208">
        <f>SUM(L35+L46+L66+L87+L94+L114+L140+L159+L169)</f>
        <v>2629238</v>
      </c>
    </row>
    <row r="35" spans="1:18" ht="16.5" customHeight="1">
      <c r="A35" s="204">
        <v>2</v>
      </c>
      <c r="B35" s="211">
        <v>1</v>
      </c>
      <c r="C35" s="212"/>
      <c r="D35" s="213"/>
      <c r="E35" s="214"/>
      <c r="F35" s="215"/>
      <c r="G35" s="216" t="s">
        <v>27</v>
      </c>
      <c r="H35" s="199">
        <v>2</v>
      </c>
      <c r="I35" s="208">
        <f>SUM(I36+I42)</f>
        <v>2544536</v>
      </c>
      <c r="J35" s="208">
        <f>SUM(J36+J42)</f>
        <v>2544536</v>
      </c>
      <c r="K35" s="217">
        <f>SUM(K36+K42)</f>
        <v>2544536</v>
      </c>
      <c r="L35" s="218">
        <f>SUM(L36+L42)</f>
        <v>2544536</v>
      </c>
      <c r="M35"/>
      <c r="N35" s="111"/>
      <c r="O35" s="111"/>
      <c r="P35" s="111"/>
      <c r="Q35" s="111"/>
      <c r="R35" s="111"/>
    </row>
    <row r="36" spans="1:18" ht="14.25" customHeight="1">
      <c r="A36" s="219">
        <v>2</v>
      </c>
      <c r="B36" s="219">
        <v>1</v>
      </c>
      <c r="C36" s="220">
        <v>1</v>
      </c>
      <c r="D36" s="221"/>
      <c r="E36" s="219"/>
      <c r="F36" s="222"/>
      <c r="G36" s="221" t="s">
        <v>28</v>
      </c>
      <c r="H36" s="199">
        <v>3</v>
      </c>
      <c r="I36" s="208">
        <f>SUM(I37)</f>
        <v>2506636</v>
      </c>
      <c r="J36" s="208">
        <f>SUM(J37)</f>
        <v>2506636</v>
      </c>
      <c r="K36" s="209">
        <f>SUM(K37)</f>
        <v>2506636</v>
      </c>
      <c r="L36" s="208">
        <f>SUM(L37)</f>
        <v>2506636</v>
      </c>
      <c r="M36"/>
      <c r="N36" s="111"/>
      <c r="O36" s="111"/>
      <c r="P36" s="111"/>
      <c r="Q36" s="111"/>
      <c r="R36" s="111"/>
    </row>
    <row r="37" spans="1:18" ht="13.5" customHeight="1">
      <c r="A37" s="223">
        <v>2</v>
      </c>
      <c r="B37" s="219">
        <v>1</v>
      </c>
      <c r="C37" s="220">
        <v>1</v>
      </c>
      <c r="D37" s="221">
        <v>1</v>
      </c>
      <c r="E37" s="219"/>
      <c r="F37" s="222"/>
      <c r="G37" s="221" t="s">
        <v>28</v>
      </c>
      <c r="H37" s="199">
        <v>4</v>
      </c>
      <c r="I37" s="208">
        <f>SUM(I38+I40)</f>
        <v>2506636</v>
      </c>
      <c r="J37" s="208">
        <f>SUM(J38+J40)</f>
        <v>2506636</v>
      </c>
      <c r="K37" s="208">
        <f>SUM(K38+K40)</f>
        <v>2506636</v>
      </c>
      <c r="L37" s="208">
        <f>SUM(L38+L40)</f>
        <v>2506636</v>
      </c>
      <c r="M37"/>
      <c r="N37" s="111"/>
      <c r="O37" s="111"/>
      <c r="P37" s="111"/>
      <c r="Q37" s="224"/>
      <c r="R37" s="111"/>
    </row>
    <row r="38" spans="1:18" ht="14.25" customHeight="1">
      <c r="A38" s="223">
        <v>2</v>
      </c>
      <c r="B38" s="219">
        <v>1</v>
      </c>
      <c r="C38" s="220">
        <v>1</v>
      </c>
      <c r="D38" s="221">
        <v>1</v>
      </c>
      <c r="E38" s="219">
        <v>1</v>
      </c>
      <c r="F38" s="222"/>
      <c r="G38" s="221" t="s">
        <v>29</v>
      </c>
      <c r="H38" s="199">
        <v>5</v>
      </c>
      <c r="I38" s="209">
        <f>SUM(I39)</f>
        <v>2506636</v>
      </c>
      <c r="J38" s="209">
        <f>SUM(J39)</f>
        <v>2506636</v>
      </c>
      <c r="K38" s="209">
        <f>SUM(K39)</f>
        <v>2506636</v>
      </c>
      <c r="L38" s="209">
        <f>SUM(L39)</f>
        <v>2506636</v>
      </c>
      <c r="M38"/>
      <c r="N38" s="111"/>
      <c r="O38" s="111"/>
      <c r="P38" s="111"/>
      <c r="Q38" s="224"/>
      <c r="R38" s="111"/>
    </row>
    <row r="39" spans="1:18" ht="14.25" customHeight="1">
      <c r="A39" s="223">
        <v>2</v>
      </c>
      <c r="B39" s="219">
        <v>1</v>
      </c>
      <c r="C39" s="220">
        <v>1</v>
      </c>
      <c r="D39" s="221">
        <v>1</v>
      </c>
      <c r="E39" s="219">
        <v>1</v>
      </c>
      <c r="F39" s="222">
        <v>1</v>
      </c>
      <c r="G39" s="221" t="s">
        <v>29</v>
      </c>
      <c r="H39" s="199">
        <v>6</v>
      </c>
      <c r="I39" s="225">
        <v>2506636</v>
      </c>
      <c r="J39" s="226">
        <v>2506636</v>
      </c>
      <c r="K39" s="226">
        <v>2506636</v>
      </c>
      <c r="L39" s="226">
        <v>2506636</v>
      </c>
      <c r="M39"/>
      <c r="N39" s="111"/>
      <c r="O39" s="111"/>
      <c r="P39" s="111"/>
      <c r="Q39" s="224"/>
      <c r="R39" s="111"/>
    </row>
    <row r="40" spans="1:18" ht="12.75" hidden="1" customHeight="1">
      <c r="A40" s="223">
        <v>2</v>
      </c>
      <c r="B40" s="219">
        <v>1</v>
      </c>
      <c r="C40" s="220">
        <v>1</v>
      </c>
      <c r="D40" s="221">
        <v>1</v>
      </c>
      <c r="E40" s="219">
        <v>2</v>
      </c>
      <c r="F40" s="222"/>
      <c r="G40" s="221" t="s">
        <v>30</v>
      </c>
      <c r="H40" s="199">
        <v>7</v>
      </c>
      <c r="I40" s="209">
        <f>I41</f>
        <v>0</v>
      </c>
      <c r="J40" s="209">
        <f>J41</f>
        <v>0</v>
      </c>
      <c r="K40" s="209">
        <f>K41</f>
        <v>0</v>
      </c>
      <c r="L40" s="209">
        <f>L41</f>
        <v>0</v>
      </c>
      <c r="M40"/>
      <c r="N40" s="111"/>
      <c r="O40" s="111"/>
      <c r="P40" s="111"/>
      <c r="Q40" s="224"/>
      <c r="R40" s="111"/>
    </row>
    <row r="41" spans="1:18" ht="12.75" hidden="1" customHeight="1">
      <c r="A41" s="223">
        <v>2</v>
      </c>
      <c r="B41" s="219">
        <v>1</v>
      </c>
      <c r="C41" s="220">
        <v>1</v>
      </c>
      <c r="D41" s="221">
        <v>1</v>
      </c>
      <c r="E41" s="219">
        <v>2</v>
      </c>
      <c r="F41" s="222">
        <v>1</v>
      </c>
      <c r="G41" s="221" t="s">
        <v>30</v>
      </c>
      <c r="H41" s="199">
        <v>8</v>
      </c>
      <c r="I41" s="226">
        <v>0</v>
      </c>
      <c r="J41" s="227">
        <v>0</v>
      </c>
      <c r="K41" s="226">
        <v>0</v>
      </c>
      <c r="L41" s="227">
        <v>0</v>
      </c>
      <c r="M41"/>
      <c r="N41" s="111"/>
      <c r="O41" s="111"/>
      <c r="P41" s="111"/>
      <c r="Q41" s="224"/>
      <c r="R41" s="111"/>
    </row>
    <row r="42" spans="1:18" ht="13.5" customHeight="1">
      <c r="A42" s="223">
        <v>2</v>
      </c>
      <c r="B42" s="219">
        <v>1</v>
      </c>
      <c r="C42" s="220">
        <v>2</v>
      </c>
      <c r="D42" s="221"/>
      <c r="E42" s="219"/>
      <c r="F42" s="222"/>
      <c r="G42" s="221" t="s">
        <v>31</v>
      </c>
      <c r="H42" s="199">
        <v>9</v>
      </c>
      <c r="I42" s="209">
        <f t="shared" ref="I42:L44" si="0">I43</f>
        <v>37900</v>
      </c>
      <c r="J42" s="208">
        <f t="shared" si="0"/>
        <v>37900</v>
      </c>
      <c r="K42" s="209">
        <f t="shared" si="0"/>
        <v>37900</v>
      </c>
      <c r="L42" s="208">
        <f t="shared" si="0"/>
        <v>37900</v>
      </c>
      <c r="M42"/>
      <c r="N42" s="111"/>
      <c r="O42" s="111"/>
      <c r="P42" s="111"/>
      <c r="Q42" s="224"/>
      <c r="R42" s="111"/>
    </row>
    <row r="43" spans="1:18">
      <c r="A43" s="223">
        <v>2</v>
      </c>
      <c r="B43" s="219">
        <v>1</v>
      </c>
      <c r="C43" s="220">
        <v>2</v>
      </c>
      <c r="D43" s="221">
        <v>1</v>
      </c>
      <c r="E43" s="219"/>
      <c r="F43" s="222"/>
      <c r="G43" s="221" t="s">
        <v>31</v>
      </c>
      <c r="H43" s="199">
        <v>10</v>
      </c>
      <c r="I43" s="209">
        <f t="shared" si="0"/>
        <v>37900</v>
      </c>
      <c r="J43" s="208">
        <f t="shared" si="0"/>
        <v>37900</v>
      </c>
      <c r="K43" s="208">
        <f t="shared" si="0"/>
        <v>37900</v>
      </c>
      <c r="L43" s="208">
        <f t="shared" si="0"/>
        <v>37900</v>
      </c>
      <c r="M43" s="111"/>
      <c r="N43" s="111"/>
      <c r="O43" s="111"/>
      <c r="P43" s="111"/>
      <c r="Q43" s="111"/>
      <c r="R43" s="111"/>
    </row>
    <row r="44" spans="1:18" ht="13.5" customHeight="1">
      <c r="A44" s="223">
        <v>2</v>
      </c>
      <c r="B44" s="219">
        <v>1</v>
      </c>
      <c r="C44" s="220">
        <v>2</v>
      </c>
      <c r="D44" s="221">
        <v>1</v>
      </c>
      <c r="E44" s="219">
        <v>1</v>
      </c>
      <c r="F44" s="222"/>
      <c r="G44" s="221" t="s">
        <v>31</v>
      </c>
      <c r="H44" s="199">
        <v>11</v>
      </c>
      <c r="I44" s="208">
        <f t="shared" si="0"/>
        <v>37900</v>
      </c>
      <c r="J44" s="208">
        <f t="shared" si="0"/>
        <v>37900</v>
      </c>
      <c r="K44" s="208">
        <f t="shared" si="0"/>
        <v>37900</v>
      </c>
      <c r="L44" s="208">
        <f t="shared" si="0"/>
        <v>37900</v>
      </c>
      <c r="M44"/>
      <c r="N44" s="111"/>
      <c r="O44" s="111"/>
      <c r="P44" s="111"/>
      <c r="Q44" s="224"/>
      <c r="R44" s="111"/>
    </row>
    <row r="45" spans="1:18" ht="14.25" customHeight="1">
      <c r="A45" s="223">
        <v>2</v>
      </c>
      <c r="B45" s="219">
        <v>1</v>
      </c>
      <c r="C45" s="220">
        <v>2</v>
      </c>
      <c r="D45" s="221">
        <v>1</v>
      </c>
      <c r="E45" s="219">
        <v>1</v>
      </c>
      <c r="F45" s="222">
        <v>1</v>
      </c>
      <c r="G45" s="221" t="s">
        <v>31</v>
      </c>
      <c r="H45" s="199">
        <v>12</v>
      </c>
      <c r="I45" s="227">
        <v>37900</v>
      </c>
      <c r="J45" s="226">
        <v>37900</v>
      </c>
      <c r="K45" s="226">
        <v>37900</v>
      </c>
      <c r="L45" s="226">
        <v>37900</v>
      </c>
      <c r="M45"/>
      <c r="N45" s="111"/>
      <c r="O45" s="111"/>
      <c r="P45" s="111"/>
      <c r="Q45" s="224"/>
      <c r="R45" s="111"/>
    </row>
    <row r="46" spans="1:18" ht="26.25" customHeight="1">
      <c r="A46" s="228">
        <v>2</v>
      </c>
      <c r="B46" s="229">
        <v>2</v>
      </c>
      <c r="C46" s="212"/>
      <c r="D46" s="213"/>
      <c r="E46" s="214"/>
      <c r="F46" s="215"/>
      <c r="G46" s="216" t="s">
        <v>32</v>
      </c>
      <c r="H46" s="199">
        <v>13</v>
      </c>
      <c r="I46" s="230">
        <f t="shared" ref="I46:L48" si="1">I47</f>
        <v>71302</v>
      </c>
      <c r="J46" s="231">
        <f t="shared" si="1"/>
        <v>71302</v>
      </c>
      <c r="K46" s="230">
        <f t="shared" si="1"/>
        <v>71302</v>
      </c>
      <c r="L46" s="230">
        <f t="shared" si="1"/>
        <v>71302</v>
      </c>
      <c r="M46"/>
      <c r="N46" s="111"/>
      <c r="O46" s="111"/>
      <c r="P46" s="111"/>
      <c r="Q46" s="111"/>
      <c r="R46" s="111"/>
    </row>
    <row r="47" spans="1:18" ht="27" customHeight="1">
      <c r="A47" s="223">
        <v>2</v>
      </c>
      <c r="B47" s="219">
        <v>2</v>
      </c>
      <c r="C47" s="220">
        <v>1</v>
      </c>
      <c r="D47" s="221"/>
      <c r="E47" s="219"/>
      <c r="F47" s="222"/>
      <c r="G47" s="213" t="s">
        <v>32</v>
      </c>
      <c r="H47" s="199">
        <v>14</v>
      </c>
      <c r="I47" s="208">
        <f t="shared" si="1"/>
        <v>71302</v>
      </c>
      <c r="J47" s="209">
        <f t="shared" si="1"/>
        <v>71302</v>
      </c>
      <c r="K47" s="208">
        <f t="shared" si="1"/>
        <v>71302</v>
      </c>
      <c r="L47" s="209">
        <f t="shared" si="1"/>
        <v>71302</v>
      </c>
      <c r="M47"/>
      <c r="N47" s="111"/>
      <c r="O47" s="111"/>
      <c r="P47" s="111"/>
      <c r="Q47" s="111"/>
      <c r="R47" s="224"/>
    </row>
    <row r="48" spans="1:18" ht="15.75" customHeight="1">
      <c r="A48" s="223">
        <v>2</v>
      </c>
      <c r="B48" s="219">
        <v>2</v>
      </c>
      <c r="C48" s="220">
        <v>1</v>
      </c>
      <c r="D48" s="221">
        <v>1</v>
      </c>
      <c r="E48" s="219"/>
      <c r="F48" s="222"/>
      <c r="G48" s="213" t="s">
        <v>32</v>
      </c>
      <c r="H48" s="199">
        <v>15</v>
      </c>
      <c r="I48" s="208">
        <f t="shared" si="1"/>
        <v>71302</v>
      </c>
      <c r="J48" s="209">
        <f t="shared" si="1"/>
        <v>71302</v>
      </c>
      <c r="K48" s="218">
        <f t="shared" si="1"/>
        <v>71302</v>
      </c>
      <c r="L48" s="218">
        <f t="shared" si="1"/>
        <v>71302</v>
      </c>
      <c r="M48"/>
      <c r="N48" s="111"/>
      <c r="O48" s="111"/>
      <c r="P48" s="111"/>
      <c r="Q48" s="224"/>
      <c r="R48" s="111"/>
    </row>
    <row r="49" spans="1:18" ht="24.75" customHeight="1">
      <c r="A49" s="232">
        <v>2</v>
      </c>
      <c r="B49" s="233">
        <v>2</v>
      </c>
      <c r="C49" s="234">
        <v>1</v>
      </c>
      <c r="D49" s="235">
        <v>1</v>
      </c>
      <c r="E49" s="233">
        <v>1</v>
      </c>
      <c r="F49" s="236"/>
      <c r="G49" s="213" t="s">
        <v>32</v>
      </c>
      <c r="H49" s="199">
        <v>16</v>
      </c>
      <c r="I49" s="237">
        <f>SUM(I50:I65)</f>
        <v>71302</v>
      </c>
      <c r="J49" s="237">
        <f>SUM(J50:J65)</f>
        <v>71302</v>
      </c>
      <c r="K49" s="238">
        <f>SUM(K50:K65)</f>
        <v>71302</v>
      </c>
      <c r="L49" s="238">
        <f>SUM(L50:L65)</f>
        <v>71302</v>
      </c>
      <c r="M49"/>
      <c r="N49" s="111"/>
      <c r="O49" s="111"/>
      <c r="P49" s="111"/>
      <c r="Q49" s="224"/>
      <c r="R49" s="111"/>
    </row>
    <row r="50" spans="1:18" ht="15.75" hidden="1" customHeight="1">
      <c r="A50" s="223">
        <v>2</v>
      </c>
      <c r="B50" s="219">
        <v>2</v>
      </c>
      <c r="C50" s="220">
        <v>1</v>
      </c>
      <c r="D50" s="221">
        <v>1</v>
      </c>
      <c r="E50" s="219">
        <v>1</v>
      </c>
      <c r="F50" s="239">
        <v>1</v>
      </c>
      <c r="G50" s="221" t="s">
        <v>33</v>
      </c>
      <c r="H50" s="199">
        <v>17</v>
      </c>
      <c r="I50" s="226">
        <v>0</v>
      </c>
      <c r="J50" s="226">
        <v>0</v>
      </c>
      <c r="K50" s="226">
        <v>0</v>
      </c>
      <c r="L50" s="226">
        <v>0</v>
      </c>
      <c r="M50"/>
      <c r="N50" s="111"/>
      <c r="O50" s="111"/>
      <c r="P50" s="111"/>
      <c r="Q50" s="224"/>
      <c r="R50" s="111"/>
    </row>
    <row r="51" spans="1:18" ht="26.25" hidden="1" customHeight="1">
      <c r="A51" s="223">
        <v>2</v>
      </c>
      <c r="B51" s="219">
        <v>2</v>
      </c>
      <c r="C51" s="220">
        <v>1</v>
      </c>
      <c r="D51" s="221">
        <v>1</v>
      </c>
      <c r="E51" s="219">
        <v>1</v>
      </c>
      <c r="F51" s="222">
        <v>2</v>
      </c>
      <c r="G51" s="221" t="s">
        <v>34</v>
      </c>
      <c r="H51" s="199">
        <v>18</v>
      </c>
      <c r="I51" s="226">
        <v>0</v>
      </c>
      <c r="J51" s="226">
        <v>0</v>
      </c>
      <c r="K51" s="226">
        <v>0</v>
      </c>
      <c r="L51" s="226">
        <v>0</v>
      </c>
      <c r="M51"/>
      <c r="N51" s="111"/>
      <c r="O51" s="111"/>
      <c r="P51" s="111"/>
      <c r="Q51" s="224"/>
      <c r="R51" s="111"/>
    </row>
    <row r="52" spans="1:18" ht="26.25" hidden="1" customHeight="1">
      <c r="A52" s="223">
        <v>2</v>
      </c>
      <c r="B52" s="219">
        <v>2</v>
      </c>
      <c r="C52" s="220">
        <v>1</v>
      </c>
      <c r="D52" s="221">
        <v>1</v>
      </c>
      <c r="E52" s="219">
        <v>1</v>
      </c>
      <c r="F52" s="222">
        <v>5</v>
      </c>
      <c r="G52" s="221" t="s">
        <v>35</v>
      </c>
      <c r="H52" s="199">
        <v>19</v>
      </c>
      <c r="I52" s="226">
        <v>0</v>
      </c>
      <c r="J52" s="226">
        <v>0</v>
      </c>
      <c r="K52" s="226">
        <v>0</v>
      </c>
      <c r="L52" s="226">
        <v>0</v>
      </c>
      <c r="M52"/>
      <c r="N52" s="111"/>
      <c r="O52" s="111"/>
      <c r="P52" s="111"/>
      <c r="Q52" s="224"/>
      <c r="R52" s="111"/>
    </row>
    <row r="53" spans="1:18" ht="27" hidden="1" customHeight="1">
      <c r="A53" s="223">
        <v>2</v>
      </c>
      <c r="B53" s="219">
        <v>2</v>
      </c>
      <c r="C53" s="220">
        <v>1</v>
      </c>
      <c r="D53" s="221">
        <v>1</v>
      </c>
      <c r="E53" s="219">
        <v>1</v>
      </c>
      <c r="F53" s="222">
        <v>6</v>
      </c>
      <c r="G53" s="221" t="s">
        <v>36</v>
      </c>
      <c r="H53" s="199">
        <v>20</v>
      </c>
      <c r="I53" s="226">
        <v>0</v>
      </c>
      <c r="J53" s="226">
        <v>0</v>
      </c>
      <c r="K53" s="226">
        <v>0</v>
      </c>
      <c r="L53" s="226">
        <v>0</v>
      </c>
      <c r="M53"/>
      <c r="N53" s="111"/>
      <c r="O53" s="111"/>
      <c r="P53" s="111"/>
      <c r="Q53" s="224"/>
      <c r="R53" s="111"/>
    </row>
    <row r="54" spans="1:18" ht="26.25" hidden="1" customHeight="1">
      <c r="A54" s="240">
        <v>2</v>
      </c>
      <c r="B54" s="214">
        <v>2</v>
      </c>
      <c r="C54" s="212">
        <v>1</v>
      </c>
      <c r="D54" s="213">
        <v>1</v>
      </c>
      <c r="E54" s="214">
        <v>1</v>
      </c>
      <c r="F54" s="215">
        <v>7</v>
      </c>
      <c r="G54" s="213" t="s">
        <v>37</v>
      </c>
      <c r="H54" s="199">
        <v>21</v>
      </c>
      <c r="I54" s="226">
        <v>0</v>
      </c>
      <c r="J54" s="226">
        <v>0</v>
      </c>
      <c r="K54" s="226">
        <v>0</v>
      </c>
      <c r="L54" s="226">
        <v>0</v>
      </c>
      <c r="M54"/>
      <c r="N54" s="111"/>
      <c r="O54" s="111"/>
      <c r="P54" s="111"/>
      <c r="Q54" s="224"/>
      <c r="R54" s="111"/>
    </row>
    <row r="55" spans="1:18" ht="12" customHeight="1">
      <c r="A55" s="223">
        <v>2</v>
      </c>
      <c r="B55" s="219">
        <v>2</v>
      </c>
      <c r="C55" s="220">
        <v>1</v>
      </c>
      <c r="D55" s="221">
        <v>1</v>
      </c>
      <c r="E55" s="219">
        <v>1</v>
      </c>
      <c r="F55" s="222">
        <v>11</v>
      </c>
      <c r="G55" s="221" t="s">
        <v>38</v>
      </c>
      <c r="H55" s="199">
        <v>22</v>
      </c>
      <c r="I55" s="227">
        <v>923</v>
      </c>
      <c r="J55" s="226">
        <v>923</v>
      </c>
      <c r="K55" s="226">
        <v>923</v>
      </c>
      <c r="L55" s="226">
        <v>923</v>
      </c>
      <c r="M55"/>
      <c r="N55" s="111"/>
      <c r="O55" s="111"/>
      <c r="P55" s="111"/>
      <c r="Q55" s="224"/>
      <c r="R55" s="111"/>
    </row>
    <row r="56" spans="1:18" ht="15.75" hidden="1" customHeight="1">
      <c r="A56" s="232">
        <v>2</v>
      </c>
      <c r="B56" s="241">
        <v>2</v>
      </c>
      <c r="C56" s="242">
        <v>1</v>
      </c>
      <c r="D56" s="242">
        <v>1</v>
      </c>
      <c r="E56" s="242">
        <v>1</v>
      </c>
      <c r="F56" s="243">
        <v>12</v>
      </c>
      <c r="G56" s="244" t="s">
        <v>39</v>
      </c>
      <c r="H56" s="199">
        <v>23</v>
      </c>
      <c r="I56" s="245">
        <v>0</v>
      </c>
      <c r="J56" s="226">
        <v>0</v>
      </c>
      <c r="K56" s="226">
        <v>0</v>
      </c>
      <c r="L56" s="226">
        <v>0</v>
      </c>
      <c r="M56"/>
      <c r="N56" s="111"/>
      <c r="O56" s="111"/>
      <c r="P56" s="111"/>
      <c r="Q56" s="224"/>
      <c r="R56" s="111"/>
    </row>
    <row r="57" spans="1:18" ht="25.5" hidden="1" customHeight="1">
      <c r="A57" s="223">
        <v>2</v>
      </c>
      <c r="B57" s="219">
        <v>2</v>
      </c>
      <c r="C57" s="220">
        <v>1</v>
      </c>
      <c r="D57" s="220">
        <v>1</v>
      </c>
      <c r="E57" s="220">
        <v>1</v>
      </c>
      <c r="F57" s="222">
        <v>14</v>
      </c>
      <c r="G57" s="246" t="s">
        <v>40</v>
      </c>
      <c r="H57" s="199">
        <v>24</v>
      </c>
      <c r="I57" s="227">
        <v>0</v>
      </c>
      <c r="J57" s="227">
        <v>0</v>
      </c>
      <c r="K57" s="227">
        <v>0</v>
      </c>
      <c r="L57" s="227">
        <v>0</v>
      </c>
      <c r="M57"/>
      <c r="N57" s="111"/>
      <c r="O57" s="111"/>
      <c r="P57" s="111"/>
      <c r="Q57" s="224"/>
      <c r="R57" s="111"/>
    </row>
    <row r="58" spans="1:18" ht="27.75" hidden="1" customHeight="1">
      <c r="A58" s="223">
        <v>2</v>
      </c>
      <c r="B58" s="219">
        <v>2</v>
      </c>
      <c r="C58" s="220">
        <v>1</v>
      </c>
      <c r="D58" s="220">
        <v>1</v>
      </c>
      <c r="E58" s="220">
        <v>1</v>
      </c>
      <c r="F58" s="222">
        <v>15</v>
      </c>
      <c r="G58" s="221" t="s">
        <v>41</v>
      </c>
      <c r="H58" s="199">
        <v>25</v>
      </c>
      <c r="I58" s="227">
        <v>0</v>
      </c>
      <c r="J58" s="226">
        <v>0</v>
      </c>
      <c r="K58" s="226">
        <v>0</v>
      </c>
      <c r="L58" s="226">
        <v>0</v>
      </c>
      <c r="M58"/>
      <c r="N58" s="111"/>
      <c r="O58" s="111"/>
      <c r="P58" s="111"/>
      <c r="Q58" s="224"/>
      <c r="R58" s="111"/>
    </row>
    <row r="59" spans="1:18" ht="15.75" customHeight="1">
      <c r="A59" s="223">
        <v>2</v>
      </c>
      <c r="B59" s="219">
        <v>2</v>
      </c>
      <c r="C59" s="220">
        <v>1</v>
      </c>
      <c r="D59" s="220">
        <v>1</v>
      </c>
      <c r="E59" s="220">
        <v>1</v>
      </c>
      <c r="F59" s="222">
        <v>16</v>
      </c>
      <c r="G59" s="221" t="s">
        <v>42</v>
      </c>
      <c r="H59" s="199">
        <v>26</v>
      </c>
      <c r="I59" s="227">
        <v>6100</v>
      </c>
      <c r="J59" s="226">
        <v>6100</v>
      </c>
      <c r="K59" s="226">
        <v>6100</v>
      </c>
      <c r="L59" s="226">
        <v>6100</v>
      </c>
      <c r="M59"/>
      <c r="N59" s="111"/>
      <c r="O59" s="111"/>
      <c r="P59" s="111"/>
      <c r="Q59" s="224"/>
      <c r="R59" s="111"/>
    </row>
    <row r="60" spans="1:18" ht="27.75" hidden="1" customHeight="1">
      <c r="A60" s="223">
        <v>2</v>
      </c>
      <c r="B60" s="219">
        <v>2</v>
      </c>
      <c r="C60" s="220">
        <v>1</v>
      </c>
      <c r="D60" s="220">
        <v>1</v>
      </c>
      <c r="E60" s="220">
        <v>1</v>
      </c>
      <c r="F60" s="222">
        <v>17</v>
      </c>
      <c r="G60" s="221" t="s">
        <v>43</v>
      </c>
      <c r="H60" s="199">
        <v>27</v>
      </c>
      <c r="I60" s="227">
        <v>0</v>
      </c>
      <c r="J60" s="227">
        <v>0</v>
      </c>
      <c r="K60" s="227">
        <v>0</v>
      </c>
      <c r="L60" s="227">
        <v>0</v>
      </c>
      <c r="M60"/>
      <c r="N60" s="111"/>
      <c r="O60" s="111"/>
      <c r="P60" s="111"/>
      <c r="Q60" s="224"/>
      <c r="R60" s="111"/>
    </row>
    <row r="61" spans="1:18" ht="14.25" hidden="1" customHeight="1">
      <c r="A61" s="223">
        <v>2</v>
      </c>
      <c r="B61" s="219">
        <v>2</v>
      </c>
      <c r="C61" s="220">
        <v>1</v>
      </c>
      <c r="D61" s="220">
        <v>1</v>
      </c>
      <c r="E61" s="220">
        <v>1</v>
      </c>
      <c r="F61" s="222">
        <v>20</v>
      </c>
      <c r="G61" s="221" t="s">
        <v>44</v>
      </c>
      <c r="H61" s="199">
        <v>28</v>
      </c>
      <c r="I61" s="227">
        <v>0</v>
      </c>
      <c r="J61" s="226">
        <v>0</v>
      </c>
      <c r="K61" s="226">
        <v>0</v>
      </c>
      <c r="L61" s="226">
        <v>0</v>
      </c>
      <c r="M61"/>
      <c r="N61" s="111"/>
      <c r="O61" s="111"/>
      <c r="P61" s="111"/>
      <c r="Q61" s="224"/>
      <c r="R61" s="111"/>
    </row>
    <row r="62" spans="1:18" ht="27.75" customHeight="1">
      <c r="A62" s="223">
        <v>2</v>
      </c>
      <c r="B62" s="219">
        <v>2</v>
      </c>
      <c r="C62" s="220">
        <v>1</v>
      </c>
      <c r="D62" s="220">
        <v>1</v>
      </c>
      <c r="E62" s="220">
        <v>1</v>
      </c>
      <c r="F62" s="222">
        <v>21</v>
      </c>
      <c r="G62" s="221" t="s">
        <v>45</v>
      </c>
      <c r="H62" s="199">
        <v>29</v>
      </c>
      <c r="I62" s="227">
        <v>28788</v>
      </c>
      <c r="J62" s="226">
        <v>28788</v>
      </c>
      <c r="K62" s="226">
        <v>28788</v>
      </c>
      <c r="L62" s="226">
        <v>28788</v>
      </c>
      <c r="M62"/>
      <c r="N62" s="111"/>
      <c r="O62" s="111"/>
      <c r="P62" s="111"/>
      <c r="Q62" s="224"/>
      <c r="R62" s="111"/>
    </row>
    <row r="63" spans="1:18" ht="12" hidden="1" customHeight="1">
      <c r="A63" s="223">
        <v>2</v>
      </c>
      <c r="B63" s="219">
        <v>2</v>
      </c>
      <c r="C63" s="220">
        <v>1</v>
      </c>
      <c r="D63" s="220">
        <v>1</v>
      </c>
      <c r="E63" s="220">
        <v>1</v>
      </c>
      <c r="F63" s="222">
        <v>22</v>
      </c>
      <c r="G63" s="221" t="s">
        <v>46</v>
      </c>
      <c r="H63" s="199">
        <v>30</v>
      </c>
      <c r="I63" s="227">
        <v>0</v>
      </c>
      <c r="J63" s="226">
        <v>0</v>
      </c>
      <c r="K63" s="226">
        <v>0</v>
      </c>
      <c r="L63" s="226">
        <v>0</v>
      </c>
      <c r="M63"/>
      <c r="N63" s="111"/>
      <c r="O63" s="111"/>
      <c r="P63" s="111"/>
      <c r="Q63" s="224"/>
      <c r="R63" s="111"/>
    </row>
    <row r="64" spans="1:18" ht="12" hidden="1" customHeight="1">
      <c r="A64" s="223">
        <v>2</v>
      </c>
      <c r="B64" s="219">
        <v>2</v>
      </c>
      <c r="C64" s="220">
        <v>1</v>
      </c>
      <c r="D64" s="220">
        <v>1</v>
      </c>
      <c r="E64" s="220">
        <v>1</v>
      </c>
      <c r="F64" s="222">
        <v>23</v>
      </c>
      <c r="G64" s="221" t="s">
        <v>227</v>
      </c>
      <c r="H64" s="199">
        <v>31</v>
      </c>
      <c r="I64" s="227">
        <v>0</v>
      </c>
      <c r="J64" s="226">
        <v>0</v>
      </c>
      <c r="K64" s="226">
        <v>0</v>
      </c>
      <c r="L64" s="226">
        <v>0</v>
      </c>
      <c r="M64"/>
      <c r="N64" s="111"/>
      <c r="O64" s="111"/>
      <c r="P64" s="111"/>
      <c r="Q64" s="224"/>
      <c r="R64" s="111"/>
    </row>
    <row r="65" spans="1:18" ht="15" customHeight="1">
      <c r="A65" s="223">
        <v>2</v>
      </c>
      <c r="B65" s="219">
        <v>2</v>
      </c>
      <c r="C65" s="220">
        <v>1</v>
      </c>
      <c r="D65" s="220">
        <v>1</v>
      </c>
      <c r="E65" s="220">
        <v>1</v>
      </c>
      <c r="F65" s="222">
        <v>30</v>
      </c>
      <c r="G65" s="221" t="s">
        <v>47</v>
      </c>
      <c r="H65" s="199">
        <v>32</v>
      </c>
      <c r="I65" s="227">
        <v>35491</v>
      </c>
      <c r="J65" s="226">
        <v>35491</v>
      </c>
      <c r="K65" s="226">
        <v>35491</v>
      </c>
      <c r="L65" s="226">
        <v>35491</v>
      </c>
      <c r="M65"/>
      <c r="N65" s="111"/>
      <c r="O65" s="111"/>
      <c r="P65" s="111"/>
      <c r="Q65" s="224"/>
      <c r="R65" s="111"/>
    </row>
    <row r="66" spans="1:18" ht="14.25" hidden="1" customHeight="1">
      <c r="A66" s="247">
        <v>2</v>
      </c>
      <c r="B66" s="248">
        <v>3</v>
      </c>
      <c r="C66" s="211"/>
      <c r="D66" s="212"/>
      <c r="E66" s="212"/>
      <c r="F66" s="215"/>
      <c r="G66" s="249" t="s">
        <v>48</v>
      </c>
      <c r="H66" s="199">
        <v>33</v>
      </c>
      <c r="I66" s="230">
        <f>I67</f>
        <v>0</v>
      </c>
      <c r="J66" s="230">
        <f>J67</f>
        <v>0</v>
      </c>
      <c r="K66" s="230">
        <f>K67</f>
        <v>0</v>
      </c>
      <c r="L66" s="230">
        <f>L67</f>
        <v>0</v>
      </c>
      <c r="M66"/>
      <c r="N66" s="111"/>
      <c r="O66" s="111"/>
      <c r="P66" s="111"/>
      <c r="Q66" s="111"/>
      <c r="R66" s="111"/>
    </row>
    <row r="67" spans="1:18" ht="13.5" hidden="1" customHeight="1">
      <c r="A67" s="223">
        <v>2</v>
      </c>
      <c r="B67" s="219">
        <v>3</v>
      </c>
      <c r="C67" s="220">
        <v>1</v>
      </c>
      <c r="D67" s="220"/>
      <c r="E67" s="220"/>
      <c r="F67" s="222"/>
      <c r="G67" s="221" t="s">
        <v>49</v>
      </c>
      <c r="H67" s="199">
        <v>34</v>
      </c>
      <c r="I67" s="208">
        <f>SUM(I68+I73+I78)</f>
        <v>0</v>
      </c>
      <c r="J67" s="250">
        <f>SUM(J68+J73+J78)</f>
        <v>0</v>
      </c>
      <c r="K67" s="209">
        <f>SUM(K68+K73+K78)</f>
        <v>0</v>
      </c>
      <c r="L67" s="208">
        <f>SUM(L68+L73+L78)</f>
        <v>0</v>
      </c>
      <c r="M67"/>
      <c r="N67" s="111"/>
      <c r="O67" s="111"/>
      <c r="P67" s="111"/>
      <c r="Q67" s="111"/>
      <c r="R67" s="224"/>
    </row>
    <row r="68" spans="1:18" ht="15" hidden="1" customHeight="1">
      <c r="A68" s="223">
        <v>2</v>
      </c>
      <c r="B68" s="219">
        <v>3</v>
      </c>
      <c r="C68" s="220">
        <v>1</v>
      </c>
      <c r="D68" s="220">
        <v>1</v>
      </c>
      <c r="E68" s="220"/>
      <c r="F68" s="222"/>
      <c r="G68" s="221" t="s">
        <v>50</v>
      </c>
      <c r="H68" s="199">
        <v>35</v>
      </c>
      <c r="I68" s="208">
        <f>I69</f>
        <v>0</v>
      </c>
      <c r="J68" s="250">
        <f>J69</f>
        <v>0</v>
      </c>
      <c r="K68" s="209">
        <f>K69</f>
        <v>0</v>
      </c>
      <c r="L68" s="208">
        <f>L69</f>
        <v>0</v>
      </c>
      <c r="M68"/>
      <c r="N68" s="111"/>
      <c r="O68" s="111"/>
      <c r="P68" s="111"/>
      <c r="Q68" s="224"/>
      <c r="R68" s="111"/>
    </row>
    <row r="69" spans="1:18" ht="13.5" hidden="1" customHeight="1">
      <c r="A69" s="223">
        <v>2</v>
      </c>
      <c r="B69" s="219">
        <v>3</v>
      </c>
      <c r="C69" s="220">
        <v>1</v>
      </c>
      <c r="D69" s="220">
        <v>1</v>
      </c>
      <c r="E69" s="220">
        <v>1</v>
      </c>
      <c r="F69" s="222"/>
      <c r="G69" s="221" t="s">
        <v>50</v>
      </c>
      <c r="H69" s="199">
        <v>36</v>
      </c>
      <c r="I69" s="208">
        <f>SUM(I70:I72)</f>
        <v>0</v>
      </c>
      <c r="J69" s="250">
        <f>SUM(J70:J72)</f>
        <v>0</v>
      </c>
      <c r="K69" s="209">
        <f>SUM(K70:K72)</f>
        <v>0</v>
      </c>
      <c r="L69" s="208">
        <f>SUM(L70:L72)</f>
        <v>0</v>
      </c>
      <c r="M69"/>
      <c r="N69" s="111"/>
      <c r="O69" s="111"/>
      <c r="P69" s="111"/>
      <c r="Q69" s="224"/>
      <c r="R69" s="111"/>
    </row>
    <row r="70" spans="1:18" s="251" customFormat="1" ht="25.5" hidden="1" customHeight="1">
      <c r="A70" s="223">
        <v>2</v>
      </c>
      <c r="B70" s="219">
        <v>3</v>
      </c>
      <c r="C70" s="220">
        <v>1</v>
      </c>
      <c r="D70" s="220">
        <v>1</v>
      </c>
      <c r="E70" s="220">
        <v>1</v>
      </c>
      <c r="F70" s="222">
        <v>1</v>
      </c>
      <c r="G70" s="221" t="s">
        <v>51</v>
      </c>
      <c r="H70" s="199">
        <v>37</v>
      </c>
      <c r="I70" s="227">
        <v>0</v>
      </c>
      <c r="J70" s="227">
        <v>0</v>
      </c>
      <c r="K70" s="227">
        <v>0</v>
      </c>
      <c r="L70" s="227">
        <v>0</v>
      </c>
      <c r="Q70" s="224"/>
      <c r="R70" s="111"/>
    </row>
    <row r="71" spans="1:18" ht="19.5" hidden="1" customHeight="1">
      <c r="A71" s="223">
        <v>2</v>
      </c>
      <c r="B71" s="214">
        <v>3</v>
      </c>
      <c r="C71" s="212">
        <v>1</v>
      </c>
      <c r="D71" s="212">
        <v>1</v>
      </c>
      <c r="E71" s="212">
        <v>1</v>
      </c>
      <c r="F71" s="215">
        <v>2</v>
      </c>
      <c r="G71" s="213" t="s">
        <v>52</v>
      </c>
      <c r="H71" s="199">
        <v>38</v>
      </c>
      <c r="I71" s="225">
        <v>0</v>
      </c>
      <c r="J71" s="225">
        <v>0</v>
      </c>
      <c r="K71" s="225">
        <v>0</v>
      </c>
      <c r="L71" s="225">
        <v>0</v>
      </c>
      <c r="M71"/>
      <c r="N71" s="111"/>
      <c r="O71" s="111"/>
      <c r="P71" s="111"/>
      <c r="Q71" s="224"/>
      <c r="R71" s="111"/>
    </row>
    <row r="72" spans="1:18" ht="16.5" hidden="1" customHeight="1">
      <c r="A72" s="219">
        <v>2</v>
      </c>
      <c r="B72" s="220">
        <v>3</v>
      </c>
      <c r="C72" s="220">
        <v>1</v>
      </c>
      <c r="D72" s="220">
        <v>1</v>
      </c>
      <c r="E72" s="220">
        <v>1</v>
      </c>
      <c r="F72" s="222">
        <v>3</v>
      </c>
      <c r="G72" s="221" t="s">
        <v>53</v>
      </c>
      <c r="H72" s="199">
        <v>39</v>
      </c>
      <c r="I72" s="227">
        <v>0</v>
      </c>
      <c r="J72" s="227">
        <v>0</v>
      </c>
      <c r="K72" s="227">
        <v>0</v>
      </c>
      <c r="L72" s="227">
        <v>0</v>
      </c>
      <c r="M72"/>
      <c r="N72" s="111"/>
      <c r="O72" s="111"/>
      <c r="P72" s="111"/>
      <c r="Q72" s="224"/>
      <c r="R72" s="111"/>
    </row>
    <row r="73" spans="1:18" ht="29.25" hidden="1" customHeight="1">
      <c r="A73" s="214">
        <v>2</v>
      </c>
      <c r="B73" s="212">
        <v>3</v>
      </c>
      <c r="C73" s="212">
        <v>1</v>
      </c>
      <c r="D73" s="212">
        <v>2</v>
      </c>
      <c r="E73" s="212"/>
      <c r="F73" s="215"/>
      <c r="G73" s="213" t="s">
        <v>54</v>
      </c>
      <c r="H73" s="199">
        <v>40</v>
      </c>
      <c r="I73" s="230">
        <f>I74</f>
        <v>0</v>
      </c>
      <c r="J73" s="252">
        <f>J74</f>
        <v>0</v>
      </c>
      <c r="K73" s="231">
        <f>K74</f>
        <v>0</v>
      </c>
      <c r="L73" s="231">
        <f>L74</f>
        <v>0</v>
      </c>
      <c r="M73"/>
      <c r="N73" s="111"/>
      <c r="O73" s="111"/>
      <c r="P73" s="111"/>
      <c r="Q73" s="224"/>
      <c r="R73" s="111"/>
    </row>
    <row r="74" spans="1:18" ht="27" hidden="1" customHeight="1">
      <c r="A74" s="233">
        <v>2</v>
      </c>
      <c r="B74" s="234">
        <v>3</v>
      </c>
      <c r="C74" s="234">
        <v>1</v>
      </c>
      <c r="D74" s="234">
        <v>2</v>
      </c>
      <c r="E74" s="234">
        <v>1</v>
      </c>
      <c r="F74" s="236"/>
      <c r="G74" s="213" t="s">
        <v>54</v>
      </c>
      <c r="H74" s="199">
        <v>41</v>
      </c>
      <c r="I74" s="218">
        <f>SUM(I75:I77)</f>
        <v>0</v>
      </c>
      <c r="J74" s="253">
        <f>SUM(J75:J77)</f>
        <v>0</v>
      </c>
      <c r="K74" s="217">
        <f>SUM(K75:K77)</f>
        <v>0</v>
      </c>
      <c r="L74" s="209">
        <f>SUM(L75:L77)</f>
        <v>0</v>
      </c>
      <c r="M74"/>
      <c r="N74" s="111"/>
      <c r="O74" s="111"/>
      <c r="P74" s="111"/>
      <c r="Q74" s="224"/>
      <c r="R74" s="111"/>
    </row>
    <row r="75" spans="1:18" s="251" customFormat="1" ht="27" hidden="1" customHeight="1">
      <c r="A75" s="219">
        <v>2</v>
      </c>
      <c r="B75" s="220">
        <v>3</v>
      </c>
      <c r="C75" s="220">
        <v>1</v>
      </c>
      <c r="D75" s="220">
        <v>2</v>
      </c>
      <c r="E75" s="220">
        <v>1</v>
      </c>
      <c r="F75" s="222">
        <v>1</v>
      </c>
      <c r="G75" s="223" t="s">
        <v>51</v>
      </c>
      <c r="H75" s="199">
        <v>42</v>
      </c>
      <c r="I75" s="227">
        <v>0</v>
      </c>
      <c r="J75" s="227">
        <v>0</v>
      </c>
      <c r="K75" s="227">
        <v>0</v>
      </c>
      <c r="L75" s="227">
        <v>0</v>
      </c>
      <c r="Q75" s="224"/>
      <c r="R75" s="111"/>
    </row>
    <row r="76" spans="1:18" ht="16.5" hidden="1" customHeight="1">
      <c r="A76" s="219">
        <v>2</v>
      </c>
      <c r="B76" s="220">
        <v>3</v>
      </c>
      <c r="C76" s="220">
        <v>1</v>
      </c>
      <c r="D76" s="220">
        <v>2</v>
      </c>
      <c r="E76" s="220">
        <v>1</v>
      </c>
      <c r="F76" s="222">
        <v>2</v>
      </c>
      <c r="G76" s="223" t="s">
        <v>52</v>
      </c>
      <c r="H76" s="199">
        <v>43</v>
      </c>
      <c r="I76" s="227">
        <v>0</v>
      </c>
      <c r="J76" s="227">
        <v>0</v>
      </c>
      <c r="K76" s="227">
        <v>0</v>
      </c>
      <c r="L76" s="227">
        <v>0</v>
      </c>
      <c r="M76"/>
      <c r="N76" s="111"/>
      <c r="O76" s="111"/>
      <c r="P76" s="111"/>
      <c r="Q76" s="224"/>
      <c r="R76" s="111"/>
    </row>
    <row r="77" spans="1:18" ht="15" hidden="1" customHeight="1">
      <c r="A77" s="219">
        <v>2</v>
      </c>
      <c r="B77" s="220">
        <v>3</v>
      </c>
      <c r="C77" s="220">
        <v>1</v>
      </c>
      <c r="D77" s="220">
        <v>2</v>
      </c>
      <c r="E77" s="220">
        <v>1</v>
      </c>
      <c r="F77" s="222">
        <v>3</v>
      </c>
      <c r="G77" s="223" t="s">
        <v>53</v>
      </c>
      <c r="H77" s="199">
        <v>44</v>
      </c>
      <c r="I77" s="227">
        <v>0</v>
      </c>
      <c r="J77" s="227">
        <v>0</v>
      </c>
      <c r="K77" s="227">
        <v>0</v>
      </c>
      <c r="L77" s="227">
        <v>0</v>
      </c>
      <c r="M77"/>
      <c r="N77" s="111"/>
      <c r="O77" s="111"/>
      <c r="P77" s="111"/>
      <c r="Q77" s="224"/>
      <c r="R77" s="111"/>
    </row>
    <row r="78" spans="1:18" ht="27.75" hidden="1" customHeight="1">
      <c r="A78" s="219">
        <v>2</v>
      </c>
      <c r="B78" s="220">
        <v>3</v>
      </c>
      <c r="C78" s="220">
        <v>1</v>
      </c>
      <c r="D78" s="220">
        <v>3</v>
      </c>
      <c r="E78" s="220"/>
      <c r="F78" s="222"/>
      <c r="G78" s="223" t="s">
        <v>228</v>
      </c>
      <c r="H78" s="199">
        <v>45</v>
      </c>
      <c r="I78" s="208">
        <f>I79</f>
        <v>0</v>
      </c>
      <c r="J78" s="250">
        <f>J79</f>
        <v>0</v>
      </c>
      <c r="K78" s="209">
        <f>K79</f>
        <v>0</v>
      </c>
      <c r="L78" s="209">
        <f>L79</f>
        <v>0</v>
      </c>
      <c r="M78"/>
      <c r="N78" s="111"/>
      <c r="O78" s="111"/>
      <c r="P78" s="111"/>
      <c r="Q78" s="224"/>
      <c r="R78" s="111"/>
    </row>
    <row r="79" spans="1:18" ht="26.25" hidden="1" customHeight="1">
      <c r="A79" s="219">
        <v>2</v>
      </c>
      <c r="B79" s="220">
        <v>3</v>
      </c>
      <c r="C79" s="220">
        <v>1</v>
      </c>
      <c r="D79" s="220">
        <v>3</v>
      </c>
      <c r="E79" s="220">
        <v>1</v>
      </c>
      <c r="F79" s="222"/>
      <c r="G79" s="223" t="s">
        <v>229</v>
      </c>
      <c r="H79" s="199">
        <v>46</v>
      </c>
      <c r="I79" s="208">
        <f>SUM(I80:I82)</f>
        <v>0</v>
      </c>
      <c r="J79" s="250">
        <f>SUM(J80:J82)</f>
        <v>0</v>
      </c>
      <c r="K79" s="209">
        <f>SUM(K80:K82)</f>
        <v>0</v>
      </c>
      <c r="L79" s="209">
        <f>SUM(L80:L82)</f>
        <v>0</v>
      </c>
      <c r="M79"/>
      <c r="N79" s="111"/>
      <c r="O79" s="111"/>
      <c r="P79" s="111"/>
      <c r="Q79" s="224"/>
      <c r="R79" s="111"/>
    </row>
    <row r="80" spans="1:18" ht="15" hidden="1" customHeight="1">
      <c r="A80" s="214">
        <v>2</v>
      </c>
      <c r="B80" s="212">
        <v>3</v>
      </c>
      <c r="C80" s="212">
        <v>1</v>
      </c>
      <c r="D80" s="212">
        <v>3</v>
      </c>
      <c r="E80" s="212">
        <v>1</v>
      </c>
      <c r="F80" s="215">
        <v>1</v>
      </c>
      <c r="G80" s="240" t="s">
        <v>55</v>
      </c>
      <c r="H80" s="199">
        <v>47</v>
      </c>
      <c r="I80" s="225">
        <v>0</v>
      </c>
      <c r="J80" s="225">
        <v>0</v>
      </c>
      <c r="K80" s="225">
        <v>0</v>
      </c>
      <c r="L80" s="225">
        <v>0</v>
      </c>
      <c r="M80"/>
      <c r="N80" s="111"/>
      <c r="O80" s="111"/>
      <c r="P80" s="111"/>
      <c r="Q80" s="224"/>
      <c r="R80" s="111"/>
    </row>
    <row r="81" spans="1:18" ht="16.5" hidden="1" customHeight="1">
      <c r="A81" s="219">
        <v>2</v>
      </c>
      <c r="B81" s="220">
        <v>3</v>
      </c>
      <c r="C81" s="220">
        <v>1</v>
      </c>
      <c r="D81" s="220">
        <v>3</v>
      </c>
      <c r="E81" s="220">
        <v>1</v>
      </c>
      <c r="F81" s="222">
        <v>2</v>
      </c>
      <c r="G81" s="223" t="s">
        <v>56</v>
      </c>
      <c r="H81" s="199">
        <v>48</v>
      </c>
      <c r="I81" s="227">
        <v>0</v>
      </c>
      <c r="J81" s="227">
        <v>0</v>
      </c>
      <c r="K81" s="227">
        <v>0</v>
      </c>
      <c r="L81" s="227">
        <v>0</v>
      </c>
      <c r="M81"/>
      <c r="N81" s="111"/>
      <c r="O81" s="111"/>
      <c r="P81" s="111"/>
      <c r="Q81" s="224"/>
      <c r="R81" s="111"/>
    </row>
    <row r="82" spans="1:18" ht="17.25" hidden="1" customHeight="1">
      <c r="A82" s="214">
        <v>2</v>
      </c>
      <c r="B82" s="212">
        <v>3</v>
      </c>
      <c r="C82" s="212">
        <v>1</v>
      </c>
      <c r="D82" s="212">
        <v>3</v>
      </c>
      <c r="E82" s="212">
        <v>1</v>
      </c>
      <c r="F82" s="215">
        <v>3</v>
      </c>
      <c r="G82" s="240" t="s">
        <v>57</v>
      </c>
      <c r="H82" s="199">
        <v>49</v>
      </c>
      <c r="I82" s="225">
        <v>0</v>
      </c>
      <c r="J82" s="225">
        <v>0</v>
      </c>
      <c r="K82" s="225">
        <v>0</v>
      </c>
      <c r="L82" s="225">
        <v>0</v>
      </c>
      <c r="M82"/>
      <c r="N82" s="111"/>
      <c r="O82" s="111"/>
      <c r="P82" s="111"/>
      <c r="Q82" s="224"/>
      <c r="R82" s="111"/>
    </row>
    <row r="83" spans="1:18" ht="12.75" hidden="1" customHeight="1">
      <c r="A83" s="214">
        <v>2</v>
      </c>
      <c r="B83" s="212">
        <v>3</v>
      </c>
      <c r="C83" s="212">
        <v>2</v>
      </c>
      <c r="D83" s="212"/>
      <c r="E83" s="212"/>
      <c r="F83" s="215"/>
      <c r="G83" s="240" t="s">
        <v>58</v>
      </c>
      <c r="H83" s="199">
        <v>50</v>
      </c>
      <c r="I83" s="208">
        <f t="shared" ref="I83:L84" si="2">I84</f>
        <v>0</v>
      </c>
      <c r="J83" s="208">
        <f t="shared" si="2"/>
        <v>0</v>
      </c>
      <c r="K83" s="208">
        <f t="shared" si="2"/>
        <v>0</v>
      </c>
      <c r="L83" s="208">
        <f t="shared" si="2"/>
        <v>0</v>
      </c>
      <c r="M83"/>
      <c r="N83" s="111"/>
      <c r="O83" s="111"/>
      <c r="P83" s="111"/>
      <c r="Q83" s="111"/>
      <c r="R83" s="111"/>
    </row>
    <row r="84" spans="1:18" ht="12" hidden="1" customHeight="1">
      <c r="A84" s="214">
        <v>2</v>
      </c>
      <c r="B84" s="212">
        <v>3</v>
      </c>
      <c r="C84" s="212">
        <v>2</v>
      </c>
      <c r="D84" s="212">
        <v>1</v>
      </c>
      <c r="E84" s="212"/>
      <c r="F84" s="215"/>
      <c r="G84" s="240" t="s">
        <v>58</v>
      </c>
      <c r="H84" s="199">
        <v>51</v>
      </c>
      <c r="I84" s="208">
        <f t="shared" si="2"/>
        <v>0</v>
      </c>
      <c r="J84" s="208">
        <f t="shared" si="2"/>
        <v>0</v>
      </c>
      <c r="K84" s="208">
        <f t="shared" si="2"/>
        <v>0</v>
      </c>
      <c r="L84" s="208">
        <f t="shared" si="2"/>
        <v>0</v>
      </c>
      <c r="M84"/>
      <c r="N84" s="111"/>
      <c r="O84" s="111"/>
      <c r="P84" s="111"/>
      <c r="Q84" s="111"/>
      <c r="R84" s="111"/>
    </row>
    <row r="85" spans="1:18" ht="15.75" hidden="1" customHeight="1">
      <c r="A85" s="214">
        <v>2</v>
      </c>
      <c r="B85" s="212">
        <v>3</v>
      </c>
      <c r="C85" s="212">
        <v>2</v>
      </c>
      <c r="D85" s="212">
        <v>1</v>
      </c>
      <c r="E85" s="212">
        <v>1</v>
      </c>
      <c r="F85" s="215"/>
      <c r="G85" s="240" t="s">
        <v>58</v>
      </c>
      <c r="H85" s="199">
        <v>52</v>
      </c>
      <c r="I85" s="208">
        <f>SUM(I86)</f>
        <v>0</v>
      </c>
      <c r="J85" s="208">
        <f>SUM(J86)</f>
        <v>0</v>
      </c>
      <c r="K85" s="208">
        <f>SUM(K86)</f>
        <v>0</v>
      </c>
      <c r="L85" s="208">
        <f>SUM(L86)</f>
        <v>0</v>
      </c>
      <c r="M85"/>
      <c r="N85" s="111"/>
      <c r="O85" s="111"/>
      <c r="P85" s="111"/>
      <c r="Q85" s="111"/>
      <c r="R85" s="111"/>
    </row>
    <row r="86" spans="1:18" ht="13.5" hidden="1" customHeight="1">
      <c r="A86" s="214">
        <v>2</v>
      </c>
      <c r="B86" s="212">
        <v>3</v>
      </c>
      <c r="C86" s="212">
        <v>2</v>
      </c>
      <c r="D86" s="212">
        <v>1</v>
      </c>
      <c r="E86" s="212">
        <v>1</v>
      </c>
      <c r="F86" s="215">
        <v>1</v>
      </c>
      <c r="G86" s="240" t="s">
        <v>58</v>
      </c>
      <c r="H86" s="199">
        <v>53</v>
      </c>
      <c r="I86" s="227">
        <v>0</v>
      </c>
      <c r="J86" s="227">
        <v>0</v>
      </c>
      <c r="K86" s="227">
        <v>0</v>
      </c>
      <c r="L86" s="227">
        <v>0</v>
      </c>
      <c r="M86"/>
      <c r="N86" s="111"/>
      <c r="O86" s="111"/>
      <c r="P86" s="111"/>
      <c r="Q86" s="111"/>
      <c r="R86" s="111"/>
    </row>
    <row r="87" spans="1:18" ht="16.5" hidden="1" customHeight="1">
      <c r="A87" s="204">
        <v>2</v>
      </c>
      <c r="B87" s="205">
        <v>4</v>
      </c>
      <c r="C87" s="205"/>
      <c r="D87" s="205"/>
      <c r="E87" s="205"/>
      <c r="F87" s="207"/>
      <c r="G87" s="254" t="s">
        <v>59</v>
      </c>
      <c r="H87" s="199">
        <v>54</v>
      </c>
      <c r="I87" s="208">
        <f t="shared" ref="I87:L89" si="3">I88</f>
        <v>0</v>
      </c>
      <c r="J87" s="250">
        <f t="shared" si="3"/>
        <v>0</v>
      </c>
      <c r="K87" s="209">
        <f t="shared" si="3"/>
        <v>0</v>
      </c>
      <c r="L87" s="209">
        <f t="shared" si="3"/>
        <v>0</v>
      </c>
      <c r="M87"/>
      <c r="N87" s="111"/>
      <c r="O87" s="111"/>
      <c r="P87" s="111"/>
      <c r="Q87" s="111"/>
      <c r="R87" s="111"/>
    </row>
    <row r="88" spans="1:18" ht="15.75" hidden="1" customHeight="1">
      <c r="A88" s="219">
        <v>2</v>
      </c>
      <c r="B88" s="220">
        <v>4</v>
      </c>
      <c r="C88" s="220">
        <v>1</v>
      </c>
      <c r="D88" s="220"/>
      <c r="E88" s="220"/>
      <c r="F88" s="222"/>
      <c r="G88" s="223" t="s">
        <v>60</v>
      </c>
      <c r="H88" s="199">
        <v>55</v>
      </c>
      <c r="I88" s="208">
        <f t="shared" si="3"/>
        <v>0</v>
      </c>
      <c r="J88" s="250">
        <f t="shared" si="3"/>
        <v>0</v>
      </c>
      <c r="K88" s="209">
        <f t="shared" si="3"/>
        <v>0</v>
      </c>
      <c r="L88" s="209">
        <f t="shared" si="3"/>
        <v>0</v>
      </c>
      <c r="M88"/>
      <c r="N88" s="111"/>
      <c r="O88" s="111"/>
      <c r="P88" s="111"/>
      <c r="Q88" s="111"/>
      <c r="R88" s="111"/>
    </row>
    <row r="89" spans="1:18" ht="17.25" hidden="1" customHeight="1">
      <c r="A89" s="219">
        <v>2</v>
      </c>
      <c r="B89" s="220">
        <v>4</v>
      </c>
      <c r="C89" s="220">
        <v>1</v>
      </c>
      <c r="D89" s="220">
        <v>1</v>
      </c>
      <c r="E89" s="220"/>
      <c r="F89" s="222"/>
      <c r="G89" s="223" t="s">
        <v>60</v>
      </c>
      <c r="H89" s="199">
        <v>56</v>
      </c>
      <c r="I89" s="208">
        <f t="shared" si="3"/>
        <v>0</v>
      </c>
      <c r="J89" s="250">
        <f t="shared" si="3"/>
        <v>0</v>
      </c>
      <c r="K89" s="209">
        <f t="shared" si="3"/>
        <v>0</v>
      </c>
      <c r="L89" s="209">
        <f t="shared" si="3"/>
        <v>0</v>
      </c>
      <c r="M89"/>
      <c r="N89" s="111"/>
      <c r="O89" s="111"/>
      <c r="P89" s="111"/>
      <c r="Q89" s="111"/>
      <c r="R89" s="111"/>
    </row>
    <row r="90" spans="1:18" ht="18" hidden="1" customHeight="1">
      <c r="A90" s="219">
        <v>2</v>
      </c>
      <c r="B90" s="220">
        <v>4</v>
      </c>
      <c r="C90" s="220">
        <v>1</v>
      </c>
      <c r="D90" s="220">
        <v>1</v>
      </c>
      <c r="E90" s="220">
        <v>1</v>
      </c>
      <c r="F90" s="222"/>
      <c r="G90" s="223" t="s">
        <v>60</v>
      </c>
      <c r="H90" s="199">
        <v>57</v>
      </c>
      <c r="I90" s="208">
        <f>SUM(I91:I93)</f>
        <v>0</v>
      </c>
      <c r="J90" s="250">
        <f>SUM(J91:J93)</f>
        <v>0</v>
      </c>
      <c r="K90" s="209">
        <f>SUM(K91:K93)</f>
        <v>0</v>
      </c>
      <c r="L90" s="209">
        <f>SUM(L91:L93)</f>
        <v>0</v>
      </c>
      <c r="M90"/>
      <c r="N90" s="111"/>
      <c r="O90" s="111"/>
      <c r="P90" s="111"/>
      <c r="Q90" s="111"/>
      <c r="R90" s="111"/>
    </row>
    <row r="91" spans="1:18" ht="14.25" hidden="1" customHeight="1">
      <c r="A91" s="219">
        <v>2</v>
      </c>
      <c r="B91" s="220">
        <v>4</v>
      </c>
      <c r="C91" s="220">
        <v>1</v>
      </c>
      <c r="D91" s="220">
        <v>1</v>
      </c>
      <c r="E91" s="220">
        <v>1</v>
      </c>
      <c r="F91" s="222">
        <v>1</v>
      </c>
      <c r="G91" s="223" t="s">
        <v>61</v>
      </c>
      <c r="H91" s="199">
        <v>58</v>
      </c>
      <c r="I91" s="227">
        <v>0</v>
      </c>
      <c r="J91" s="227">
        <v>0</v>
      </c>
      <c r="K91" s="227">
        <v>0</v>
      </c>
      <c r="L91" s="227">
        <v>0</v>
      </c>
      <c r="M91"/>
      <c r="N91" s="111"/>
      <c r="O91" s="111"/>
      <c r="P91" s="111"/>
      <c r="Q91" s="111"/>
      <c r="R91" s="111"/>
    </row>
    <row r="92" spans="1:18" ht="13.5" hidden="1" customHeight="1">
      <c r="A92" s="219">
        <v>2</v>
      </c>
      <c r="B92" s="219">
        <v>4</v>
      </c>
      <c r="C92" s="219">
        <v>1</v>
      </c>
      <c r="D92" s="220">
        <v>1</v>
      </c>
      <c r="E92" s="220">
        <v>1</v>
      </c>
      <c r="F92" s="255">
        <v>2</v>
      </c>
      <c r="G92" s="221" t="s">
        <v>62</v>
      </c>
      <c r="H92" s="199">
        <v>59</v>
      </c>
      <c r="I92" s="227">
        <v>0</v>
      </c>
      <c r="J92" s="227">
        <v>0</v>
      </c>
      <c r="K92" s="227">
        <v>0</v>
      </c>
      <c r="L92" s="227">
        <v>0</v>
      </c>
      <c r="M92"/>
      <c r="N92" s="111"/>
      <c r="O92" s="111"/>
      <c r="P92" s="111"/>
      <c r="Q92" s="111"/>
      <c r="R92" s="111"/>
    </row>
    <row r="93" spans="1:18" hidden="1">
      <c r="A93" s="219">
        <v>2</v>
      </c>
      <c r="B93" s="220">
        <v>4</v>
      </c>
      <c r="C93" s="219">
        <v>1</v>
      </c>
      <c r="D93" s="220">
        <v>1</v>
      </c>
      <c r="E93" s="220">
        <v>1</v>
      </c>
      <c r="F93" s="255">
        <v>3</v>
      </c>
      <c r="G93" s="221" t="s">
        <v>63</v>
      </c>
      <c r="H93" s="199">
        <v>60</v>
      </c>
      <c r="I93" s="227">
        <v>0</v>
      </c>
      <c r="J93" s="227">
        <v>0</v>
      </c>
      <c r="K93" s="227">
        <v>0</v>
      </c>
      <c r="L93" s="227">
        <v>0</v>
      </c>
      <c r="M93" s="111"/>
      <c r="N93" s="111"/>
      <c r="O93" s="111"/>
      <c r="P93" s="111"/>
      <c r="Q93" s="111"/>
      <c r="R93" s="111"/>
    </row>
    <row r="94" spans="1:18" hidden="1">
      <c r="A94" s="204">
        <v>2</v>
      </c>
      <c r="B94" s="205">
        <v>5</v>
      </c>
      <c r="C94" s="204"/>
      <c r="D94" s="205"/>
      <c r="E94" s="205"/>
      <c r="F94" s="256"/>
      <c r="G94" s="206" t="s">
        <v>64</v>
      </c>
      <c r="H94" s="199">
        <v>61</v>
      </c>
      <c r="I94" s="208">
        <f>SUM(I95+I100+I105)</f>
        <v>0</v>
      </c>
      <c r="J94" s="250">
        <f>SUM(J95+J100+J105)</f>
        <v>0</v>
      </c>
      <c r="K94" s="209">
        <f>SUM(K95+K100+K105)</f>
        <v>0</v>
      </c>
      <c r="L94" s="209">
        <f>SUM(L95+L100+L105)</f>
        <v>0</v>
      </c>
      <c r="M94" s="111"/>
      <c r="N94" s="111"/>
      <c r="O94" s="111"/>
      <c r="P94" s="111"/>
      <c r="Q94" s="111"/>
      <c r="R94" s="111"/>
    </row>
    <row r="95" spans="1:18" hidden="1">
      <c r="A95" s="214">
        <v>2</v>
      </c>
      <c r="B95" s="212">
        <v>5</v>
      </c>
      <c r="C95" s="214">
        <v>1</v>
      </c>
      <c r="D95" s="212"/>
      <c r="E95" s="212"/>
      <c r="F95" s="257"/>
      <c r="G95" s="213" t="s">
        <v>65</v>
      </c>
      <c r="H95" s="199">
        <v>62</v>
      </c>
      <c r="I95" s="230">
        <f t="shared" ref="I95:L96" si="4">I96</f>
        <v>0</v>
      </c>
      <c r="J95" s="252">
        <f t="shared" si="4"/>
        <v>0</v>
      </c>
      <c r="K95" s="231">
        <f t="shared" si="4"/>
        <v>0</v>
      </c>
      <c r="L95" s="231">
        <f t="shared" si="4"/>
        <v>0</v>
      </c>
      <c r="M95" s="111"/>
      <c r="N95" s="111"/>
      <c r="O95" s="111"/>
      <c r="P95" s="111"/>
      <c r="Q95" s="111"/>
      <c r="R95" s="111"/>
    </row>
    <row r="96" spans="1:18" hidden="1">
      <c r="A96" s="219">
        <v>2</v>
      </c>
      <c r="B96" s="220">
        <v>5</v>
      </c>
      <c r="C96" s="219">
        <v>1</v>
      </c>
      <c r="D96" s="220">
        <v>1</v>
      </c>
      <c r="E96" s="220"/>
      <c r="F96" s="255"/>
      <c r="G96" s="221" t="s">
        <v>65</v>
      </c>
      <c r="H96" s="199">
        <v>63</v>
      </c>
      <c r="I96" s="208">
        <f t="shared" si="4"/>
        <v>0</v>
      </c>
      <c r="J96" s="250">
        <f t="shared" si="4"/>
        <v>0</v>
      </c>
      <c r="K96" s="209">
        <f t="shared" si="4"/>
        <v>0</v>
      </c>
      <c r="L96" s="209">
        <f t="shared" si="4"/>
        <v>0</v>
      </c>
      <c r="M96" s="111"/>
      <c r="N96" s="111"/>
      <c r="O96" s="111"/>
      <c r="P96" s="111"/>
      <c r="Q96" s="111"/>
      <c r="R96" s="111"/>
    </row>
    <row r="97" spans="1:18" hidden="1">
      <c r="A97" s="219">
        <v>2</v>
      </c>
      <c r="B97" s="220">
        <v>5</v>
      </c>
      <c r="C97" s="219">
        <v>1</v>
      </c>
      <c r="D97" s="220">
        <v>1</v>
      </c>
      <c r="E97" s="220">
        <v>1</v>
      </c>
      <c r="F97" s="255"/>
      <c r="G97" s="221" t="s">
        <v>65</v>
      </c>
      <c r="H97" s="199">
        <v>64</v>
      </c>
      <c r="I97" s="208">
        <f>SUM(I98:I99)</f>
        <v>0</v>
      </c>
      <c r="J97" s="250">
        <f>SUM(J98:J99)</f>
        <v>0</v>
      </c>
      <c r="K97" s="209">
        <f>SUM(K98:K99)</f>
        <v>0</v>
      </c>
      <c r="L97" s="209">
        <f>SUM(L98:L99)</f>
        <v>0</v>
      </c>
      <c r="M97" s="111"/>
      <c r="N97" s="111"/>
      <c r="O97" s="111"/>
      <c r="P97" s="111"/>
      <c r="Q97" s="111"/>
      <c r="R97" s="111"/>
    </row>
    <row r="98" spans="1:18" ht="25.5" hidden="1" customHeight="1">
      <c r="A98" s="219">
        <v>2</v>
      </c>
      <c r="B98" s="220">
        <v>5</v>
      </c>
      <c r="C98" s="219">
        <v>1</v>
      </c>
      <c r="D98" s="220">
        <v>1</v>
      </c>
      <c r="E98" s="220">
        <v>1</v>
      </c>
      <c r="F98" s="255">
        <v>1</v>
      </c>
      <c r="G98" s="221" t="s">
        <v>66</v>
      </c>
      <c r="H98" s="199">
        <v>65</v>
      </c>
      <c r="I98" s="227">
        <v>0</v>
      </c>
      <c r="J98" s="227">
        <v>0</v>
      </c>
      <c r="K98" s="227">
        <v>0</v>
      </c>
      <c r="L98" s="227">
        <v>0</v>
      </c>
      <c r="M98"/>
      <c r="N98" s="111"/>
      <c r="O98" s="111"/>
      <c r="P98" s="111"/>
      <c r="Q98" s="111"/>
      <c r="R98" s="111"/>
    </row>
    <row r="99" spans="1:18" ht="15.75" hidden="1" customHeight="1">
      <c r="A99" s="219">
        <v>2</v>
      </c>
      <c r="B99" s="220">
        <v>5</v>
      </c>
      <c r="C99" s="219">
        <v>1</v>
      </c>
      <c r="D99" s="220">
        <v>1</v>
      </c>
      <c r="E99" s="220">
        <v>1</v>
      </c>
      <c r="F99" s="255">
        <v>2</v>
      </c>
      <c r="G99" s="221" t="s">
        <v>67</v>
      </c>
      <c r="H99" s="199">
        <v>66</v>
      </c>
      <c r="I99" s="227">
        <v>0</v>
      </c>
      <c r="J99" s="227">
        <v>0</v>
      </c>
      <c r="K99" s="227">
        <v>0</v>
      </c>
      <c r="L99" s="227">
        <v>0</v>
      </c>
      <c r="M99"/>
      <c r="N99" s="111"/>
      <c r="O99" s="111"/>
      <c r="P99" s="111"/>
      <c r="Q99" s="111"/>
      <c r="R99" s="111"/>
    </row>
    <row r="100" spans="1:18" ht="12" hidden="1" customHeight="1">
      <c r="A100" s="219">
        <v>2</v>
      </c>
      <c r="B100" s="220">
        <v>5</v>
      </c>
      <c r="C100" s="219">
        <v>2</v>
      </c>
      <c r="D100" s="220"/>
      <c r="E100" s="220"/>
      <c r="F100" s="255"/>
      <c r="G100" s="221" t="s">
        <v>68</v>
      </c>
      <c r="H100" s="199">
        <v>67</v>
      </c>
      <c r="I100" s="208">
        <f t="shared" ref="I100:L101" si="5">I101</f>
        <v>0</v>
      </c>
      <c r="J100" s="250">
        <f t="shared" si="5"/>
        <v>0</v>
      </c>
      <c r="K100" s="209">
        <f t="shared" si="5"/>
        <v>0</v>
      </c>
      <c r="L100" s="208">
        <f t="shared" si="5"/>
        <v>0</v>
      </c>
      <c r="M100"/>
      <c r="N100" s="111"/>
      <c r="O100" s="111"/>
      <c r="P100" s="111"/>
      <c r="Q100" s="111"/>
      <c r="R100" s="111"/>
    </row>
    <row r="101" spans="1:18" ht="15.75" hidden="1" customHeight="1">
      <c r="A101" s="223">
        <v>2</v>
      </c>
      <c r="B101" s="219">
        <v>5</v>
      </c>
      <c r="C101" s="220">
        <v>2</v>
      </c>
      <c r="D101" s="221">
        <v>1</v>
      </c>
      <c r="E101" s="219"/>
      <c r="F101" s="255"/>
      <c r="G101" s="221" t="s">
        <v>68</v>
      </c>
      <c r="H101" s="199">
        <v>68</v>
      </c>
      <c r="I101" s="208">
        <f t="shared" si="5"/>
        <v>0</v>
      </c>
      <c r="J101" s="250">
        <f t="shared" si="5"/>
        <v>0</v>
      </c>
      <c r="K101" s="209">
        <f t="shared" si="5"/>
        <v>0</v>
      </c>
      <c r="L101" s="208">
        <f t="shared" si="5"/>
        <v>0</v>
      </c>
      <c r="M101"/>
      <c r="N101" s="111"/>
      <c r="O101" s="111"/>
      <c r="P101" s="111"/>
      <c r="Q101" s="111"/>
      <c r="R101" s="111"/>
    </row>
    <row r="102" spans="1:18" ht="15" hidden="1" customHeight="1">
      <c r="A102" s="223">
        <v>2</v>
      </c>
      <c r="B102" s="219">
        <v>5</v>
      </c>
      <c r="C102" s="220">
        <v>2</v>
      </c>
      <c r="D102" s="221">
        <v>1</v>
      </c>
      <c r="E102" s="219">
        <v>1</v>
      </c>
      <c r="F102" s="255"/>
      <c r="G102" s="221" t="s">
        <v>68</v>
      </c>
      <c r="H102" s="199">
        <v>69</v>
      </c>
      <c r="I102" s="208">
        <f>SUM(I103:I104)</f>
        <v>0</v>
      </c>
      <c r="J102" s="250">
        <f>SUM(J103:J104)</f>
        <v>0</v>
      </c>
      <c r="K102" s="209">
        <f>SUM(K103:K104)</f>
        <v>0</v>
      </c>
      <c r="L102" s="208">
        <f>SUM(L103:L104)</f>
        <v>0</v>
      </c>
      <c r="M102"/>
      <c r="N102" s="111"/>
      <c r="O102" s="111"/>
      <c r="P102" s="111"/>
      <c r="Q102" s="111"/>
      <c r="R102" s="111"/>
    </row>
    <row r="103" spans="1:18" ht="25.5" hidden="1" customHeight="1">
      <c r="A103" s="223">
        <v>2</v>
      </c>
      <c r="B103" s="219">
        <v>5</v>
      </c>
      <c r="C103" s="220">
        <v>2</v>
      </c>
      <c r="D103" s="221">
        <v>1</v>
      </c>
      <c r="E103" s="219">
        <v>1</v>
      </c>
      <c r="F103" s="255">
        <v>1</v>
      </c>
      <c r="G103" s="221" t="s">
        <v>69</v>
      </c>
      <c r="H103" s="199">
        <v>70</v>
      </c>
      <c r="I103" s="227">
        <v>0</v>
      </c>
      <c r="J103" s="227">
        <v>0</v>
      </c>
      <c r="K103" s="227">
        <v>0</v>
      </c>
      <c r="L103" s="227">
        <v>0</v>
      </c>
      <c r="M103"/>
      <c r="N103" s="111"/>
      <c r="O103" s="111"/>
      <c r="P103" s="111"/>
      <c r="Q103" s="111"/>
      <c r="R103" s="111"/>
    </row>
    <row r="104" spans="1:18" ht="25.5" hidden="1" customHeight="1">
      <c r="A104" s="223">
        <v>2</v>
      </c>
      <c r="B104" s="219">
        <v>5</v>
      </c>
      <c r="C104" s="220">
        <v>2</v>
      </c>
      <c r="D104" s="221">
        <v>1</v>
      </c>
      <c r="E104" s="219">
        <v>1</v>
      </c>
      <c r="F104" s="255">
        <v>2</v>
      </c>
      <c r="G104" s="221" t="s">
        <v>70</v>
      </c>
      <c r="H104" s="199">
        <v>71</v>
      </c>
      <c r="I104" s="227">
        <v>0</v>
      </c>
      <c r="J104" s="227">
        <v>0</v>
      </c>
      <c r="K104" s="227">
        <v>0</v>
      </c>
      <c r="L104" s="227">
        <v>0</v>
      </c>
      <c r="M104"/>
      <c r="N104" s="111"/>
      <c r="O104" s="111"/>
      <c r="P104" s="111"/>
      <c r="Q104" s="111"/>
      <c r="R104" s="111"/>
    </row>
    <row r="105" spans="1:18" ht="28.5" hidden="1" customHeight="1">
      <c r="A105" s="223">
        <v>2</v>
      </c>
      <c r="B105" s="219">
        <v>5</v>
      </c>
      <c r="C105" s="220">
        <v>3</v>
      </c>
      <c r="D105" s="221"/>
      <c r="E105" s="219"/>
      <c r="F105" s="255"/>
      <c r="G105" s="221" t="s">
        <v>71</v>
      </c>
      <c r="H105" s="199">
        <v>72</v>
      </c>
      <c r="I105" s="208">
        <f>I106+I110</f>
        <v>0</v>
      </c>
      <c r="J105" s="208">
        <f>J106+J110</f>
        <v>0</v>
      </c>
      <c r="K105" s="208">
        <f>K106+K110</f>
        <v>0</v>
      </c>
      <c r="L105" s="208">
        <f>L106+L110</f>
        <v>0</v>
      </c>
      <c r="M105"/>
      <c r="N105" s="111"/>
      <c r="O105" s="111"/>
      <c r="P105" s="111"/>
      <c r="Q105" s="111"/>
      <c r="R105" s="111"/>
    </row>
    <row r="106" spans="1:18" ht="27" hidden="1" customHeight="1">
      <c r="A106" s="223">
        <v>2</v>
      </c>
      <c r="B106" s="219">
        <v>5</v>
      </c>
      <c r="C106" s="220">
        <v>3</v>
      </c>
      <c r="D106" s="221">
        <v>1</v>
      </c>
      <c r="E106" s="219"/>
      <c r="F106" s="255"/>
      <c r="G106" s="221" t="s">
        <v>72</v>
      </c>
      <c r="H106" s="199">
        <v>73</v>
      </c>
      <c r="I106" s="208">
        <f>I107</f>
        <v>0</v>
      </c>
      <c r="J106" s="250">
        <f>J107</f>
        <v>0</v>
      </c>
      <c r="K106" s="209">
        <f>K107</f>
        <v>0</v>
      </c>
      <c r="L106" s="208">
        <f>L107</f>
        <v>0</v>
      </c>
      <c r="M106"/>
      <c r="N106" s="111"/>
      <c r="O106" s="111"/>
      <c r="P106" s="111"/>
      <c r="Q106" s="111"/>
      <c r="R106" s="111"/>
    </row>
    <row r="107" spans="1:18" ht="30" hidden="1" customHeight="1">
      <c r="A107" s="232">
        <v>2</v>
      </c>
      <c r="B107" s="233">
        <v>5</v>
      </c>
      <c r="C107" s="234">
        <v>3</v>
      </c>
      <c r="D107" s="235">
        <v>1</v>
      </c>
      <c r="E107" s="233">
        <v>1</v>
      </c>
      <c r="F107" s="258"/>
      <c r="G107" s="235" t="s">
        <v>72</v>
      </c>
      <c r="H107" s="199">
        <v>74</v>
      </c>
      <c r="I107" s="218">
        <f>SUM(I108:I109)</f>
        <v>0</v>
      </c>
      <c r="J107" s="253">
        <f>SUM(J108:J109)</f>
        <v>0</v>
      </c>
      <c r="K107" s="217">
        <f>SUM(K108:K109)</f>
        <v>0</v>
      </c>
      <c r="L107" s="218">
        <f>SUM(L108:L109)</f>
        <v>0</v>
      </c>
      <c r="M107"/>
      <c r="N107" s="111"/>
      <c r="O107" s="111"/>
      <c r="P107" s="111"/>
      <c r="Q107" s="111"/>
      <c r="R107" s="111"/>
    </row>
    <row r="108" spans="1:18" ht="26.25" hidden="1" customHeight="1">
      <c r="A108" s="223">
        <v>2</v>
      </c>
      <c r="B108" s="219">
        <v>5</v>
      </c>
      <c r="C108" s="220">
        <v>3</v>
      </c>
      <c r="D108" s="221">
        <v>1</v>
      </c>
      <c r="E108" s="219">
        <v>1</v>
      </c>
      <c r="F108" s="255">
        <v>1</v>
      </c>
      <c r="G108" s="221" t="s">
        <v>72</v>
      </c>
      <c r="H108" s="199">
        <v>75</v>
      </c>
      <c r="I108" s="227">
        <v>0</v>
      </c>
      <c r="J108" s="227">
        <v>0</v>
      </c>
      <c r="K108" s="227">
        <v>0</v>
      </c>
      <c r="L108" s="227">
        <v>0</v>
      </c>
      <c r="M108"/>
      <c r="N108" s="111"/>
      <c r="O108" s="111"/>
      <c r="P108" s="111"/>
      <c r="Q108" s="111"/>
      <c r="R108" s="111"/>
    </row>
    <row r="109" spans="1:18" ht="26.25" hidden="1" customHeight="1">
      <c r="A109" s="232">
        <v>2</v>
      </c>
      <c r="B109" s="233">
        <v>5</v>
      </c>
      <c r="C109" s="234">
        <v>3</v>
      </c>
      <c r="D109" s="235">
        <v>1</v>
      </c>
      <c r="E109" s="233">
        <v>1</v>
      </c>
      <c r="F109" s="258">
        <v>2</v>
      </c>
      <c r="G109" s="235" t="s">
        <v>73</v>
      </c>
      <c r="H109" s="199">
        <v>76</v>
      </c>
      <c r="I109" s="227">
        <v>0</v>
      </c>
      <c r="J109" s="227">
        <v>0</v>
      </c>
      <c r="K109" s="227">
        <v>0</v>
      </c>
      <c r="L109" s="227">
        <v>0</v>
      </c>
      <c r="M109"/>
      <c r="N109" s="111"/>
      <c r="O109" s="111"/>
      <c r="P109" s="111"/>
      <c r="Q109" s="111"/>
      <c r="R109" s="111"/>
    </row>
    <row r="110" spans="1:18" ht="27.75" hidden="1" customHeight="1">
      <c r="A110" s="232">
        <v>2</v>
      </c>
      <c r="B110" s="233">
        <v>5</v>
      </c>
      <c r="C110" s="234">
        <v>3</v>
      </c>
      <c r="D110" s="235">
        <v>2</v>
      </c>
      <c r="E110" s="233"/>
      <c r="F110" s="258"/>
      <c r="G110" s="235" t="s">
        <v>74</v>
      </c>
      <c r="H110" s="199">
        <v>77</v>
      </c>
      <c r="I110" s="218">
        <f>I111</f>
        <v>0</v>
      </c>
      <c r="J110" s="218">
        <f>J111</f>
        <v>0</v>
      </c>
      <c r="K110" s="218">
        <f>K111</f>
        <v>0</v>
      </c>
      <c r="L110" s="218">
        <f>L111</f>
        <v>0</v>
      </c>
      <c r="M110"/>
      <c r="N110" s="111"/>
      <c r="O110" s="111"/>
      <c r="P110" s="111"/>
      <c r="Q110" s="111"/>
      <c r="R110" s="111"/>
    </row>
    <row r="111" spans="1:18" ht="25.5" hidden="1" customHeight="1">
      <c r="A111" s="232">
        <v>2</v>
      </c>
      <c r="B111" s="233">
        <v>5</v>
      </c>
      <c r="C111" s="234">
        <v>3</v>
      </c>
      <c r="D111" s="235">
        <v>2</v>
      </c>
      <c r="E111" s="233">
        <v>1</v>
      </c>
      <c r="F111" s="258"/>
      <c r="G111" s="235" t="s">
        <v>74</v>
      </c>
      <c r="H111" s="199">
        <v>78</v>
      </c>
      <c r="I111" s="218">
        <f>SUM(I112:I113)</f>
        <v>0</v>
      </c>
      <c r="J111" s="218">
        <f>SUM(J112:J113)</f>
        <v>0</v>
      </c>
      <c r="K111" s="218">
        <f>SUM(K112:K113)</f>
        <v>0</v>
      </c>
      <c r="L111" s="218">
        <f>SUM(L112:L113)</f>
        <v>0</v>
      </c>
      <c r="M111"/>
      <c r="N111" s="111"/>
      <c r="O111" s="111"/>
      <c r="P111" s="111"/>
      <c r="Q111" s="111"/>
      <c r="R111" s="111"/>
    </row>
    <row r="112" spans="1:18" ht="30" hidden="1" customHeight="1">
      <c r="A112" s="232">
        <v>2</v>
      </c>
      <c r="B112" s="233">
        <v>5</v>
      </c>
      <c r="C112" s="234">
        <v>3</v>
      </c>
      <c r="D112" s="235">
        <v>2</v>
      </c>
      <c r="E112" s="233">
        <v>1</v>
      </c>
      <c r="F112" s="258">
        <v>1</v>
      </c>
      <c r="G112" s="235" t="s">
        <v>74</v>
      </c>
      <c r="H112" s="199">
        <v>79</v>
      </c>
      <c r="I112" s="227">
        <v>0</v>
      </c>
      <c r="J112" s="227">
        <v>0</v>
      </c>
      <c r="K112" s="227">
        <v>0</v>
      </c>
      <c r="L112" s="227">
        <v>0</v>
      </c>
      <c r="M112"/>
      <c r="N112" s="111"/>
      <c r="O112" s="111"/>
      <c r="P112" s="111"/>
      <c r="Q112" s="111"/>
      <c r="R112" s="111"/>
    </row>
    <row r="113" spans="1:18" ht="18" hidden="1" customHeight="1">
      <c r="A113" s="232">
        <v>2</v>
      </c>
      <c r="B113" s="233">
        <v>5</v>
      </c>
      <c r="C113" s="234">
        <v>3</v>
      </c>
      <c r="D113" s="235">
        <v>2</v>
      </c>
      <c r="E113" s="233">
        <v>1</v>
      </c>
      <c r="F113" s="258">
        <v>2</v>
      </c>
      <c r="G113" s="235" t="s">
        <v>75</v>
      </c>
      <c r="H113" s="199">
        <v>80</v>
      </c>
      <c r="I113" s="227">
        <v>0</v>
      </c>
      <c r="J113" s="227">
        <v>0</v>
      </c>
      <c r="K113" s="227">
        <v>0</v>
      </c>
      <c r="L113" s="227">
        <v>0</v>
      </c>
      <c r="M113"/>
      <c r="N113" s="111"/>
      <c r="O113" s="111"/>
      <c r="P113" s="111"/>
      <c r="Q113" s="111"/>
      <c r="R113" s="111"/>
    </row>
    <row r="114" spans="1:18" ht="16.5" hidden="1" customHeight="1">
      <c r="A114" s="254">
        <v>2</v>
      </c>
      <c r="B114" s="204">
        <v>6</v>
      </c>
      <c r="C114" s="205"/>
      <c r="D114" s="206"/>
      <c r="E114" s="204"/>
      <c r="F114" s="256"/>
      <c r="G114" s="259" t="s">
        <v>76</v>
      </c>
      <c r="H114" s="199">
        <v>81</v>
      </c>
      <c r="I114" s="208">
        <f>SUM(I115+I120+I124+I128+I132+I136)</f>
        <v>0</v>
      </c>
      <c r="J114" s="208">
        <f>SUM(J115+J120+J124+J128+J132+J136)</f>
        <v>0</v>
      </c>
      <c r="K114" s="208">
        <f>SUM(K115+K120+K124+K128+K132+K136)</f>
        <v>0</v>
      </c>
      <c r="L114" s="208">
        <f>SUM(L115+L120+L124+L128+L132+L136)</f>
        <v>0</v>
      </c>
      <c r="M114"/>
      <c r="N114" s="111"/>
      <c r="O114" s="111"/>
      <c r="P114" s="111"/>
      <c r="Q114" s="111"/>
      <c r="R114" s="111"/>
    </row>
    <row r="115" spans="1:18" ht="14.25" hidden="1" customHeight="1">
      <c r="A115" s="232">
        <v>2</v>
      </c>
      <c r="B115" s="233">
        <v>6</v>
      </c>
      <c r="C115" s="234">
        <v>1</v>
      </c>
      <c r="D115" s="235"/>
      <c r="E115" s="233"/>
      <c r="F115" s="258"/>
      <c r="G115" s="235" t="s">
        <v>77</v>
      </c>
      <c r="H115" s="199">
        <v>82</v>
      </c>
      <c r="I115" s="218">
        <f t="shared" ref="I115:L116" si="6">I116</f>
        <v>0</v>
      </c>
      <c r="J115" s="253">
        <f t="shared" si="6"/>
        <v>0</v>
      </c>
      <c r="K115" s="217">
        <f t="shared" si="6"/>
        <v>0</v>
      </c>
      <c r="L115" s="218">
        <f t="shared" si="6"/>
        <v>0</v>
      </c>
      <c r="M115"/>
      <c r="N115" s="111"/>
      <c r="O115" s="111"/>
      <c r="P115" s="111"/>
      <c r="Q115" s="111"/>
      <c r="R115" s="111"/>
    </row>
    <row r="116" spans="1:18" ht="14.25" hidden="1" customHeight="1">
      <c r="A116" s="223">
        <v>2</v>
      </c>
      <c r="B116" s="219">
        <v>6</v>
      </c>
      <c r="C116" s="220">
        <v>1</v>
      </c>
      <c r="D116" s="221">
        <v>1</v>
      </c>
      <c r="E116" s="219"/>
      <c r="F116" s="255"/>
      <c r="G116" s="221" t="s">
        <v>77</v>
      </c>
      <c r="H116" s="199">
        <v>83</v>
      </c>
      <c r="I116" s="208">
        <f t="shared" si="6"/>
        <v>0</v>
      </c>
      <c r="J116" s="250">
        <f t="shared" si="6"/>
        <v>0</v>
      </c>
      <c r="K116" s="209">
        <f t="shared" si="6"/>
        <v>0</v>
      </c>
      <c r="L116" s="208">
        <f t="shared" si="6"/>
        <v>0</v>
      </c>
      <c r="M116"/>
      <c r="N116" s="111"/>
      <c r="O116" s="111"/>
      <c r="P116" s="111"/>
      <c r="Q116" s="111"/>
      <c r="R116" s="111"/>
    </row>
    <row r="117" spans="1:18" hidden="1">
      <c r="A117" s="223">
        <v>2</v>
      </c>
      <c r="B117" s="219">
        <v>6</v>
      </c>
      <c r="C117" s="220">
        <v>1</v>
      </c>
      <c r="D117" s="221">
        <v>1</v>
      </c>
      <c r="E117" s="219">
        <v>1</v>
      </c>
      <c r="F117" s="255"/>
      <c r="G117" s="221" t="s">
        <v>77</v>
      </c>
      <c r="H117" s="199">
        <v>84</v>
      </c>
      <c r="I117" s="208">
        <f>SUM(I118:I119)</f>
        <v>0</v>
      </c>
      <c r="J117" s="250">
        <f>SUM(J118:J119)</f>
        <v>0</v>
      </c>
      <c r="K117" s="209">
        <f>SUM(K118:K119)</f>
        <v>0</v>
      </c>
      <c r="L117" s="208">
        <f>SUM(L118:L119)</f>
        <v>0</v>
      </c>
      <c r="M117" s="111"/>
      <c r="N117" s="111"/>
      <c r="O117" s="111"/>
      <c r="P117" s="111"/>
      <c r="Q117" s="111"/>
      <c r="R117" s="111"/>
    </row>
    <row r="118" spans="1:18" ht="13.5" hidden="1" customHeight="1">
      <c r="A118" s="223">
        <v>2</v>
      </c>
      <c r="B118" s="219">
        <v>6</v>
      </c>
      <c r="C118" s="220">
        <v>1</v>
      </c>
      <c r="D118" s="221">
        <v>1</v>
      </c>
      <c r="E118" s="219">
        <v>1</v>
      </c>
      <c r="F118" s="255">
        <v>1</v>
      </c>
      <c r="G118" s="221" t="s">
        <v>78</v>
      </c>
      <c r="H118" s="199">
        <v>85</v>
      </c>
      <c r="I118" s="227">
        <v>0</v>
      </c>
      <c r="J118" s="227">
        <v>0</v>
      </c>
      <c r="K118" s="227">
        <v>0</v>
      </c>
      <c r="L118" s="227">
        <v>0</v>
      </c>
      <c r="M118"/>
      <c r="N118" s="111"/>
      <c r="O118" s="111"/>
      <c r="P118" s="111"/>
      <c r="Q118" s="111"/>
      <c r="R118" s="111"/>
    </row>
    <row r="119" spans="1:18" hidden="1">
      <c r="A119" s="240">
        <v>2</v>
      </c>
      <c r="B119" s="214">
        <v>6</v>
      </c>
      <c r="C119" s="212">
        <v>1</v>
      </c>
      <c r="D119" s="213">
        <v>1</v>
      </c>
      <c r="E119" s="214">
        <v>1</v>
      </c>
      <c r="F119" s="257">
        <v>2</v>
      </c>
      <c r="G119" s="213" t="s">
        <v>79</v>
      </c>
      <c r="H119" s="199">
        <v>86</v>
      </c>
      <c r="I119" s="225">
        <v>0</v>
      </c>
      <c r="J119" s="225">
        <v>0</v>
      </c>
      <c r="K119" s="225">
        <v>0</v>
      </c>
      <c r="L119" s="225">
        <v>0</v>
      </c>
      <c r="M119" s="111"/>
      <c r="N119" s="111"/>
      <c r="O119" s="111"/>
      <c r="P119" s="111"/>
      <c r="Q119" s="111"/>
      <c r="R119" s="111"/>
    </row>
    <row r="120" spans="1:18" ht="25.5" hidden="1" customHeight="1">
      <c r="A120" s="223">
        <v>2</v>
      </c>
      <c r="B120" s="219">
        <v>6</v>
      </c>
      <c r="C120" s="220">
        <v>2</v>
      </c>
      <c r="D120" s="221"/>
      <c r="E120" s="219"/>
      <c r="F120" s="255"/>
      <c r="G120" s="221" t="s">
        <v>80</v>
      </c>
      <c r="H120" s="199">
        <v>87</v>
      </c>
      <c r="I120" s="208">
        <f t="shared" ref="I120:L122" si="7">I121</f>
        <v>0</v>
      </c>
      <c r="J120" s="250">
        <f t="shared" si="7"/>
        <v>0</v>
      </c>
      <c r="K120" s="209">
        <f t="shared" si="7"/>
        <v>0</v>
      </c>
      <c r="L120" s="208">
        <f t="shared" si="7"/>
        <v>0</v>
      </c>
      <c r="M120"/>
      <c r="N120" s="111"/>
      <c r="O120" s="111"/>
      <c r="P120" s="111"/>
      <c r="Q120" s="111"/>
      <c r="R120" s="111"/>
    </row>
    <row r="121" spans="1:18" ht="14.25" hidden="1" customHeight="1">
      <c r="A121" s="223">
        <v>2</v>
      </c>
      <c r="B121" s="219">
        <v>6</v>
      </c>
      <c r="C121" s="220">
        <v>2</v>
      </c>
      <c r="D121" s="221">
        <v>1</v>
      </c>
      <c r="E121" s="219"/>
      <c r="F121" s="255"/>
      <c r="G121" s="221" t="s">
        <v>80</v>
      </c>
      <c r="H121" s="199">
        <v>88</v>
      </c>
      <c r="I121" s="208">
        <f t="shared" si="7"/>
        <v>0</v>
      </c>
      <c r="J121" s="250">
        <f t="shared" si="7"/>
        <v>0</v>
      </c>
      <c r="K121" s="209">
        <f t="shared" si="7"/>
        <v>0</v>
      </c>
      <c r="L121" s="208">
        <f t="shared" si="7"/>
        <v>0</v>
      </c>
      <c r="M121"/>
      <c r="N121" s="111"/>
      <c r="O121" s="111"/>
      <c r="P121" s="111"/>
      <c r="Q121" s="111"/>
      <c r="R121" s="111"/>
    </row>
    <row r="122" spans="1:18" ht="14.25" hidden="1" customHeight="1">
      <c r="A122" s="223">
        <v>2</v>
      </c>
      <c r="B122" s="219">
        <v>6</v>
      </c>
      <c r="C122" s="220">
        <v>2</v>
      </c>
      <c r="D122" s="221">
        <v>1</v>
      </c>
      <c r="E122" s="219">
        <v>1</v>
      </c>
      <c r="F122" s="255"/>
      <c r="G122" s="221" t="s">
        <v>80</v>
      </c>
      <c r="H122" s="199">
        <v>89</v>
      </c>
      <c r="I122" s="260">
        <f t="shared" si="7"/>
        <v>0</v>
      </c>
      <c r="J122" s="261">
        <f t="shared" si="7"/>
        <v>0</v>
      </c>
      <c r="K122" s="262">
        <f t="shared" si="7"/>
        <v>0</v>
      </c>
      <c r="L122" s="260">
        <f t="shared" si="7"/>
        <v>0</v>
      </c>
      <c r="M122"/>
      <c r="N122" s="111"/>
      <c r="O122" s="111"/>
      <c r="P122" s="111"/>
      <c r="Q122" s="111"/>
      <c r="R122" s="111"/>
    </row>
    <row r="123" spans="1:18" ht="25.5" hidden="1" customHeight="1">
      <c r="A123" s="223">
        <v>2</v>
      </c>
      <c r="B123" s="219">
        <v>6</v>
      </c>
      <c r="C123" s="220">
        <v>2</v>
      </c>
      <c r="D123" s="221">
        <v>1</v>
      </c>
      <c r="E123" s="219">
        <v>1</v>
      </c>
      <c r="F123" s="255">
        <v>1</v>
      </c>
      <c r="G123" s="221" t="s">
        <v>80</v>
      </c>
      <c r="H123" s="199">
        <v>90</v>
      </c>
      <c r="I123" s="227">
        <v>0</v>
      </c>
      <c r="J123" s="227">
        <v>0</v>
      </c>
      <c r="K123" s="227">
        <v>0</v>
      </c>
      <c r="L123" s="227">
        <v>0</v>
      </c>
      <c r="M123"/>
      <c r="N123" s="111"/>
      <c r="O123" s="111"/>
      <c r="P123" s="111"/>
      <c r="Q123" s="111"/>
      <c r="R123" s="111"/>
    </row>
    <row r="124" spans="1:18" ht="26.25" hidden="1" customHeight="1">
      <c r="A124" s="240">
        <v>2</v>
      </c>
      <c r="B124" s="214">
        <v>6</v>
      </c>
      <c r="C124" s="212">
        <v>3</v>
      </c>
      <c r="D124" s="213"/>
      <c r="E124" s="214"/>
      <c r="F124" s="257"/>
      <c r="G124" s="213" t="s">
        <v>81</v>
      </c>
      <c r="H124" s="199">
        <v>91</v>
      </c>
      <c r="I124" s="230">
        <f t="shared" ref="I124:L126" si="8">I125</f>
        <v>0</v>
      </c>
      <c r="J124" s="252">
        <f t="shared" si="8"/>
        <v>0</v>
      </c>
      <c r="K124" s="231">
        <f t="shared" si="8"/>
        <v>0</v>
      </c>
      <c r="L124" s="230">
        <f t="shared" si="8"/>
        <v>0</v>
      </c>
      <c r="M124"/>
      <c r="N124" s="111"/>
      <c r="O124" s="111"/>
      <c r="P124" s="111"/>
      <c r="Q124" s="111"/>
      <c r="R124" s="111"/>
    </row>
    <row r="125" spans="1:18" ht="25.5" hidden="1" customHeight="1">
      <c r="A125" s="223">
        <v>2</v>
      </c>
      <c r="B125" s="219">
        <v>6</v>
      </c>
      <c r="C125" s="220">
        <v>3</v>
      </c>
      <c r="D125" s="221">
        <v>1</v>
      </c>
      <c r="E125" s="219"/>
      <c r="F125" s="255"/>
      <c r="G125" s="221" t="s">
        <v>81</v>
      </c>
      <c r="H125" s="199">
        <v>92</v>
      </c>
      <c r="I125" s="208">
        <f t="shared" si="8"/>
        <v>0</v>
      </c>
      <c r="J125" s="250">
        <f t="shared" si="8"/>
        <v>0</v>
      </c>
      <c r="K125" s="209">
        <f t="shared" si="8"/>
        <v>0</v>
      </c>
      <c r="L125" s="208">
        <f t="shared" si="8"/>
        <v>0</v>
      </c>
      <c r="M125"/>
      <c r="N125" s="111"/>
      <c r="O125" s="111"/>
      <c r="P125" s="111"/>
      <c r="Q125" s="111"/>
      <c r="R125" s="111"/>
    </row>
    <row r="126" spans="1:18" ht="26.25" hidden="1" customHeight="1">
      <c r="A126" s="223">
        <v>2</v>
      </c>
      <c r="B126" s="219">
        <v>6</v>
      </c>
      <c r="C126" s="220">
        <v>3</v>
      </c>
      <c r="D126" s="221">
        <v>1</v>
      </c>
      <c r="E126" s="219">
        <v>1</v>
      </c>
      <c r="F126" s="255"/>
      <c r="G126" s="221" t="s">
        <v>81</v>
      </c>
      <c r="H126" s="199">
        <v>93</v>
      </c>
      <c r="I126" s="208">
        <f t="shared" si="8"/>
        <v>0</v>
      </c>
      <c r="J126" s="250">
        <f t="shared" si="8"/>
        <v>0</v>
      </c>
      <c r="K126" s="209">
        <f t="shared" si="8"/>
        <v>0</v>
      </c>
      <c r="L126" s="208">
        <f t="shared" si="8"/>
        <v>0</v>
      </c>
      <c r="M126"/>
      <c r="N126" s="111"/>
      <c r="O126" s="111"/>
      <c r="P126" s="111"/>
      <c r="Q126" s="111"/>
      <c r="R126" s="111"/>
    </row>
    <row r="127" spans="1:18" ht="27" hidden="1" customHeight="1">
      <c r="A127" s="223">
        <v>2</v>
      </c>
      <c r="B127" s="219">
        <v>6</v>
      </c>
      <c r="C127" s="220">
        <v>3</v>
      </c>
      <c r="D127" s="221">
        <v>1</v>
      </c>
      <c r="E127" s="219">
        <v>1</v>
      </c>
      <c r="F127" s="255">
        <v>1</v>
      </c>
      <c r="G127" s="221" t="s">
        <v>81</v>
      </c>
      <c r="H127" s="199">
        <v>94</v>
      </c>
      <c r="I127" s="227">
        <v>0</v>
      </c>
      <c r="J127" s="227">
        <v>0</v>
      </c>
      <c r="K127" s="227">
        <v>0</v>
      </c>
      <c r="L127" s="227">
        <v>0</v>
      </c>
      <c r="M127"/>
      <c r="N127" s="111"/>
      <c r="O127" s="111"/>
      <c r="P127" s="111"/>
      <c r="Q127" s="111"/>
      <c r="R127" s="111"/>
    </row>
    <row r="128" spans="1:18" ht="25.5" hidden="1" customHeight="1">
      <c r="A128" s="240">
        <v>2</v>
      </c>
      <c r="B128" s="214">
        <v>6</v>
      </c>
      <c r="C128" s="212">
        <v>4</v>
      </c>
      <c r="D128" s="213"/>
      <c r="E128" s="214"/>
      <c r="F128" s="257"/>
      <c r="G128" s="213" t="s">
        <v>82</v>
      </c>
      <c r="H128" s="199">
        <v>95</v>
      </c>
      <c r="I128" s="230">
        <f t="shared" ref="I128:L130" si="9">I129</f>
        <v>0</v>
      </c>
      <c r="J128" s="252">
        <f t="shared" si="9"/>
        <v>0</v>
      </c>
      <c r="K128" s="231">
        <f t="shared" si="9"/>
        <v>0</v>
      </c>
      <c r="L128" s="230">
        <f t="shared" si="9"/>
        <v>0</v>
      </c>
      <c r="M128"/>
      <c r="N128" s="111"/>
      <c r="O128" s="111"/>
      <c r="P128" s="111"/>
      <c r="Q128" s="111"/>
      <c r="R128" s="111"/>
    </row>
    <row r="129" spans="1:18" ht="27" hidden="1" customHeight="1">
      <c r="A129" s="223">
        <v>2</v>
      </c>
      <c r="B129" s="219">
        <v>6</v>
      </c>
      <c r="C129" s="220">
        <v>4</v>
      </c>
      <c r="D129" s="221">
        <v>1</v>
      </c>
      <c r="E129" s="219"/>
      <c r="F129" s="255"/>
      <c r="G129" s="221" t="s">
        <v>82</v>
      </c>
      <c r="H129" s="199">
        <v>96</v>
      </c>
      <c r="I129" s="208">
        <f t="shared" si="9"/>
        <v>0</v>
      </c>
      <c r="J129" s="250">
        <f t="shared" si="9"/>
        <v>0</v>
      </c>
      <c r="K129" s="209">
        <f t="shared" si="9"/>
        <v>0</v>
      </c>
      <c r="L129" s="208">
        <f t="shared" si="9"/>
        <v>0</v>
      </c>
      <c r="M129"/>
      <c r="N129" s="111"/>
      <c r="O129" s="111"/>
      <c r="P129" s="111"/>
      <c r="Q129" s="111"/>
      <c r="R129" s="111"/>
    </row>
    <row r="130" spans="1:18" ht="27" hidden="1" customHeight="1">
      <c r="A130" s="223">
        <v>2</v>
      </c>
      <c r="B130" s="219">
        <v>6</v>
      </c>
      <c r="C130" s="220">
        <v>4</v>
      </c>
      <c r="D130" s="221">
        <v>1</v>
      </c>
      <c r="E130" s="219">
        <v>1</v>
      </c>
      <c r="F130" s="255"/>
      <c r="G130" s="221" t="s">
        <v>82</v>
      </c>
      <c r="H130" s="199">
        <v>97</v>
      </c>
      <c r="I130" s="208">
        <f t="shared" si="9"/>
        <v>0</v>
      </c>
      <c r="J130" s="250">
        <f t="shared" si="9"/>
        <v>0</v>
      </c>
      <c r="K130" s="209">
        <f t="shared" si="9"/>
        <v>0</v>
      </c>
      <c r="L130" s="208">
        <f t="shared" si="9"/>
        <v>0</v>
      </c>
      <c r="M130"/>
      <c r="N130" s="111"/>
      <c r="O130" s="111"/>
      <c r="P130" s="111"/>
      <c r="Q130" s="111"/>
      <c r="R130" s="111"/>
    </row>
    <row r="131" spans="1:18" ht="27.75" hidden="1" customHeight="1">
      <c r="A131" s="223">
        <v>2</v>
      </c>
      <c r="B131" s="219">
        <v>6</v>
      </c>
      <c r="C131" s="220">
        <v>4</v>
      </c>
      <c r="D131" s="221">
        <v>1</v>
      </c>
      <c r="E131" s="219">
        <v>1</v>
      </c>
      <c r="F131" s="255">
        <v>1</v>
      </c>
      <c r="G131" s="221" t="s">
        <v>82</v>
      </c>
      <c r="H131" s="199">
        <v>98</v>
      </c>
      <c r="I131" s="227">
        <v>0</v>
      </c>
      <c r="J131" s="227">
        <v>0</v>
      </c>
      <c r="K131" s="227">
        <v>0</v>
      </c>
      <c r="L131" s="227">
        <v>0</v>
      </c>
      <c r="M131"/>
      <c r="N131" s="111"/>
      <c r="O131" s="111"/>
      <c r="P131" s="111"/>
      <c r="Q131" s="111"/>
      <c r="R131" s="111"/>
    </row>
    <row r="132" spans="1:18" ht="27" hidden="1" customHeight="1">
      <c r="A132" s="232">
        <v>2</v>
      </c>
      <c r="B132" s="241">
        <v>6</v>
      </c>
      <c r="C132" s="242">
        <v>5</v>
      </c>
      <c r="D132" s="244"/>
      <c r="E132" s="241"/>
      <c r="F132" s="263"/>
      <c r="G132" s="244" t="s">
        <v>83</v>
      </c>
      <c r="H132" s="199">
        <v>99</v>
      </c>
      <c r="I132" s="237">
        <f t="shared" ref="I132:L134" si="10">I133</f>
        <v>0</v>
      </c>
      <c r="J132" s="264">
        <f t="shared" si="10"/>
        <v>0</v>
      </c>
      <c r="K132" s="238">
        <f t="shared" si="10"/>
        <v>0</v>
      </c>
      <c r="L132" s="237">
        <f t="shared" si="10"/>
        <v>0</v>
      </c>
      <c r="M132"/>
      <c r="N132" s="111"/>
      <c r="O132" s="111"/>
      <c r="P132" s="111"/>
      <c r="Q132" s="111"/>
      <c r="R132" s="111"/>
    </row>
    <row r="133" spans="1:18" ht="29.25" hidden="1" customHeight="1">
      <c r="A133" s="223">
        <v>2</v>
      </c>
      <c r="B133" s="219">
        <v>6</v>
      </c>
      <c r="C133" s="220">
        <v>5</v>
      </c>
      <c r="D133" s="221">
        <v>1</v>
      </c>
      <c r="E133" s="219"/>
      <c r="F133" s="255"/>
      <c r="G133" s="244" t="s">
        <v>83</v>
      </c>
      <c r="H133" s="199">
        <v>100</v>
      </c>
      <c r="I133" s="208">
        <f t="shared" si="10"/>
        <v>0</v>
      </c>
      <c r="J133" s="250">
        <f t="shared" si="10"/>
        <v>0</v>
      </c>
      <c r="K133" s="209">
        <f t="shared" si="10"/>
        <v>0</v>
      </c>
      <c r="L133" s="208">
        <f t="shared" si="10"/>
        <v>0</v>
      </c>
      <c r="M133"/>
      <c r="N133" s="111"/>
      <c r="O133" s="111"/>
      <c r="P133" s="111"/>
      <c r="Q133" s="111"/>
      <c r="R133" s="111"/>
    </row>
    <row r="134" spans="1:18" ht="25.5" hidden="1" customHeight="1">
      <c r="A134" s="223">
        <v>2</v>
      </c>
      <c r="B134" s="219">
        <v>6</v>
      </c>
      <c r="C134" s="220">
        <v>5</v>
      </c>
      <c r="D134" s="221">
        <v>1</v>
      </c>
      <c r="E134" s="219">
        <v>1</v>
      </c>
      <c r="F134" s="255"/>
      <c r="G134" s="244" t="s">
        <v>83</v>
      </c>
      <c r="H134" s="199">
        <v>101</v>
      </c>
      <c r="I134" s="208">
        <f t="shared" si="10"/>
        <v>0</v>
      </c>
      <c r="J134" s="250">
        <f t="shared" si="10"/>
        <v>0</v>
      </c>
      <c r="K134" s="209">
        <f t="shared" si="10"/>
        <v>0</v>
      </c>
      <c r="L134" s="208">
        <f t="shared" si="10"/>
        <v>0</v>
      </c>
      <c r="M134"/>
      <c r="N134" s="111"/>
      <c r="O134" s="111"/>
      <c r="P134" s="111"/>
      <c r="Q134" s="111"/>
      <c r="R134" s="111"/>
    </row>
    <row r="135" spans="1:18" ht="27.75" hidden="1" customHeight="1">
      <c r="A135" s="219">
        <v>2</v>
      </c>
      <c r="B135" s="220">
        <v>6</v>
      </c>
      <c r="C135" s="219">
        <v>5</v>
      </c>
      <c r="D135" s="219">
        <v>1</v>
      </c>
      <c r="E135" s="221">
        <v>1</v>
      </c>
      <c r="F135" s="255">
        <v>1</v>
      </c>
      <c r="G135" s="219" t="s">
        <v>84</v>
      </c>
      <c r="H135" s="199">
        <v>102</v>
      </c>
      <c r="I135" s="227">
        <v>0</v>
      </c>
      <c r="J135" s="227">
        <v>0</v>
      </c>
      <c r="K135" s="227">
        <v>0</v>
      </c>
      <c r="L135" s="227">
        <v>0</v>
      </c>
      <c r="M135"/>
      <c r="N135" s="111"/>
      <c r="O135" s="111"/>
      <c r="P135" s="111"/>
      <c r="Q135" s="111"/>
      <c r="R135" s="111"/>
    </row>
    <row r="136" spans="1:18" ht="27.75" hidden="1" customHeight="1">
      <c r="A136" s="223">
        <v>2</v>
      </c>
      <c r="B136" s="220">
        <v>6</v>
      </c>
      <c r="C136" s="219">
        <v>6</v>
      </c>
      <c r="D136" s="220"/>
      <c r="E136" s="221"/>
      <c r="F136" s="222"/>
      <c r="G136" s="265" t="s">
        <v>85</v>
      </c>
      <c r="H136" s="199">
        <v>103</v>
      </c>
      <c r="I136" s="209">
        <f t="shared" ref="I136:L138" si="11">I137</f>
        <v>0</v>
      </c>
      <c r="J136" s="208">
        <f t="shared" si="11"/>
        <v>0</v>
      </c>
      <c r="K136" s="208">
        <f t="shared" si="11"/>
        <v>0</v>
      </c>
      <c r="L136" s="208">
        <f t="shared" si="11"/>
        <v>0</v>
      </c>
      <c r="M136"/>
      <c r="N136" s="111"/>
      <c r="O136" s="111"/>
      <c r="P136" s="111"/>
      <c r="Q136" s="111"/>
      <c r="R136" s="111"/>
    </row>
    <row r="137" spans="1:18" ht="27.75" hidden="1" customHeight="1">
      <c r="A137" s="223">
        <v>2</v>
      </c>
      <c r="B137" s="220">
        <v>6</v>
      </c>
      <c r="C137" s="219">
        <v>6</v>
      </c>
      <c r="D137" s="220">
        <v>1</v>
      </c>
      <c r="E137" s="221"/>
      <c r="F137" s="222"/>
      <c r="G137" s="265" t="s">
        <v>85</v>
      </c>
      <c r="H137" s="199">
        <v>104</v>
      </c>
      <c r="I137" s="208">
        <f t="shared" si="11"/>
        <v>0</v>
      </c>
      <c r="J137" s="208">
        <f t="shared" si="11"/>
        <v>0</v>
      </c>
      <c r="K137" s="208">
        <f t="shared" si="11"/>
        <v>0</v>
      </c>
      <c r="L137" s="208">
        <f t="shared" si="11"/>
        <v>0</v>
      </c>
      <c r="M137"/>
      <c r="N137" s="111"/>
      <c r="O137" s="111"/>
      <c r="P137" s="111"/>
      <c r="Q137" s="111"/>
      <c r="R137" s="111"/>
    </row>
    <row r="138" spans="1:18" ht="27.75" hidden="1" customHeight="1">
      <c r="A138" s="223">
        <v>2</v>
      </c>
      <c r="B138" s="220">
        <v>6</v>
      </c>
      <c r="C138" s="219">
        <v>6</v>
      </c>
      <c r="D138" s="220">
        <v>1</v>
      </c>
      <c r="E138" s="221">
        <v>1</v>
      </c>
      <c r="F138" s="222"/>
      <c r="G138" s="265" t="s">
        <v>85</v>
      </c>
      <c r="H138" s="199">
        <v>105</v>
      </c>
      <c r="I138" s="208">
        <f t="shared" si="11"/>
        <v>0</v>
      </c>
      <c r="J138" s="208">
        <f t="shared" si="11"/>
        <v>0</v>
      </c>
      <c r="K138" s="208">
        <f t="shared" si="11"/>
        <v>0</v>
      </c>
      <c r="L138" s="208">
        <f t="shared" si="11"/>
        <v>0</v>
      </c>
      <c r="M138"/>
      <c r="N138" s="111"/>
      <c r="O138" s="111"/>
      <c r="P138" s="111"/>
      <c r="Q138" s="111"/>
      <c r="R138" s="111"/>
    </row>
    <row r="139" spans="1:18" ht="27.75" hidden="1" customHeight="1">
      <c r="A139" s="223">
        <v>2</v>
      </c>
      <c r="B139" s="220">
        <v>6</v>
      </c>
      <c r="C139" s="219">
        <v>6</v>
      </c>
      <c r="D139" s="220">
        <v>1</v>
      </c>
      <c r="E139" s="221">
        <v>1</v>
      </c>
      <c r="F139" s="222">
        <v>1</v>
      </c>
      <c r="G139" s="173" t="s">
        <v>85</v>
      </c>
      <c r="H139" s="199">
        <v>106</v>
      </c>
      <c r="I139" s="227">
        <v>0</v>
      </c>
      <c r="J139" s="266">
        <v>0</v>
      </c>
      <c r="K139" s="227">
        <v>0</v>
      </c>
      <c r="L139" s="227">
        <v>0</v>
      </c>
      <c r="M139"/>
      <c r="N139" s="111"/>
      <c r="O139" s="111"/>
      <c r="P139" s="111"/>
      <c r="Q139" s="111"/>
      <c r="R139" s="111"/>
    </row>
    <row r="140" spans="1:18" ht="28.5" customHeight="1">
      <c r="A140" s="254">
        <v>2</v>
      </c>
      <c r="B140" s="204">
        <v>7</v>
      </c>
      <c r="C140" s="204"/>
      <c r="D140" s="205"/>
      <c r="E140" s="205"/>
      <c r="F140" s="207"/>
      <c r="G140" s="206" t="s">
        <v>86</v>
      </c>
      <c r="H140" s="199">
        <v>107</v>
      </c>
      <c r="I140" s="209">
        <f>SUM(I141+I146+I154)</f>
        <v>13400</v>
      </c>
      <c r="J140" s="250">
        <f>SUM(J141+J146+J154)</f>
        <v>13400</v>
      </c>
      <c r="K140" s="209">
        <f>SUM(K141+K146+K154)</f>
        <v>13400</v>
      </c>
      <c r="L140" s="208">
        <f>SUM(L141+L146+L154)</f>
        <v>13400</v>
      </c>
      <c r="M140"/>
      <c r="N140" s="111"/>
      <c r="O140" s="111"/>
      <c r="P140" s="111"/>
      <c r="Q140" s="111"/>
      <c r="R140" s="111"/>
    </row>
    <row r="141" spans="1:18" hidden="1">
      <c r="A141" s="223">
        <v>2</v>
      </c>
      <c r="B141" s="219">
        <v>7</v>
      </c>
      <c r="C141" s="219">
        <v>1</v>
      </c>
      <c r="D141" s="220"/>
      <c r="E141" s="220"/>
      <c r="F141" s="222"/>
      <c r="G141" s="221" t="s">
        <v>87</v>
      </c>
      <c r="H141" s="199">
        <v>108</v>
      </c>
      <c r="I141" s="209">
        <f t="shared" ref="I141:L142" si="12">I142</f>
        <v>0</v>
      </c>
      <c r="J141" s="250">
        <f t="shared" si="12"/>
        <v>0</v>
      </c>
      <c r="K141" s="209">
        <f t="shared" si="12"/>
        <v>0</v>
      </c>
      <c r="L141" s="208">
        <f t="shared" si="12"/>
        <v>0</v>
      </c>
      <c r="M141" s="111"/>
      <c r="N141" s="111"/>
      <c r="O141" s="111"/>
      <c r="P141" s="111"/>
      <c r="Q141" s="111"/>
      <c r="R141" s="111"/>
    </row>
    <row r="142" spans="1:18" ht="24" hidden="1" customHeight="1">
      <c r="A142" s="223">
        <v>2</v>
      </c>
      <c r="B142" s="219">
        <v>7</v>
      </c>
      <c r="C142" s="219">
        <v>1</v>
      </c>
      <c r="D142" s="220">
        <v>1</v>
      </c>
      <c r="E142" s="220"/>
      <c r="F142" s="222"/>
      <c r="G142" s="221" t="s">
        <v>87</v>
      </c>
      <c r="H142" s="199">
        <v>109</v>
      </c>
      <c r="I142" s="209">
        <f t="shared" si="12"/>
        <v>0</v>
      </c>
      <c r="J142" s="250">
        <f t="shared" si="12"/>
        <v>0</v>
      </c>
      <c r="K142" s="209">
        <f t="shared" si="12"/>
        <v>0</v>
      </c>
      <c r="L142" s="208">
        <f t="shared" si="12"/>
        <v>0</v>
      </c>
      <c r="M142"/>
      <c r="N142" s="111"/>
      <c r="O142" s="111"/>
      <c r="P142" s="111"/>
      <c r="Q142" s="111"/>
      <c r="R142" s="111"/>
    </row>
    <row r="143" spans="1:18" ht="28.5" hidden="1" customHeight="1">
      <c r="A143" s="223">
        <v>2</v>
      </c>
      <c r="B143" s="219">
        <v>7</v>
      </c>
      <c r="C143" s="219">
        <v>1</v>
      </c>
      <c r="D143" s="220">
        <v>1</v>
      </c>
      <c r="E143" s="220">
        <v>1</v>
      </c>
      <c r="F143" s="222"/>
      <c r="G143" s="221" t="s">
        <v>87</v>
      </c>
      <c r="H143" s="199">
        <v>110</v>
      </c>
      <c r="I143" s="209">
        <f>SUM(I144:I145)</f>
        <v>0</v>
      </c>
      <c r="J143" s="250">
        <f>SUM(J144:J145)</f>
        <v>0</v>
      </c>
      <c r="K143" s="209">
        <f>SUM(K144:K145)</f>
        <v>0</v>
      </c>
      <c r="L143" s="208">
        <f>SUM(L144:L145)</f>
        <v>0</v>
      </c>
      <c r="M143"/>
      <c r="N143" s="111"/>
      <c r="O143" s="111"/>
      <c r="P143" s="111"/>
      <c r="Q143" s="111"/>
      <c r="R143" s="111"/>
    </row>
    <row r="144" spans="1:18" ht="26.25" hidden="1" customHeight="1">
      <c r="A144" s="240">
        <v>2</v>
      </c>
      <c r="B144" s="214">
        <v>7</v>
      </c>
      <c r="C144" s="240">
        <v>1</v>
      </c>
      <c r="D144" s="219">
        <v>1</v>
      </c>
      <c r="E144" s="212">
        <v>1</v>
      </c>
      <c r="F144" s="215">
        <v>1</v>
      </c>
      <c r="G144" s="213" t="s">
        <v>88</v>
      </c>
      <c r="H144" s="199">
        <v>111</v>
      </c>
      <c r="I144" s="267">
        <v>0</v>
      </c>
      <c r="J144" s="267">
        <v>0</v>
      </c>
      <c r="K144" s="267">
        <v>0</v>
      </c>
      <c r="L144" s="267">
        <v>0</v>
      </c>
      <c r="M144"/>
      <c r="N144" s="111"/>
      <c r="O144" s="111"/>
      <c r="P144" s="111"/>
      <c r="Q144" s="111"/>
      <c r="R144" s="111"/>
    </row>
    <row r="145" spans="1:18" ht="24" hidden="1" customHeight="1">
      <c r="A145" s="219">
        <v>2</v>
      </c>
      <c r="B145" s="219">
        <v>7</v>
      </c>
      <c r="C145" s="223">
        <v>1</v>
      </c>
      <c r="D145" s="219">
        <v>1</v>
      </c>
      <c r="E145" s="220">
        <v>1</v>
      </c>
      <c r="F145" s="222">
        <v>2</v>
      </c>
      <c r="G145" s="221" t="s">
        <v>89</v>
      </c>
      <c r="H145" s="199">
        <v>112</v>
      </c>
      <c r="I145" s="226">
        <v>0</v>
      </c>
      <c r="J145" s="226">
        <v>0</v>
      </c>
      <c r="K145" s="226">
        <v>0</v>
      </c>
      <c r="L145" s="226">
        <v>0</v>
      </c>
      <c r="M145"/>
      <c r="N145" s="111"/>
      <c r="O145" s="111"/>
      <c r="P145" s="111"/>
      <c r="Q145" s="111"/>
      <c r="R145" s="111"/>
    </row>
    <row r="146" spans="1:18" ht="25.5" hidden="1" customHeight="1">
      <c r="A146" s="232">
        <v>2</v>
      </c>
      <c r="B146" s="233">
        <v>7</v>
      </c>
      <c r="C146" s="232">
        <v>2</v>
      </c>
      <c r="D146" s="233"/>
      <c r="E146" s="234"/>
      <c r="F146" s="236"/>
      <c r="G146" s="235" t="s">
        <v>90</v>
      </c>
      <c r="H146" s="199">
        <v>113</v>
      </c>
      <c r="I146" s="217">
        <f t="shared" ref="I146:L147" si="13">I147</f>
        <v>0</v>
      </c>
      <c r="J146" s="253">
        <f t="shared" si="13"/>
        <v>0</v>
      </c>
      <c r="K146" s="217">
        <f t="shared" si="13"/>
        <v>0</v>
      </c>
      <c r="L146" s="218">
        <f t="shared" si="13"/>
        <v>0</v>
      </c>
      <c r="M146"/>
      <c r="N146" s="111"/>
      <c r="O146" s="111"/>
      <c r="P146" s="111"/>
      <c r="Q146" s="111"/>
      <c r="R146" s="111"/>
    </row>
    <row r="147" spans="1:18" ht="25.5" hidden="1" customHeight="1">
      <c r="A147" s="223">
        <v>2</v>
      </c>
      <c r="B147" s="219">
        <v>7</v>
      </c>
      <c r="C147" s="223">
        <v>2</v>
      </c>
      <c r="D147" s="219">
        <v>1</v>
      </c>
      <c r="E147" s="220"/>
      <c r="F147" s="222"/>
      <c r="G147" s="221" t="s">
        <v>91</v>
      </c>
      <c r="H147" s="199">
        <v>114</v>
      </c>
      <c r="I147" s="209">
        <f t="shared" si="13"/>
        <v>0</v>
      </c>
      <c r="J147" s="250">
        <f t="shared" si="13"/>
        <v>0</v>
      </c>
      <c r="K147" s="209">
        <f t="shared" si="13"/>
        <v>0</v>
      </c>
      <c r="L147" s="208">
        <f t="shared" si="13"/>
        <v>0</v>
      </c>
      <c r="M147"/>
      <c r="N147" s="111"/>
      <c r="O147" s="111"/>
      <c r="P147" s="111"/>
      <c r="Q147" s="111"/>
      <c r="R147" s="111"/>
    </row>
    <row r="148" spans="1:18" ht="25.5" hidden="1" customHeight="1">
      <c r="A148" s="223">
        <v>2</v>
      </c>
      <c r="B148" s="219">
        <v>7</v>
      </c>
      <c r="C148" s="223">
        <v>2</v>
      </c>
      <c r="D148" s="219">
        <v>1</v>
      </c>
      <c r="E148" s="220">
        <v>1</v>
      </c>
      <c r="F148" s="222"/>
      <c r="G148" s="221" t="s">
        <v>91</v>
      </c>
      <c r="H148" s="199">
        <v>115</v>
      </c>
      <c r="I148" s="209">
        <f>SUM(I149:I150)</f>
        <v>0</v>
      </c>
      <c r="J148" s="250">
        <f>SUM(J149:J150)</f>
        <v>0</v>
      </c>
      <c r="K148" s="209">
        <f>SUM(K149:K150)</f>
        <v>0</v>
      </c>
      <c r="L148" s="208">
        <f>SUM(L149:L150)</f>
        <v>0</v>
      </c>
      <c r="M148"/>
      <c r="N148" s="111"/>
      <c r="O148" s="111"/>
      <c r="P148" s="111"/>
      <c r="Q148" s="111"/>
      <c r="R148" s="111"/>
    </row>
    <row r="149" spans="1:18" ht="23.25" hidden="1" customHeight="1">
      <c r="A149" s="223">
        <v>2</v>
      </c>
      <c r="B149" s="219">
        <v>7</v>
      </c>
      <c r="C149" s="223">
        <v>2</v>
      </c>
      <c r="D149" s="219">
        <v>1</v>
      </c>
      <c r="E149" s="220">
        <v>1</v>
      </c>
      <c r="F149" s="222">
        <v>1</v>
      </c>
      <c r="G149" s="221" t="s">
        <v>92</v>
      </c>
      <c r="H149" s="199">
        <v>116</v>
      </c>
      <c r="I149" s="226">
        <v>0</v>
      </c>
      <c r="J149" s="226">
        <v>0</v>
      </c>
      <c r="K149" s="226">
        <v>0</v>
      </c>
      <c r="L149" s="226">
        <v>0</v>
      </c>
      <c r="M149"/>
      <c r="N149" s="111"/>
      <c r="O149" s="111"/>
      <c r="P149" s="111"/>
      <c r="Q149" s="111"/>
      <c r="R149" s="111"/>
    </row>
    <row r="150" spans="1:18" ht="26.25" hidden="1" customHeight="1">
      <c r="A150" s="223">
        <v>2</v>
      </c>
      <c r="B150" s="219">
        <v>7</v>
      </c>
      <c r="C150" s="223">
        <v>2</v>
      </c>
      <c r="D150" s="219">
        <v>1</v>
      </c>
      <c r="E150" s="220">
        <v>1</v>
      </c>
      <c r="F150" s="222">
        <v>2</v>
      </c>
      <c r="G150" s="221" t="s">
        <v>93</v>
      </c>
      <c r="H150" s="199">
        <v>117</v>
      </c>
      <c r="I150" s="226">
        <v>0</v>
      </c>
      <c r="J150" s="226">
        <v>0</v>
      </c>
      <c r="K150" s="226">
        <v>0</v>
      </c>
      <c r="L150" s="226">
        <v>0</v>
      </c>
      <c r="M150"/>
      <c r="N150" s="111"/>
      <c r="O150" s="111"/>
      <c r="P150" s="111"/>
      <c r="Q150" s="111"/>
      <c r="R150" s="111"/>
    </row>
    <row r="151" spans="1:18" ht="27.75" hidden="1" customHeight="1">
      <c r="A151" s="223">
        <v>2</v>
      </c>
      <c r="B151" s="219">
        <v>7</v>
      </c>
      <c r="C151" s="223">
        <v>2</v>
      </c>
      <c r="D151" s="219">
        <v>2</v>
      </c>
      <c r="E151" s="220"/>
      <c r="F151" s="222"/>
      <c r="G151" s="221" t="s">
        <v>94</v>
      </c>
      <c r="H151" s="199">
        <v>118</v>
      </c>
      <c r="I151" s="209">
        <f>I152</f>
        <v>0</v>
      </c>
      <c r="J151" s="209">
        <f>J152</f>
        <v>0</v>
      </c>
      <c r="K151" s="209">
        <f>K152</f>
        <v>0</v>
      </c>
      <c r="L151" s="209">
        <f>L152</f>
        <v>0</v>
      </c>
      <c r="M151"/>
      <c r="N151" s="111"/>
      <c r="O151" s="111"/>
      <c r="P151" s="111"/>
      <c r="Q151" s="111"/>
      <c r="R151" s="111"/>
    </row>
    <row r="152" spans="1:18" ht="24.75" hidden="1" customHeight="1">
      <c r="A152" s="223">
        <v>2</v>
      </c>
      <c r="B152" s="219">
        <v>7</v>
      </c>
      <c r="C152" s="223">
        <v>2</v>
      </c>
      <c r="D152" s="219">
        <v>2</v>
      </c>
      <c r="E152" s="220">
        <v>1</v>
      </c>
      <c r="F152" s="222"/>
      <c r="G152" s="221" t="s">
        <v>94</v>
      </c>
      <c r="H152" s="199">
        <v>119</v>
      </c>
      <c r="I152" s="209">
        <f>SUM(I153)</f>
        <v>0</v>
      </c>
      <c r="J152" s="209">
        <f>SUM(J153)</f>
        <v>0</v>
      </c>
      <c r="K152" s="209">
        <f>SUM(K153)</f>
        <v>0</v>
      </c>
      <c r="L152" s="209">
        <f>SUM(L153)</f>
        <v>0</v>
      </c>
      <c r="M152"/>
      <c r="N152" s="111"/>
      <c r="O152" s="111"/>
      <c r="P152" s="111"/>
      <c r="Q152" s="111"/>
      <c r="R152" s="111"/>
    </row>
    <row r="153" spans="1:18" ht="27" hidden="1" customHeight="1">
      <c r="A153" s="223">
        <v>2</v>
      </c>
      <c r="B153" s="219">
        <v>7</v>
      </c>
      <c r="C153" s="223">
        <v>2</v>
      </c>
      <c r="D153" s="219">
        <v>2</v>
      </c>
      <c r="E153" s="220">
        <v>1</v>
      </c>
      <c r="F153" s="222">
        <v>1</v>
      </c>
      <c r="G153" s="221" t="s">
        <v>94</v>
      </c>
      <c r="H153" s="199">
        <v>120</v>
      </c>
      <c r="I153" s="226">
        <v>0</v>
      </c>
      <c r="J153" s="226">
        <v>0</v>
      </c>
      <c r="K153" s="226">
        <v>0</v>
      </c>
      <c r="L153" s="226">
        <v>0</v>
      </c>
      <c r="M153"/>
      <c r="N153" s="111"/>
      <c r="O153" s="111"/>
      <c r="P153" s="111"/>
      <c r="Q153" s="111"/>
      <c r="R153" s="111"/>
    </row>
    <row r="154" spans="1:18">
      <c r="A154" s="223">
        <v>2</v>
      </c>
      <c r="B154" s="219">
        <v>7</v>
      </c>
      <c r="C154" s="223">
        <v>3</v>
      </c>
      <c r="D154" s="219"/>
      <c r="E154" s="220"/>
      <c r="F154" s="222"/>
      <c r="G154" s="221" t="s">
        <v>95</v>
      </c>
      <c r="H154" s="199">
        <v>121</v>
      </c>
      <c r="I154" s="209">
        <f t="shared" ref="I154:L155" si="14">I155</f>
        <v>13400</v>
      </c>
      <c r="J154" s="250">
        <f t="shared" si="14"/>
        <v>13400</v>
      </c>
      <c r="K154" s="209">
        <f t="shared" si="14"/>
        <v>13400</v>
      </c>
      <c r="L154" s="208">
        <f t="shared" si="14"/>
        <v>13400</v>
      </c>
      <c r="M154" s="111"/>
      <c r="N154" s="111"/>
      <c r="O154" s="111"/>
      <c r="P154" s="111"/>
      <c r="Q154" s="111"/>
      <c r="R154" s="111"/>
    </row>
    <row r="155" spans="1:18">
      <c r="A155" s="232">
        <v>2</v>
      </c>
      <c r="B155" s="241">
        <v>7</v>
      </c>
      <c r="C155" s="268">
        <v>3</v>
      </c>
      <c r="D155" s="241">
        <v>1</v>
      </c>
      <c r="E155" s="242"/>
      <c r="F155" s="243"/>
      <c r="G155" s="244" t="s">
        <v>95</v>
      </c>
      <c r="H155" s="199">
        <v>122</v>
      </c>
      <c r="I155" s="238">
        <f t="shared" si="14"/>
        <v>13400</v>
      </c>
      <c r="J155" s="264">
        <f t="shared" si="14"/>
        <v>13400</v>
      </c>
      <c r="K155" s="238">
        <f t="shared" si="14"/>
        <v>13400</v>
      </c>
      <c r="L155" s="237">
        <f t="shared" si="14"/>
        <v>13400</v>
      </c>
      <c r="M155" s="111"/>
      <c r="N155" s="111"/>
      <c r="O155" s="111"/>
      <c r="P155" s="111"/>
      <c r="Q155" s="111"/>
      <c r="R155" s="111"/>
    </row>
    <row r="156" spans="1:18">
      <c r="A156" s="223">
        <v>2</v>
      </c>
      <c r="B156" s="219">
        <v>7</v>
      </c>
      <c r="C156" s="223">
        <v>3</v>
      </c>
      <c r="D156" s="219">
        <v>1</v>
      </c>
      <c r="E156" s="220">
        <v>1</v>
      </c>
      <c r="F156" s="222"/>
      <c r="G156" s="221" t="s">
        <v>95</v>
      </c>
      <c r="H156" s="199">
        <v>123</v>
      </c>
      <c r="I156" s="209">
        <f>SUM(I157:I158)</f>
        <v>13400</v>
      </c>
      <c r="J156" s="250">
        <f>SUM(J157:J158)</f>
        <v>13400</v>
      </c>
      <c r="K156" s="209">
        <f>SUM(K157:K158)</f>
        <v>13400</v>
      </c>
      <c r="L156" s="208">
        <f>SUM(L157:L158)</f>
        <v>13400</v>
      </c>
      <c r="M156" s="111"/>
      <c r="N156" s="111"/>
      <c r="O156" s="111"/>
      <c r="P156" s="111"/>
      <c r="Q156" s="111"/>
      <c r="R156" s="111"/>
    </row>
    <row r="157" spans="1:18">
      <c r="A157" s="240">
        <v>2</v>
      </c>
      <c r="B157" s="214">
        <v>7</v>
      </c>
      <c r="C157" s="240">
        <v>3</v>
      </c>
      <c r="D157" s="214">
        <v>1</v>
      </c>
      <c r="E157" s="212">
        <v>1</v>
      </c>
      <c r="F157" s="215">
        <v>1</v>
      </c>
      <c r="G157" s="213" t="s">
        <v>96</v>
      </c>
      <c r="H157" s="199">
        <v>124</v>
      </c>
      <c r="I157" s="267">
        <v>13400</v>
      </c>
      <c r="J157" s="267">
        <v>13400</v>
      </c>
      <c r="K157" s="267">
        <v>13400</v>
      </c>
      <c r="L157" s="267">
        <v>13400</v>
      </c>
      <c r="M157" s="111"/>
      <c r="N157" s="111"/>
      <c r="O157" s="111"/>
      <c r="P157" s="111"/>
      <c r="Q157" s="111"/>
      <c r="R157" s="111"/>
    </row>
    <row r="158" spans="1:18" ht="25.5" hidden="1" customHeight="1">
      <c r="A158" s="223">
        <v>2</v>
      </c>
      <c r="B158" s="219">
        <v>7</v>
      </c>
      <c r="C158" s="223">
        <v>3</v>
      </c>
      <c r="D158" s="219">
        <v>1</v>
      </c>
      <c r="E158" s="220">
        <v>1</v>
      </c>
      <c r="F158" s="222">
        <v>2</v>
      </c>
      <c r="G158" s="221" t="s">
        <v>97</v>
      </c>
      <c r="H158" s="199">
        <v>125</v>
      </c>
      <c r="I158" s="226">
        <v>0</v>
      </c>
      <c r="J158" s="227">
        <v>0</v>
      </c>
      <c r="K158" s="227">
        <v>0</v>
      </c>
      <c r="L158" s="227">
        <v>0</v>
      </c>
      <c r="M158"/>
      <c r="N158" s="111"/>
      <c r="O158" s="111"/>
      <c r="P158" s="111"/>
      <c r="Q158" s="111"/>
      <c r="R158" s="111"/>
    </row>
    <row r="159" spans="1:18" ht="24" hidden="1" customHeight="1">
      <c r="A159" s="254">
        <v>2</v>
      </c>
      <c r="B159" s="254">
        <v>8</v>
      </c>
      <c r="C159" s="204"/>
      <c r="D159" s="229"/>
      <c r="E159" s="211"/>
      <c r="F159" s="269"/>
      <c r="G159" s="216" t="s">
        <v>98</v>
      </c>
      <c r="H159" s="199">
        <v>126</v>
      </c>
      <c r="I159" s="231">
        <f>I160</f>
        <v>0</v>
      </c>
      <c r="J159" s="252">
        <f>J160</f>
        <v>0</v>
      </c>
      <c r="K159" s="231">
        <f>K160</f>
        <v>0</v>
      </c>
      <c r="L159" s="230">
        <f>L160</f>
        <v>0</v>
      </c>
      <c r="M159"/>
      <c r="N159" s="111"/>
      <c r="O159" s="111"/>
      <c r="P159" s="111"/>
      <c r="Q159" s="111"/>
      <c r="R159" s="111"/>
    </row>
    <row r="160" spans="1:18" ht="21.75" hidden="1" customHeight="1">
      <c r="A160" s="232">
        <v>2</v>
      </c>
      <c r="B160" s="232">
        <v>8</v>
      </c>
      <c r="C160" s="232">
        <v>1</v>
      </c>
      <c r="D160" s="233"/>
      <c r="E160" s="234"/>
      <c r="F160" s="236"/>
      <c r="G160" s="213" t="s">
        <v>98</v>
      </c>
      <c r="H160" s="199">
        <v>127</v>
      </c>
      <c r="I160" s="231">
        <f>I161+I166</f>
        <v>0</v>
      </c>
      <c r="J160" s="252">
        <f>J161+J166</f>
        <v>0</v>
      </c>
      <c r="K160" s="231">
        <f>K161+K166</f>
        <v>0</v>
      </c>
      <c r="L160" s="230">
        <f>L161+L166</f>
        <v>0</v>
      </c>
      <c r="M160"/>
      <c r="N160" s="111"/>
      <c r="O160" s="111"/>
      <c r="P160" s="111"/>
      <c r="Q160" s="111"/>
      <c r="R160" s="111"/>
    </row>
    <row r="161" spans="1:18" ht="27" hidden="1" customHeight="1">
      <c r="A161" s="223">
        <v>2</v>
      </c>
      <c r="B161" s="219">
        <v>8</v>
      </c>
      <c r="C161" s="221">
        <v>1</v>
      </c>
      <c r="D161" s="219">
        <v>1</v>
      </c>
      <c r="E161" s="220"/>
      <c r="F161" s="222"/>
      <c r="G161" s="221" t="s">
        <v>99</v>
      </c>
      <c r="H161" s="199">
        <v>128</v>
      </c>
      <c r="I161" s="209">
        <f>I162</f>
        <v>0</v>
      </c>
      <c r="J161" s="250">
        <f>J162</f>
        <v>0</v>
      </c>
      <c r="K161" s="209">
        <f>K162</f>
        <v>0</v>
      </c>
      <c r="L161" s="208">
        <f>L162</f>
        <v>0</v>
      </c>
      <c r="M161"/>
      <c r="N161" s="111"/>
      <c r="O161" s="111"/>
      <c r="P161" s="111"/>
      <c r="Q161" s="111"/>
      <c r="R161" s="111"/>
    </row>
    <row r="162" spans="1:18" ht="23.25" hidden="1" customHeight="1">
      <c r="A162" s="223">
        <v>2</v>
      </c>
      <c r="B162" s="219">
        <v>8</v>
      </c>
      <c r="C162" s="213">
        <v>1</v>
      </c>
      <c r="D162" s="214">
        <v>1</v>
      </c>
      <c r="E162" s="212">
        <v>1</v>
      </c>
      <c r="F162" s="215"/>
      <c r="G162" s="221" t="s">
        <v>99</v>
      </c>
      <c r="H162" s="199">
        <v>129</v>
      </c>
      <c r="I162" s="231">
        <f>SUM(I163:I165)</f>
        <v>0</v>
      </c>
      <c r="J162" s="231">
        <f>SUM(J163:J165)</f>
        <v>0</v>
      </c>
      <c r="K162" s="231">
        <f>SUM(K163:K165)</f>
        <v>0</v>
      </c>
      <c r="L162" s="231">
        <f>SUM(L163:L165)</f>
        <v>0</v>
      </c>
      <c r="M162"/>
      <c r="N162" s="111"/>
      <c r="O162" s="111"/>
      <c r="P162" s="111"/>
      <c r="Q162" s="111"/>
      <c r="R162" s="111"/>
    </row>
    <row r="163" spans="1:18" ht="23.25" hidden="1" customHeight="1">
      <c r="A163" s="219">
        <v>2</v>
      </c>
      <c r="B163" s="214">
        <v>8</v>
      </c>
      <c r="C163" s="221">
        <v>1</v>
      </c>
      <c r="D163" s="219">
        <v>1</v>
      </c>
      <c r="E163" s="220">
        <v>1</v>
      </c>
      <c r="F163" s="222">
        <v>1</v>
      </c>
      <c r="G163" s="221" t="s">
        <v>100</v>
      </c>
      <c r="H163" s="199">
        <v>130</v>
      </c>
      <c r="I163" s="226">
        <v>0</v>
      </c>
      <c r="J163" s="226">
        <v>0</v>
      </c>
      <c r="K163" s="226">
        <v>0</v>
      </c>
      <c r="L163" s="226">
        <v>0</v>
      </c>
      <c r="M163"/>
      <c r="N163" s="111"/>
      <c r="O163" s="111"/>
      <c r="P163" s="111"/>
      <c r="Q163" s="111"/>
      <c r="R163" s="111"/>
    </row>
    <row r="164" spans="1:18" ht="27" hidden="1" customHeight="1">
      <c r="A164" s="232">
        <v>2</v>
      </c>
      <c r="B164" s="241">
        <v>8</v>
      </c>
      <c r="C164" s="244">
        <v>1</v>
      </c>
      <c r="D164" s="241">
        <v>1</v>
      </c>
      <c r="E164" s="242">
        <v>1</v>
      </c>
      <c r="F164" s="243">
        <v>2</v>
      </c>
      <c r="G164" s="244" t="s">
        <v>101</v>
      </c>
      <c r="H164" s="199">
        <v>131</v>
      </c>
      <c r="I164" s="270">
        <v>0</v>
      </c>
      <c r="J164" s="270">
        <v>0</v>
      </c>
      <c r="K164" s="270">
        <v>0</v>
      </c>
      <c r="L164" s="270">
        <v>0</v>
      </c>
      <c r="M164"/>
      <c r="N164" s="111"/>
      <c r="O164" s="111"/>
      <c r="P164" s="111"/>
      <c r="Q164" s="111"/>
      <c r="R164" s="111"/>
    </row>
    <row r="165" spans="1:18" hidden="1">
      <c r="A165" s="232">
        <v>2</v>
      </c>
      <c r="B165" s="241">
        <v>8</v>
      </c>
      <c r="C165" s="244">
        <v>1</v>
      </c>
      <c r="D165" s="241">
        <v>1</v>
      </c>
      <c r="E165" s="242">
        <v>1</v>
      </c>
      <c r="F165" s="243">
        <v>3</v>
      </c>
      <c r="G165" s="244" t="s">
        <v>102</v>
      </c>
      <c r="H165" s="199">
        <v>132</v>
      </c>
      <c r="I165" s="270">
        <v>0</v>
      </c>
      <c r="J165" s="271">
        <v>0</v>
      </c>
      <c r="K165" s="270">
        <v>0</v>
      </c>
      <c r="L165" s="245">
        <v>0</v>
      </c>
      <c r="M165" s="111"/>
      <c r="N165" s="111"/>
      <c r="O165" s="111"/>
      <c r="P165" s="111"/>
      <c r="Q165" s="111"/>
      <c r="R165" s="111"/>
    </row>
    <row r="166" spans="1:18" ht="23.25" hidden="1" customHeight="1">
      <c r="A166" s="223">
        <v>2</v>
      </c>
      <c r="B166" s="219">
        <v>8</v>
      </c>
      <c r="C166" s="221">
        <v>1</v>
      </c>
      <c r="D166" s="219">
        <v>2</v>
      </c>
      <c r="E166" s="220"/>
      <c r="F166" s="222"/>
      <c r="G166" s="221" t="s">
        <v>103</v>
      </c>
      <c r="H166" s="199">
        <v>133</v>
      </c>
      <c r="I166" s="209">
        <f t="shared" ref="I166:L167" si="15">I167</f>
        <v>0</v>
      </c>
      <c r="J166" s="250">
        <f t="shared" si="15"/>
        <v>0</v>
      </c>
      <c r="K166" s="209">
        <f t="shared" si="15"/>
        <v>0</v>
      </c>
      <c r="L166" s="208">
        <f t="shared" si="15"/>
        <v>0</v>
      </c>
      <c r="M166"/>
      <c r="N166" s="111"/>
      <c r="O166" s="111"/>
      <c r="P166" s="111"/>
      <c r="Q166" s="111"/>
      <c r="R166" s="111"/>
    </row>
    <row r="167" spans="1:18" hidden="1">
      <c r="A167" s="223">
        <v>2</v>
      </c>
      <c r="B167" s="219">
        <v>8</v>
      </c>
      <c r="C167" s="221">
        <v>1</v>
      </c>
      <c r="D167" s="219">
        <v>2</v>
      </c>
      <c r="E167" s="220">
        <v>1</v>
      </c>
      <c r="F167" s="222"/>
      <c r="G167" s="221" t="s">
        <v>103</v>
      </c>
      <c r="H167" s="199">
        <v>134</v>
      </c>
      <c r="I167" s="209">
        <f t="shared" si="15"/>
        <v>0</v>
      </c>
      <c r="J167" s="250">
        <f t="shared" si="15"/>
        <v>0</v>
      </c>
      <c r="K167" s="209">
        <f t="shared" si="15"/>
        <v>0</v>
      </c>
      <c r="L167" s="208">
        <f t="shared" si="15"/>
        <v>0</v>
      </c>
      <c r="M167" s="111"/>
      <c r="N167" s="111"/>
      <c r="O167" s="111"/>
      <c r="P167" s="111"/>
      <c r="Q167" s="111"/>
      <c r="R167" s="111"/>
    </row>
    <row r="168" spans="1:18" hidden="1">
      <c r="A168" s="232">
        <v>2</v>
      </c>
      <c r="B168" s="233">
        <v>8</v>
      </c>
      <c r="C168" s="235">
        <v>1</v>
      </c>
      <c r="D168" s="233">
        <v>2</v>
      </c>
      <c r="E168" s="234">
        <v>1</v>
      </c>
      <c r="F168" s="236">
        <v>1</v>
      </c>
      <c r="G168" s="221" t="s">
        <v>103</v>
      </c>
      <c r="H168" s="199">
        <v>135</v>
      </c>
      <c r="I168" s="272">
        <v>0</v>
      </c>
      <c r="J168" s="227">
        <v>0</v>
      </c>
      <c r="K168" s="227">
        <v>0</v>
      </c>
      <c r="L168" s="227">
        <v>0</v>
      </c>
      <c r="M168" s="111"/>
      <c r="N168" s="111"/>
      <c r="O168" s="111"/>
      <c r="P168" s="111"/>
      <c r="Q168" s="111"/>
      <c r="R168" s="111"/>
    </row>
    <row r="169" spans="1:18" ht="93" hidden="1" customHeight="1">
      <c r="A169" s="254">
        <v>2</v>
      </c>
      <c r="B169" s="204">
        <v>9</v>
      </c>
      <c r="C169" s="206"/>
      <c r="D169" s="204"/>
      <c r="E169" s="205"/>
      <c r="F169" s="207"/>
      <c r="G169" s="206" t="s">
        <v>393</v>
      </c>
      <c r="H169" s="199">
        <v>136</v>
      </c>
      <c r="I169" s="209">
        <f>I170+I174</f>
        <v>0</v>
      </c>
      <c r="J169" s="250">
        <f>J170+J174</f>
        <v>0</v>
      </c>
      <c r="K169" s="209">
        <f>K170+K174</f>
        <v>0</v>
      </c>
      <c r="L169" s="208">
        <f>L170+L174</f>
        <v>0</v>
      </c>
      <c r="M169"/>
      <c r="N169" s="111"/>
      <c r="O169" s="111"/>
      <c r="P169" s="111"/>
      <c r="Q169" s="111"/>
      <c r="R169" s="111"/>
    </row>
    <row r="170" spans="1:18" s="235" customFormat="1" ht="39" hidden="1" customHeight="1">
      <c r="A170" s="223">
        <v>2</v>
      </c>
      <c r="B170" s="219">
        <v>9</v>
      </c>
      <c r="C170" s="221">
        <v>1</v>
      </c>
      <c r="D170" s="219"/>
      <c r="E170" s="220"/>
      <c r="F170" s="222"/>
      <c r="G170" s="221" t="s">
        <v>104</v>
      </c>
      <c r="H170" s="199">
        <v>137</v>
      </c>
      <c r="I170" s="209">
        <f t="shared" ref="I170:L172" si="16">I171</f>
        <v>0</v>
      </c>
      <c r="J170" s="250">
        <f t="shared" si="16"/>
        <v>0</v>
      </c>
      <c r="K170" s="209">
        <f t="shared" si="16"/>
        <v>0</v>
      </c>
      <c r="L170" s="208">
        <f t="shared" si="16"/>
        <v>0</v>
      </c>
    </row>
    <row r="171" spans="1:18" ht="42.75" hidden="1" customHeight="1">
      <c r="A171" s="240">
        <v>2</v>
      </c>
      <c r="B171" s="214">
        <v>9</v>
      </c>
      <c r="C171" s="213">
        <v>1</v>
      </c>
      <c r="D171" s="214">
        <v>1</v>
      </c>
      <c r="E171" s="212"/>
      <c r="F171" s="215"/>
      <c r="G171" s="221" t="s">
        <v>104</v>
      </c>
      <c r="H171" s="199">
        <v>138</v>
      </c>
      <c r="I171" s="231">
        <f t="shared" si="16"/>
        <v>0</v>
      </c>
      <c r="J171" s="252">
        <f t="shared" si="16"/>
        <v>0</v>
      </c>
      <c r="K171" s="231">
        <f t="shared" si="16"/>
        <v>0</v>
      </c>
      <c r="L171" s="230">
        <f t="shared" si="16"/>
        <v>0</v>
      </c>
      <c r="M171"/>
      <c r="N171" s="111"/>
      <c r="O171" s="111"/>
      <c r="P171" s="111"/>
      <c r="Q171" s="111"/>
      <c r="R171" s="111"/>
    </row>
    <row r="172" spans="1:18" ht="38.25" hidden="1" customHeight="1">
      <c r="A172" s="223">
        <v>2</v>
      </c>
      <c r="B172" s="219">
        <v>9</v>
      </c>
      <c r="C172" s="223">
        <v>1</v>
      </c>
      <c r="D172" s="219">
        <v>1</v>
      </c>
      <c r="E172" s="220">
        <v>1</v>
      </c>
      <c r="F172" s="222"/>
      <c r="G172" s="221" t="s">
        <v>104</v>
      </c>
      <c r="H172" s="199">
        <v>139</v>
      </c>
      <c r="I172" s="209">
        <f t="shared" si="16"/>
        <v>0</v>
      </c>
      <c r="J172" s="250">
        <f t="shared" si="16"/>
        <v>0</v>
      </c>
      <c r="K172" s="209">
        <f t="shared" si="16"/>
        <v>0</v>
      </c>
      <c r="L172" s="208">
        <f t="shared" si="16"/>
        <v>0</v>
      </c>
      <c r="M172"/>
      <c r="N172" s="111"/>
      <c r="O172" s="111"/>
      <c r="P172" s="111"/>
      <c r="Q172" s="111"/>
      <c r="R172" s="111"/>
    </row>
    <row r="173" spans="1:18" ht="38.25" hidden="1" customHeight="1">
      <c r="A173" s="240">
        <v>2</v>
      </c>
      <c r="B173" s="214">
        <v>9</v>
      </c>
      <c r="C173" s="214">
        <v>1</v>
      </c>
      <c r="D173" s="214">
        <v>1</v>
      </c>
      <c r="E173" s="212">
        <v>1</v>
      </c>
      <c r="F173" s="215">
        <v>1</v>
      </c>
      <c r="G173" s="221" t="s">
        <v>104</v>
      </c>
      <c r="H173" s="199">
        <v>140</v>
      </c>
      <c r="I173" s="267">
        <v>0</v>
      </c>
      <c r="J173" s="267">
        <v>0</v>
      </c>
      <c r="K173" s="267">
        <v>0</v>
      </c>
      <c r="L173" s="267">
        <v>0</v>
      </c>
      <c r="M173"/>
      <c r="N173" s="111"/>
      <c r="O173" s="111"/>
      <c r="P173" s="111"/>
      <c r="Q173" s="111"/>
      <c r="R173" s="111"/>
    </row>
    <row r="174" spans="1:18" ht="90.75" hidden="1" customHeight="1">
      <c r="A174" s="223">
        <v>2</v>
      </c>
      <c r="B174" s="219">
        <v>9</v>
      </c>
      <c r="C174" s="219">
        <v>2</v>
      </c>
      <c r="D174" s="219"/>
      <c r="E174" s="220"/>
      <c r="F174" s="222"/>
      <c r="G174" s="221" t="s">
        <v>393</v>
      </c>
      <c r="H174" s="199">
        <v>141</v>
      </c>
      <c r="I174" s="209">
        <f>SUM(I175+I180)</f>
        <v>0</v>
      </c>
      <c r="J174" s="209">
        <f>SUM(J175+J180)</f>
        <v>0</v>
      </c>
      <c r="K174" s="209">
        <f>SUM(K175+K180)</f>
        <v>0</v>
      </c>
      <c r="L174" s="209">
        <f>SUM(L175+L180)</f>
        <v>0</v>
      </c>
      <c r="M174"/>
      <c r="N174" s="111"/>
      <c r="O174" s="111"/>
      <c r="P174" s="111"/>
      <c r="Q174" s="111"/>
      <c r="R174" s="111"/>
    </row>
    <row r="175" spans="1:18" ht="91.5" hidden="1" customHeight="1">
      <c r="A175" s="223">
        <v>2</v>
      </c>
      <c r="B175" s="219">
        <v>9</v>
      </c>
      <c r="C175" s="219">
        <v>2</v>
      </c>
      <c r="D175" s="214">
        <v>1</v>
      </c>
      <c r="E175" s="212"/>
      <c r="F175" s="215"/>
      <c r="G175" s="221" t="s">
        <v>394</v>
      </c>
      <c r="H175" s="199">
        <v>142</v>
      </c>
      <c r="I175" s="231">
        <f>I176</f>
        <v>0</v>
      </c>
      <c r="J175" s="252">
        <f>J176</f>
        <v>0</v>
      </c>
      <c r="K175" s="231">
        <f>K176</f>
        <v>0</v>
      </c>
      <c r="L175" s="230">
        <f>L176</f>
        <v>0</v>
      </c>
      <c r="M175"/>
      <c r="N175" s="111"/>
      <c r="O175" s="111"/>
      <c r="P175" s="111"/>
      <c r="Q175" s="111"/>
      <c r="R175" s="111"/>
    </row>
    <row r="176" spans="1:18" ht="93" hidden="1" customHeight="1">
      <c r="A176" s="240">
        <v>2</v>
      </c>
      <c r="B176" s="214">
        <v>9</v>
      </c>
      <c r="C176" s="214">
        <v>2</v>
      </c>
      <c r="D176" s="219">
        <v>1</v>
      </c>
      <c r="E176" s="220">
        <v>1</v>
      </c>
      <c r="F176" s="222"/>
      <c r="G176" s="221" t="s">
        <v>394</v>
      </c>
      <c r="H176" s="199">
        <v>143</v>
      </c>
      <c r="I176" s="209">
        <f>SUM(I177:I179)</f>
        <v>0</v>
      </c>
      <c r="J176" s="250">
        <f>SUM(J177:J179)</f>
        <v>0</v>
      </c>
      <c r="K176" s="209">
        <f>SUM(K177:K179)</f>
        <v>0</v>
      </c>
      <c r="L176" s="208">
        <f>SUM(L177:L179)</f>
        <v>0</v>
      </c>
      <c r="M176"/>
      <c r="N176" s="111"/>
      <c r="O176" s="111"/>
      <c r="P176" s="111"/>
      <c r="Q176" s="111"/>
      <c r="R176" s="111"/>
    </row>
    <row r="177" spans="1:18" ht="105" hidden="1" customHeight="1">
      <c r="A177" s="232">
        <v>2</v>
      </c>
      <c r="B177" s="241">
        <v>9</v>
      </c>
      <c r="C177" s="241">
        <v>2</v>
      </c>
      <c r="D177" s="241">
        <v>1</v>
      </c>
      <c r="E177" s="242">
        <v>1</v>
      </c>
      <c r="F177" s="243">
        <v>1</v>
      </c>
      <c r="G177" s="221" t="s">
        <v>395</v>
      </c>
      <c r="H177" s="199">
        <v>144</v>
      </c>
      <c r="I177" s="270">
        <v>0</v>
      </c>
      <c r="J177" s="225">
        <v>0</v>
      </c>
      <c r="K177" s="225">
        <v>0</v>
      </c>
      <c r="L177" s="225">
        <v>0</v>
      </c>
      <c r="M177"/>
      <c r="N177" s="111"/>
      <c r="O177" s="111"/>
      <c r="P177" s="111"/>
      <c r="Q177" s="111"/>
      <c r="R177" s="111"/>
    </row>
    <row r="178" spans="1:18" ht="107.25" hidden="1" customHeight="1">
      <c r="A178" s="223">
        <v>2</v>
      </c>
      <c r="B178" s="219">
        <v>9</v>
      </c>
      <c r="C178" s="219">
        <v>2</v>
      </c>
      <c r="D178" s="219">
        <v>1</v>
      </c>
      <c r="E178" s="220">
        <v>1</v>
      </c>
      <c r="F178" s="222">
        <v>2</v>
      </c>
      <c r="G178" s="221" t="s">
        <v>396</v>
      </c>
      <c r="H178" s="199">
        <v>145</v>
      </c>
      <c r="I178" s="226">
        <v>0</v>
      </c>
      <c r="J178" s="273">
        <v>0</v>
      </c>
      <c r="K178" s="273">
        <v>0</v>
      </c>
      <c r="L178" s="273">
        <v>0</v>
      </c>
      <c r="M178"/>
      <c r="N178" s="111"/>
      <c r="O178" s="111"/>
      <c r="P178" s="111"/>
      <c r="Q178" s="111"/>
      <c r="R178" s="111"/>
    </row>
    <row r="179" spans="1:18" ht="104.25" hidden="1" customHeight="1">
      <c r="A179" s="223">
        <v>2</v>
      </c>
      <c r="B179" s="219">
        <v>9</v>
      </c>
      <c r="C179" s="219">
        <v>2</v>
      </c>
      <c r="D179" s="219">
        <v>1</v>
      </c>
      <c r="E179" s="220">
        <v>1</v>
      </c>
      <c r="F179" s="222">
        <v>3</v>
      </c>
      <c r="G179" s="221" t="s">
        <v>397</v>
      </c>
      <c r="H179" s="199">
        <v>146</v>
      </c>
      <c r="I179" s="226">
        <v>0</v>
      </c>
      <c r="J179" s="226">
        <v>0</v>
      </c>
      <c r="K179" s="226">
        <v>0</v>
      </c>
      <c r="L179" s="226">
        <v>0</v>
      </c>
      <c r="M179"/>
      <c r="N179" s="111"/>
      <c r="O179" s="111"/>
      <c r="P179" s="111"/>
      <c r="Q179" s="111"/>
      <c r="R179" s="111"/>
    </row>
    <row r="180" spans="1:18" ht="92.25" hidden="1" customHeight="1">
      <c r="A180" s="274">
        <v>2</v>
      </c>
      <c r="B180" s="274">
        <v>9</v>
      </c>
      <c r="C180" s="274">
        <v>2</v>
      </c>
      <c r="D180" s="274">
        <v>2</v>
      </c>
      <c r="E180" s="274"/>
      <c r="F180" s="274"/>
      <c r="G180" s="221" t="s">
        <v>398</v>
      </c>
      <c r="H180" s="199">
        <v>147</v>
      </c>
      <c r="I180" s="209">
        <f>I181</f>
        <v>0</v>
      </c>
      <c r="J180" s="250">
        <f>J181</f>
        <v>0</v>
      </c>
      <c r="K180" s="209">
        <f>K181</f>
        <v>0</v>
      </c>
      <c r="L180" s="208">
        <f>L181</f>
        <v>0</v>
      </c>
      <c r="M180"/>
      <c r="N180" s="111"/>
      <c r="O180" s="111"/>
      <c r="P180" s="111"/>
      <c r="Q180" s="111"/>
      <c r="R180" s="111"/>
    </row>
    <row r="181" spans="1:18" ht="91.5" hidden="1" customHeight="1">
      <c r="A181" s="223">
        <v>2</v>
      </c>
      <c r="B181" s="219">
        <v>9</v>
      </c>
      <c r="C181" s="219">
        <v>2</v>
      </c>
      <c r="D181" s="219">
        <v>2</v>
      </c>
      <c r="E181" s="220">
        <v>1</v>
      </c>
      <c r="F181" s="222"/>
      <c r="G181" s="221" t="s">
        <v>398</v>
      </c>
      <c r="H181" s="199">
        <v>148</v>
      </c>
      <c r="I181" s="231">
        <f>SUM(I182:I184)</f>
        <v>0</v>
      </c>
      <c r="J181" s="231">
        <f>SUM(J182:J184)</f>
        <v>0</v>
      </c>
      <c r="K181" s="231">
        <f>SUM(K182:K184)</f>
        <v>0</v>
      </c>
      <c r="L181" s="231">
        <f>SUM(L182:L184)</f>
        <v>0</v>
      </c>
      <c r="M181"/>
      <c r="N181" s="111"/>
      <c r="O181" s="111"/>
      <c r="P181" s="111"/>
      <c r="Q181" s="111"/>
      <c r="R181" s="111"/>
    </row>
    <row r="182" spans="1:18" ht="105" hidden="1" customHeight="1">
      <c r="A182" s="223">
        <v>2</v>
      </c>
      <c r="B182" s="219">
        <v>9</v>
      </c>
      <c r="C182" s="219">
        <v>2</v>
      </c>
      <c r="D182" s="219">
        <v>2</v>
      </c>
      <c r="E182" s="219">
        <v>1</v>
      </c>
      <c r="F182" s="222">
        <v>1</v>
      </c>
      <c r="G182" s="221" t="s">
        <v>399</v>
      </c>
      <c r="H182" s="199">
        <v>149</v>
      </c>
      <c r="I182" s="226">
        <v>0</v>
      </c>
      <c r="J182" s="225">
        <v>0</v>
      </c>
      <c r="K182" s="225">
        <v>0</v>
      </c>
      <c r="L182" s="225">
        <v>0</v>
      </c>
      <c r="M182"/>
      <c r="N182" s="111"/>
      <c r="O182" s="111"/>
      <c r="P182" s="111"/>
      <c r="Q182" s="111"/>
      <c r="R182" s="111"/>
    </row>
    <row r="183" spans="1:18" ht="105" hidden="1" customHeight="1">
      <c r="A183" s="233">
        <v>2</v>
      </c>
      <c r="B183" s="235">
        <v>9</v>
      </c>
      <c r="C183" s="233">
        <v>2</v>
      </c>
      <c r="D183" s="234">
        <v>2</v>
      </c>
      <c r="E183" s="234">
        <v>1</v>
      </c>
      <c r="F183" s="236">
        <v>2</v>
      </c>
      <c r="G183" s="221" t="s">
        <v>400</v>
      </c>
      <c r="H183" s="199">
        <v>150</v>
      </c>
      <c r="I183" s="225">
        <v>0</v>
      </c>
      <c r="J183" s="227">
        <v>0</v>
      </c>
      <c r="K183" s="227">
        <v>0</v>
      </c>
      <c r="L183" s="227">
        <v>0</v>
      </c>
      <c r="M183"/>
      <c r="N183" s="111"/>
      <c r="O183" s="111"/>
      <c r="P183" s="111"/>
      <c r="Q183" s="111"/>
      <c r="R183" s="111"/>
    </row>
    <row r="184" spans="1:18" ht="104.25" hidden="1" customHeight="1">
      <c r="A184" s="219">
        <v>2</v>
      </c>
      <c r="B184" s="244">
        <v>9</v>
      </c>
      <c r="C184" s="241">
        <v>2</v>
      </c>
      <c r="D184" s="242">
        <v>2</v>
      </c>
      <c r="E184" s="242">
        <v>1</v>
      </c>
      <c r="F184" s="243">
        <v>3</v>
      </c>
      <c r="G184" s="221" t="s">
        <v>401</v>
      </c>
      <c r="H184" s="199">
        <v>151</v>
      </c>
      <c r="I184" s="273">
        <v>0</v>
      </c>
      <c r="J184" s="273">
        <v>0</v>
      </c>
      <c r="K184" s="273">
        <v>0</v>
      </c>
      <c r="L184" s="273">
        <v>0</v>
      </c>
      <c r="M184"/>
      <c r="N184" s="111"/>
      <c r="O184" s="111"/>
      <c r="P184" s="111"/>
      <c r="Q184" s="111"/>
      <c r="R184" s="111"/>
    </row>
    <row r="185" spans="1:18" ht="76.5" customHeight="1">
      <c r="A185" s="204">
        <v>3</v>
      </c>
      <c r="B185" s="206"/>
      <c r="C185" s="204"/>
      <c r="D185" s="205"/>
      <c r="E185" s="205"/>
      <c r="F185" s="207"/>
      <c r="G185" s="259" t="s">
        <v>105</v>
      </c>
      <c r="H185" s="199">
        <v>152</v>
      </c>
      <c r="I185" s="208">
        <f>SUM(I186+I239+I304)</f>
        <v>8200</v>
      </c>
      <c r="J185" s="250">
        <f>SUM(J186+J239+J304)</f>
        <v>8200</v>
      </c>
      <c r="K185" s="209">
        <f>SUM(K186+K239+K304)</f>
        <v>8200</v>
      </c>
      <c r="L185" s="208">
        <f>SUM(L186+L239+L304)</f>
        <v>8200</v>
      </c>
      <c r="M185"/>
      <c r="N185" s="111"/>
      <c r="O185" s="111"/>
      <c r="P185" s="111"/>
      <c r="Q185" s="111"/>
      <c r="R185" s="111"/>
    </row>
    <row r="186" spans="1:18" ht="34.5" customHeight="1">
      <c r="A186" s="254">
        <v>3</v>
      </c>
      <c r="B186" s="204">
        <v>1</v>
      </c>
      <c r="C186" s="229"/>
      <c r="D186" s="211"/>
      <c r="E186" s="211"/>
      <c r="F186" s="269"/>
      <c r="G186" s="249" t="s">
        <v>106</v>
      </c>
      <c r="H186" s="199">
        <v>153</v>
      </c>
      <c r="I186" s="208">
        <f>SUM(I187+I210+I217+I229+I233)</f>
        <v>8200</v>
      </c>
      <c r="J186" s="230">
        <f>SUM(J187+J210+J217+J229+J233)</f>
        <v>8200</v>
      </c>
      <c r="K186" s="230">
        <f>SUM(K187+K210+K217+K229+K233)</f>
        <v>8200</v>
      </c>
      <c r="L186" s="230">
        <f>SUM(L187+L210+L217+L229+L233)</f>
        <v>8200</v>
      </c>
      <c r="M186"/>
      <c r="N186" s="111"/>
      <c r="O186" s="111"/>
      <c r="P186" s="111"/>
      <c r="Q186" s="111"/>
      <c r="R186" s="111"/>
    </row>
    <row r="187" spans="1:18" ht="30.75" customHeight="1">
      <c r="A187" s="214">
        <v>3</v>
      </c>
      <c r="B187" s="213">
        <v>1</v>
      </c>
      <c r="C187" s="214">
        <v>1</v>
      </c>
      <c r="D187" s="212"/>
      <c r="E187" s="212"/>
      <c r="F187" s="275"/>
      <c r="G187" s="223" t="s">
        <v>107</v>
      </c>
      <c r="H187" s="199">
        <v>154</v>
      </c>
      <c r="I187" s="230">
        <f>SUM(I188+I191+I196+I202+I207)</f>
        <v>8200</v>
      </c>
      <c r="J187" s="250">
        <f>SUM(J188+J191+J196+J202+J207)</f>
        <v>8200</v>
      </c>
      <c r="K187" s="209">
        <f>SUM(K188+K191+K196+K202+K207)</f>
        <v>8200</v>
      </c>
      <c r="L187" s="208">
        <f>SUM(L188+L191+L196+L202+L207)</f>
        <v>8200</v>
      </c>
      <c r="M187"/>
      <c r="N187" s="111"/>
      <c r="O187" s="111"/>
      <c r="P187" s="111"/>
      <c r="Q187" s="111"/>
      <c r="R187" s="111"/>
    </row>
    <row r="188" spans="1:18" ht="33" hidden="1" customHeight="1">
      <c r="A188" s="219">
        <v>3</v>
      </c>
      <c r="B188" s="221">
        <v>1</v>
      </c>
      <c r="C188" s="219">
        <v>1</v>
      </c>
      <c r="D188" s="220">
        <v>1</v>
      </c>
      <c r="E188" s="220"/>
      <c r="F188" s="276"/>
      <c r="G188" s="223" t="s">
        <v>108</v>
      </c>
      <c r="H188" s="199">
        <v>155</v>
      </c>
      <c r="I188" s="208">
        <f t="shared" ref="I188:L189" si="17">I189</f>
        <v>0</v>
      </c>
      <c r="J188" s="252">
        <f t="shared" si="17"/>
        <v>0</v>
      </c>
      <c r="K188" s="231">
        <f t="shared" si="17"/>
        <v>0</v>
      </c>
      <c r="L188" s="230">
        <f t="shared" si="17"/>
        <v>0</v>
      </c>
      <c r="M188"/>
      <c r="N188" s="111"/>
      <c r="O188" s="111"/>
      <c r="P188" s="111"/>
      <c r="Q188" s="111"/>
      <c r="R188" s="111"/>
    </row>
    <row r="189" spans="1:18" ht="24" hidden="1" customHeight="1">
      <c r="A189" s="219">
        <v>3</v>
      </c>
      <c r="B189" s="221">
        <v>1</v>
      </c>
      <c r="C189" s="219">
        <v>1</v>
      </c>
      <c r="D189" s="220">
        <v>1</v>
      </c>
      <c r="E189" s="220">
        <v>1</v>
      </c>
      <c r="F189" s="255"/>
      <c r="G189" s="223" t="s">
        <v>108</v>
      </c>
      <c r="H189" s="199">
        <v>156</v>
      </c>
      <c r="I189" s="230">
        <f t="shared" si="17"/>
        <v>0</v>
      </c>
      <c r="J189" s="208">
        <f t="shared" si="17"/>
        <v>0</v>
      </c>
      <c r="K189" s="208">
        <f t="shared" si="17"/>
        <v>0</v>
      </c>
      <c r="L189" s="208">
        <f t="shared" si="17"/>
        <v>0</v>
      </c>
      <c r="M189"/>
      <c r="N189" s="111"/>
      <c r="O189" s="111"/>
      <c r="P189" s="111"/>
      <c r="Q189" s="111"/>
      <c r="R189" s="111"/>
    </row>
    <row r="190" spans="1:18" ht="31.5" hidden="1" customHeight="1">
      <c r="A190" s="219">
        <v>3</v>
      </c>
      <c r="B190" s="221">
        <v>1</v>
      </c>
      <c r="C190" s="219">
        <v>1</v>
      </c>
      <c r="D190" s="220">
        <v>1</v>
      </c>
      <c r="E190" s="220">
        <v>1</v>
      </c>
      <c r="F190" s="255">
        <v>1</v>
      </c>
      <c r="G190" s="223" t="s">
        <v>108</v>
      </c>
      <c r="H190" s="199">
        <v>157</v>
      </c>
      <c r="I190" s="227">
        <v>0</v>
      </c>
      <c r="J190" s="227">
        <v>0</v>
      </c>
      <c r="K190" s="227">
        <v>0</v>
      </c>
      <c r="L190" s="227">
        <v>0</v>
      </c>
      <c r="M190"/>
      <c r="N190" s="111"/>
      <c r="O190" s="111"/>
      <c r="P190" s="111"/>
      <c r="Q190" s="111"/>
      <c r="R190" s="111"/>
    </row>
    <row r="191" spans="1:18" ht="27.75" hidden="1" customHeight="1">
      <c r="A191" s="214">
        <v>3</v>
      </c>
      <c r="B191" s="212">
        <v>1</v>
      </c>
      <c r="C191" s="212">
        <v>1</v>
      </c>
      <c r="D191" s="212">
        <v>2</v>
      </c>
      <c r="E191" s="212"/>
      <c r="F191" s="215"/>
      <c r="G191" s="213" t="s">
        <v>109</v>
      </c>
      <c r="H191" s="199">
        <v>158</v>
      </c>
      <c r="I191" s="230">
        <f>I192</f>
        <v>0</v>
      </c>
      <c r="J191" s="252">
        <f>J192</f>
        <v>0</v>
      </c>
      <c r="K191" s="231">
        <f>K192</f>
        <v>0</v>
      </c>
      <c r="L191" s="230">
        <f>L192</f>
        <v>0</v>
      </c>
      <c r="M191"/>
      <c r="N191" s="111"/>
      <c r="O191" s="111"/>
      <c r="P191" s="111"/>
      <c r="Q191" s="111"/>
      <c r="R191" s="111"/>
    </row>
    <row r="192" spans="1:18" ht="27.75" hidden="1" customHeight="1">
      <c r="A192" s="219">
        <v>3</v>
      </c>
      <c r="B192" s="220">
        <v>1</v>
      </c>
      <c r="C192" s="220">
        <v>1</v>
      </c>
      <c r="D192" s="220">
        <v>2</v>
      </c>
      <c r="E192" s="220">
        <v>1</v>
      </c>
      <c r="F192" s="222"/>
      <c r="G192" s="213" t="s">
        <v>109</v>
      </c>
      <c r="H192" s="199">
        <v>159</v>
      </c>
      <c r="I192" s="208">
        <f>SUM(I193:I195)</f>
        <v>0</v>
      </c>
      <c r="J192" s="250">
        <f>SUM(J193:J195)</f>
        <v>0</v>
      </c>
      <c r="K192" s="209">
        <f>SUM(K193:K195)</f>
        <v>0</v>
      </c>
      <c r="L192" s="208">
        <f>SUM(L193:L195)</f>
        <v>0</v>
      </c>
      <c r="M192"/>
      <c r="N192" s="111"/>
      <c r="O192" s="111"/>
      <c r="P192" s="111"/>
      <c r="Q192" s="111"/>
      <c r="R192" s="111"/>
    </row>
    <row r="193" spans="1:18" ht="27" hidden="1" customHeight="1">
      <c r="A193" s="214">
        <v>3</v>
      </c>
      <c r="B193" s="212">
        <v>1</v>
      </c>
      <c r="C193" s="212">
        <v>1</v>
      </c>
      <c r="D193" s="212">
        <v>2</v>
      </c>
      <c r="E193" s="212">
        <v>1</v>
      </c>
      <c r="F193" s="215">
        <v>1</v>
      </c>
      <c r="G193" s="213" t="s">
        <v>110</v>
      </c>
      <c r="H193" s="199">
        <v>160</v>
      </c>
      <c r="I193" s="225">
        <v>0</v>
      </c>
      <c r="J193" s="225">
        <v>0</v>
      </c>
      <c r="K193" s="225">
        <v>0</v>
      </c>
      <c r="L193" s="273">
        <v>0</v>
      </c>
      <c r="M193"/>
      <c r="N193" s="111"/>
      <c r="O193" s="111"/>
      <c r="P193" s="111"/>
      <c r="Q193" s="111"/>
      <c r="R193" s="111"/>
    </row>
    <row r="194" spans="1:18" ht="27" hidden="1" customHeight="1">
      <c r="A194" s="219">
        <v>3</v>
      </c>
      <c r="B194" s="220">
        <v>1</v>
      </c>
      <c r="C194" s="220">
        <v>1</v>
      </c>
      <c r="D194" s="220">
        <v>2</v>
      </c>
      <c r="E194" s="220">
        <v>1</v>
      </c>
      <c r="F194" s="222">
        <v>2</v>
      </c>
      <c r="G194" s="221" t="s">
        <v>111</v>
      </c>
      <c r="H194" s="199">
        <v>161</v>
      </c>
      <c r="I194" s="227">
        <v>0</v>
      </c>
      <c r="J194" s="227">
        <v>0</v>
      </c>
      <c r="K194" s="227">
        <v>0</v>
      </c>
      <c r="L194" s="227">
        <v>0</v>
      </c>
      <c r="M194"/>
      <c r="N194" s="111"/>
      <c r="O194" s="111"/>
      <c r="P194" s="111"/>
      <c r="Q194" s="111"/>
      <c r="R194" s="111"/>
    </row>
    <row r="195" spans="1:18" ht="26.25" hidden="1" customHeight="1">
      <c r="A195" s="214">
        <v>3</v>
      </c>
      <c r="B195" s="212">
        <v>1</v>
      </c>
      <c r="C195" s="212">
        <v>1</v>
      </c>
      <c r="D195" s="212">
        <v>2</v>
      </c>
      <c r="E195" s="212">
        <v>1</v>
      </c>
      <c r="F195" s="215">
        <v>3</v>
      </c>
      <c r="G195" s="213" t="s">
        <v>112</v>
      </c>
      <c r="H195" s="199">
        <v>162</v>
      </c>
      <c r="I195" s="225">
        <v>0</v>
      </c>
      <c r="J195" s="225">
        <v>0</v>
      </c>
      <c r="K195" s="225">
        <v>0</v>
      </c>
      <c r="L195" s="273">
        <v>0</v>
      </c>
      <c r="M195"/>
      <c r="N195" s="111"/>
      <c r="O195" s="111"/>
      <c r="P195" s="111"/>
      <c r="Q195" s="111"/>
      <c r="R195" s="111"/>
    </row>
    <row r="196" spans="1:18" ht="27.75" customHeight="1">
      <c r="A196" s="219">
        <v>3</v>
      </c>
      <c r="B196" s="220">
        <v>1</v>
      </c>
      <c r="C196" s="220">
        <v>1</v>
      </c>
      <c r="D196" s="220">
        <v>3</v>
      </c>
      <c r="E196" s="220"/>
      <c r="F196" s="222"/>
      <c r="G196" s="221" t="s">
        <v>113</v>
      </c>
      <c r="H196" s="199">
        <v>163</v>
      </c>
      <c r="I196" s="208">
        <f>I197</f>
        <v>8200</v>
      </c>
      <c r="J196" s="250">
        <f>J197</f>
        <v>8200</v>
      </c>
      <c r="K196" s="209">
        <f>K197</f>
        <v>8200</v>
      </c>
      <c r="L196" s="208">
        <f>L197</f>
        <v>8200</v>
      </c>
      <c r="M196"/>
      <c r="N196" s="111"/>
      <c r="O196" s="111"/>
      <c r="P196" s="111"/>
      <c r="Q196" s="111"/>
      <c r="R196" s="111"/>
    </row>
    <row r="197" spans="1:18" ht="23.25" customHeight="1">
      <c r="A197" s="219">
        <v>3</v>
      </c>
      <c r="B197" s="220">
        <v>1</v>
      </c>
      <c r="C197" s="220">
        <v>1</v>
      </c>
      <c r="D197" s="220">
        <v>3</v>
      </c>
      <c r="E197" s="220">
        <v>1</v>
      </c>
      <c r="F197" s="222"/>
      <c r="G197" s="221" t="s">
        <v>113</v>
      </c>
      <c r="H197" s="199">
        <v>164</v>
      </c>
      <c r="I197" s="208">
        <f>SUM(I198:I201)</f>
        <v>8200</v>
      </c>
      <c r="J197" s="208">
        <f>SUM(J198:J201)</f>
        <v>8200</v>
      </c>
      <c r="K197" s="208">
        <f>SUM(K198:K201)</f>
        <v>8200</v>
      </c>
      <c r="L197" s="208">
        <f>SUM(L198:L201)</f>
        <v>8200</v>
      </c>
      <c r="M197"/>
      <c r="N197" s="111"/>
      <c r="O197" s="111"/>
      <c r="P197" s="111"/>
      <c r="Q197" s="111"/>
      <c r="R197" s="111"/>
    </row>
    <row r="198" spans="1:18" ht="23.25" hidden="1" customHeight="1">
      <c r="A198" s="219">
        <v>3</v>
      </c>
      <c r="B198" s="220">
        <v>1</v>
      </c>
      <c r="C198" s="220">
        <v>1</v>
      </c>
      <c r="D198" s="220">
        <v>3</v>
      </c>
      <c r="E198" s="220">
        <v>1</v>
      </c>
      <c r="F198" s="222">
        <v>1</v>
      </c>
      <c r="G198" s="221" t="s">
        <v>114</v>
      </c>
      <c r="H198" s="199">
        <v>165</v>
      </c>
      <c r="I198" s="227">
        <v>0</v>
      </c>
      <c r="J198" s="227">
        <v>0</v>
      </c>
      <c r="K198" s="227">
        <v>0</v>
      </c>
      <c r="L198" s="273">
        <v>0</v>
      </c>
      <c r="M198"/>
      <c r="N198" s="111"/>
      <c r="O198" s="111"/>
      <c r="P198" s="111"/>
      <c r="Q198" s="111"/>
      <c r="R198" s="111"/>
    </row>
    <row r="199" spans="1:18" ht="29.25" hidden="1" customHeight="1">
      <c r="A199" s="219">
        <v>3</v>
      </c>
      <c r="B199" s="220">
        <v>1</v>
      </c>
      <c r="C199" s="220">
        <v>1</v>
      </c>
      <c r="D199" s="220">
        <v>3</v>
      </c>
      <c r="E199" s="220">
        <v>1</v>
      </c>
      <c r="F199" s="222">
        <v>2</v>
      </c>
      <c r="G199" s="221" t="s">
        <v>115</v>
      </c>
      <c r="H199" s="199">
        <v>166</v>
      </c>
      <c r="I199" s="225">
        <v>0</v>
      </c>
      <c r="J199" s="227">
        <v>0</v>
      </c>
      <c r="K199" s="227">
        <v>0</v>
      </c>
      <c r="L199" s="227">
        <v>0</v>
      </c>
      <c r="M199"/>
      <c r="N199" s="111"/>
      <c r="O199" s="111"/>
      <c r="P199" s="111"/>
      <c r="Q199" s="111"/>
      <c r="R199" s="111"/>
    </row>
    <row r="200" spans="1:18" ht="27" hidden="1" customHeight="1">
      <c r="A200" s="219">
        <v>3</v>
      </c>
      <c r="B200" s="220">
        <v>1</v>
      </c>
      <c r="C200" s="220">
        <v>1</v>
      </c>
      <c r="D200" s="220">
        <v>3</v>
      </c>
      <c r="E200" s="220">
        <v>1</v>
      </c>
      <c r="F200" s="222">
        <v>3</v>
      </c>
      <c r="G200" s="223" t="s">
        <v>116</v>
      </c>
      <c r="H200" s="199">
        <v>167</v>
      </c>
      <c r="I200" s="225">
        <v>0</v>
      </c>
      <c r="J200" s="245">
        <v>0</v>
      </c>
      <c r="K200" s="245">
        <v>0</v>
      </c>
      <c r="L200" s="245">
        <v>0</v>
      </c>
      <c r="M200"/>
      <c r="N200" s="111"/>
      <c r="O200" s="111"/>
      <c r="P200" s="111"/>
      <c r="Q200" s="111"/>
      <c r="R200" s="111"/>
    </row>
    <row r="201" spans="1:18" ht="25.5" customHeight="1">
      <c r="A201" s="233">
        <v>3</v>
      </c>
      <c r="B201" s="234">
        <v>1</v>
      </c>
      <c r="C201" s="234">
        <v>1</v>
      </c>
      <c r="D201" s="234">
        <v>3</v>
      </c>
      <c r="E201" s="234">
        <v>1</v>
      </c>
      <c r="F201" s="236">
        <v>4</v>
      </c>
      <c r="G201" s="173" t="s">
        <v>117</v>
      </c>
      <c r="H201" s="199">
        <v>168</v>
      </c>
      <c r="I201" s="277">
        <v>8200</v>
      </c>
      <c r="J201" s="278">
        <v>8200</v>
      </c>
      <c r="K201" s="227">
        <v>8200</v>
      </c>
      <c r="L201" s="227">
        <v>8200</v>
      </c>
      <c r="M201"/>
      <c r="N201" s="111"/>
      <c r="O201" s="111"/>
      <c r="P201" s="111"/>
      <c r="Q201" s="111"/>
      <c r="R201" s="111"/>
    </row>
    <row r="202" spans="1:18" ht="27" hidden="1" customHeight="1">
      <c r="A202" s="233">
        <v>3</v>
      </c>
      <c r="B202" s="234">
        <v>1</v>
      </c>
      <c r="C202" s="234">
        <v>1</v>
      </c>
      <c r="D202" s="234">
        <v>4</v>
      </c>
      <c r="E202" s="234"/>
      <c r="F202" s="236"/>
      <c r="G202" s="235" t="s">
        <v>118</v>
      </c>
      <c r="H202" s="199">
        <v>169</v>
      </c>
      <c r="I202" s="208">
        <f>I203</f>
        <v>0</v>
      </c>
      <c r="J202" s="253">
        <f>J203</f>
        <v>0</v>
      </c>
      <c r="K202" s="217">
        <f>K203</f>
        <v>0</v>
      </c>
      <c r="L202" s="218">
        <f>L203</f>
        <v>0</v>
      </c>
      <c r="M202"/>
      <c r="N202" s="111"/>
      <c r="O202" s="111"/>
      <c r="P202" s="111"/>
      <c r="Q202" s="111"/>
      <c r="R202" s="111"/>
    </row>
    <row r="203" spans="1:18" ht="27.75" hidden="1" customHeight="1">
      <c r="A203" s="219">
        <v>3</v>
      </c>
      <c r="B203" s="220">
        <v>1</v>
      </c>
      <c r="C203" s="220">
        <v>1</v>
      </c>
      <c r="D203" s="220">
        <v>4</v>
      </c>
      <c r="E203" s="220">
        <v>1</v>
      </c>
      <c r="F203" s="222"/>
      <c r="G203" s="235" t="s">
        <v>118</v>
      </c>
      <c r="H203" s="199">
        <v>170</v>
      </c>
      <c r="I203" s="230">
        <f>SUM(I204:I206)</f>
        <v>0</v>
      </c>
      <c r="J203" s="250">
        <f>SUM(J204:J206)</f>
        <v>0</v>
      </c>
      <c r="K203" s="209">
        <f>SUM(K204:K206)</f>
        <v>0</v>
      </c>
      <c r="L203" s="208">
        <f>SUM(L204:L206)</f>
        <v>0</v>
      </c>
      <c r="M203"/>
      <c r="N203" s="111"/>
      <c r="O203" s="111"/>
      <c r="P203" s="111"/>
      <c r="Q203" s="111"/>
      <c r="R203" s="111"/>
    </row>
    <row r="204" spans="1:18" ht="24.75" hidden="1" customHeight="1">
      <c r="A204" s="219">
        <v>3</v>
      </c>
      <c r="B204" s="220">
        <v>1</v>
      </c>
      <c r="C204" s="220">
        <v>1</v>
      </c>
      <c r="D204" s="220">
        <v>4</v>
      </c>
      <c r="E204" s="220">
        <v>1</v>
      </c>
      <c r="F204" s="222">
        <v>1</v>
      </c>
      <c r="G204" s="221" t="s">
        <v>119</v>
      </c>
      <c r="H204" s="199">
        <v>171</v>
      </c>
      <c r="I204" s="227">
        <v>0</v>
      </c>
      <c r="J204" s="227">
        <v>0</v>
      </c>
      <c r="K204" s="227">
        <v>0</v>
      </c>
      <c r="L204" s="273">
        <v>0</v>
      </c>
      <c r="M204"/>
      <c r="N204" s="111"/>
      <c r="O204" s="111"/>
      <c r="P204" s="111"/>
      <c r="Q204" s="111"/>
      <c r="R204" s="111"/>
    </row>
    <row r="205" spans="1:18" ht="25.5" hidden="1" customHeight="1">
      <c r="A205" s="214">
        <v>3</v>
      </c>
      <c r="B205" s="212">
        <v>1</v>
      </c>
      <c r="C205" s="212">
        <v>1</v>
      </c>
      <c r="D205" s="212">
        <v>4</v>
      </c>
      <c r="E205" s="212">
        <v>1</v>
      </c>
      <c r="F205" s="215">
        <v>2</v>
      </c>
      <c r="G205" s="213" t="s">
        <v>230</v>
      </c>
      <c r="H205" s="199">
        <v>172</v>
      </c>
      <c r="I205" s="225">
        <v>0</v>
      </c>
      <c r="J205" s="225">
        <v>0</v>
      </c>
      <c r="K205" s="226">
        <v>0</v>
      </c>
      <c r="L205" s="227">
        <v>0</v>
      </c>
      <c r="M205"/>
      <c r="N205" s="111"/>
      <c r="O205" s="111"/>
      <c r="P205" s="111"/>
      <c r="Q205" s="111"/>
      <c r="R205" s="111"/>
    </row>
    <row r="206" spans="1:18" ht="31.5" hidden="1" customHeight="1">
      <c r="A206" s="219">
        <v>3</v>
      </c>
      <c r="B206" s="220">
        <v>1</v>
      </c>
      <c r="C206" s="220">
        <v>1</v>
      </c>
      <c r="D206" s="220">
        <v>4</v>
      </c>
      <c r="E206" s="220">
        <v>1</v>
      </c>
      <c r="F206" s="222">
        <v>3</v>
      </c>
      <c r="G206" s="221" t="s">
        <v>120</v>
      </c>
      <c r="H206" s="199">
        <v>173</v>
      </c>
      <c r="I206" s="225">
        <v>0</v>
      </c>
      <c r="J206" s="225">
        <v>0</v>
      </c>
      <c r="K206" s="225">
        <v>0</v>
      </c>
      <c r="L206" s="227">
        <v>0</v>
      </c>
      <c r="M206"/>
      <c r="N206" s="111"/>
      <c r="O206" s="111"/>
      <c r="P206" s="111"/>
      <c r="Q206" s="111"/>
      <c r="R206" s="111"/>
    </row>
    <row r="207" spans="1:18" ht="25.5" hidden="1" customHeight="1">
      <c r="A207" s="219">
        <v>3</v>
      </c>
      <c r="B207" s="220">
        <v>1</v>
      </c>
      <c r="C207" s="220">
        <v>1</v>
      </c>
      <c r="D207" s="220">
        <v>5</v>
      </c>
      <c r="E207" s="220"/>
      <c r="F207" s="222"/>
      <c r="G207" s="221" t="s">
        <v>121</v>
      </c>
      <c r="H207" s="199">
        <v>174</v>
      </c>
      <c r="I207" s="208">
        <f t="shared" ref="I207:L208" si="18">I208</f>
        <v>0</v>
      </c>
      <c r="J207" s="250">
        <f t="shared" si="18"/>
        <v>0</v>
      </c>
      <c r="K207" s="209">
        <f t="shared" si="18"/>
        <v>0</v>
      </c>
      <c r="L207" s="208">
        <f t="shared" si="18"/>
        <v>0</v>
      </c>
      <c r="M207"/>
      <c r="N207" s="111"/>
      <c r="O207" s="111"/>
      <c r="P207" s="111"/>
      <c r="Q207" s="111"/>
      <c r="R207" s="111"/>
    </row>
    <row r="208" spans="1:18" ht="26.25" hidden="1" customHeight="1">
      <c r="A208" s="233">
        <v>3</v>
      </c>
      <c r="B208" s="234">
        <v>1</v>
      </c>
      <c r="C208" s="234">
        <v>1</v>
      </c>
      <c r="D208" s="234">
        <v>5</v>
      </c>
      <c r="E208" s="234">
        <v>1</v>
      </c>
      <c r="F208" s="236"/>
      <c r="G208" s="221" t="s">
        <v>121</v>
      </c>
      <c r="H208" s="199">
        <v>175</v>
      </c>
      <c r="I208" s="209">
        <f t="shared" si="18"/>
        <v>0</v>
      </c>
      <c r="J208" s="209">
        <f t="shared" si="18"/>
        <v>0</v>
      </c>
      <c r="K208" s="209">
        <f t="shared" si="18"/>
        <v>0</v>
      </c>
      <c r="L208" s="209">
        <f t="shared" si="18"/>
        <v>0</v>
      </c>
      <c r="M208"/>
      <c r="N208" s="111"/>
      <c r="O208" s="111"/>
      <c r="P208" s="111"/>
      <c r="Q208" s="111"/>
      <c r="R208" s="111"/>
    </row>
    <row r="209" spans="1:18" ht="27" hidden="1" customHeight="1">
      <c r="A209" s="219">
        <v>3</v>
      </c>
      <c r="B209" s="220">
        <v>1</v>
      </c>
      <c r="C209" s="220">
        <v>1</v>
      </c>
      <c r="D209" s="220">
        <v>5</v>
      </c>
      <c r="E209" s="220">
        <v>1</v>
      </c>
      <c r="F209" s="222">
        <v>1</v>
      </c>
      <c r="G209" s="221" t="s">
        <v>121</v>
      </c>
      <c r="H209" s="199">
        <v>176</v>
      </c>
      <c r="I209" s="225">
        <v>0</v>
      </c>
      <c r="J209" s="227">
        <v>0</v>
      </c>
      <c r="K209" s="227">
        <v>0</v>
      </c>
      <c r="L209" s="227">
        <v>0</v>
      </c>
      <c r="M209"/>
      <c r="N209" s="111"/>
      <c r="O209" s="111"/>
      <c r="P209" s="111"/>
      <c r="Q209" s="111"/>
      <c r="R209" s="111"/>
    </row>
    <row r="210" spans="1:18" ht="26.25" hidden="1" customHeight="1">
      <c r="A210" s="233">
        <v>3</v>
      </c>
      <c r="B210" s="234">
        <v>1</v>
      </c>
      <c r="C210" s="234">
        <v>2</v>
      </c>
      <c r="D210" s="234"/>
      <c r="E210" s="234"/>
      <c r="F210" s="236"/>
      <c r="G210" s="235" t="s">
        <v>122</v>
      </c>
      <c r="H210" s="199">
        <v>177</v>
      </c>
      <c r="I210" s="208">
        <f t="shared" ref="I210:L211" si="19">I211</f>
        <v>0</v>
      </c>
      <c r="J210" s="253">
        <f t="shared" si="19"/>
        <v>0</v>
      </c>
      <c r="K210" s="217">
        <f t="shared" si="19"/>
        <v>0</v>
      </c>
      <c r="L210" s="218">
        <f t="shared" si="19"/>
        <v>0</v>
      </c>
      <c r="M210"/>
      <c r="N210" s="111"/>
      <c r="O210" s="111"/>
      <c r="P210" s="111"/>
      <c r="Q210" s="111"/>
      <c r="R210" s="111"/>
    </row>
    <row r="211" spans="1:18" ht="25.5" hidden="1" customHeight="1">
      <c r="A211" s="219">
        <v>3</v>
      </c>
      <c r="B211" s="220">
        <v>1</v>
      </c>
      <c r="C211" s="220">
        <v>2</v>
      </c>
      <c r="D211" s="220">
        <v>1</v>
      </c>
      <c r="E211" s="220"/>
      <c r="F211" s="222"/>
      <c r="G211" s="235" t="s">
        <v>122</v>
      </c>
      <c r="H211" s="199">
        <v>178</v>
      </c>
      <c r="I211" s="230">
        <f t="shared" si="19"/>
        <v>0</v>
      </c>
      <c r="J211" s="250">
        <f t="shared" si="19"/>
        <v>0</v>
      </c>
      <c r="K211" s="209">
        <f t="shared" si="19"/>
        <v>0</v>
      </c>
      <c r="L211" s="208">
        <f t="shared" si="19"/>
        <v>0</v>
      </c>
      <c r="M211"/>
      <c r="N211" s="111"/>
      <c r="O211" s="111"/>
      <c r="P211" s="111"/>
      <c r="Q211" s="111"/>
      <c r="R211" s="111"/>
    </row>
    <row r="212" spans="1:18" ht="26.25" hidden="1" customHeight="1">
      <c r="A212" s="214">
        <v>3</v>
      </c>
      <c r="B212" s="212">
        <v>1</v>
      </c>
      <c r="C212" s="212">
        <v>2</v>
      </c>
      <c r="D212" s="212">
        <v>1</v>
      </c>
      <c r="E212" s="212">
        <v>1</v>
      </c>
      <c r="F212" s="215"/>
      <c r="G212" s="235" t="s">
        <v>122</v>
      </c>
      <c r="H212" s="199">
        <v>179</v>
      </c>
      <c r="I212" s="208">
        <f>SUM(I213:I216)</f>
        <v>0</v>
      </c>
      <c r="J212" s="252">
        <f>SUM(J213:J216)</f>
        <v>0</v>
      </c>
      <c r="K212" s="231">
        <f>SUM(K213:K216)</f>
        <v>0</v>
      </c>
      <c r="L212" s="230">
        <f>SUM(L213:L216)</f>
        <v>0</v>
      </c>
      <c r="M212"/>
      <c r="N212" s="111"/>
      <c r="O212" s="111"/>
      <c r="P212" s="111"/>
      <c r="Q212" s="111"/>
      <c r="R212" s="111"/>
    </row>
    <row r="213" spans="1:18" ht="41.25" hidden="1" customHeight="1">
      <c r="A213" s="219">
        <v>3</v>
      </c>
      <c r="B213" s="220">
        <v>1</v>
      </c>
      <c r="C213" s="220">
        <v>2</v>
      </c>
      <c r="D213" s="220">
        <v>1</v>
      </c>
      <c r="E213" s="220">
        <v>1</v>
      </c>
      <c r="F213" s="222">
        <v>2</v>
      </c>
      <c r="G213" s="221" t="s">
        <v>402</v>
      </c>
      <c r="H213" s="199">
        <v>180</v>
      </c>
      <c r="I213" s="227">
        <v>0</v>
      </c>
      <c r="J213" s="227">
        <v>0</v>
      </c>
      <c r="K213" s="227">
        <v>0</v>
      </c>
      <c r="L213" s="227">
        <v>0</v>
      </c>
      <c r="M213"/>
      <c r="N213" s="111"/>
      <c r="O213" s="111"/>
      <c r="P213" s="111"/>
      <c r="Q213" s="111"/>
      <c r="R213" s="111"/>
    </row>
    <row r="214" spans="1:18" ht="26.25" hidden="1" customHeight="1">
      <c r="A214" s="219">
        <v>3</v>
      </c>
      <c r="B214" s="220">
        <v>1</v>
      </c>
      <c r="C214" s="220">
        <v>2</v>
      </c>
      <c r="D214" s="219">
        <v>1</v>
      </c>
      <c r="E214" s="220">
        <v>1</v>
      </c>
      <c r="F214" s="222">
        <v>3</v>
      </c>
      <c r="G214" s="221" t="s">
        <v>123</v>
      </c>
      <c r="H214" s="199">
        <v>181</v>
      </c>
      <c r="I214" s="227">
        <v>0</v>
      </c>
      <c r="J214" s="227">
        <v>0</v>
      </c>
      <c r="K214" s="227">
        <v>0</v>
      </c>
      <c r="L214" s="227">
        <v>0</v>
      </c>
      <c r="M214"/>
      <c r="N214" s="111"/>
      <c r="O214" s="111"/>
      <c r="P214" s="111"/>
      <c r="Q214" s="111"/>
      <c r="R214" s="111"/>
    </row>
    <row r="215" spans="1:18" ht="27.75" hidden="1" customHeight="1">
      <c r="A215" s="219">
        <v>3</v>
      </c>
      <c r="B215" s="220">
        <v>1</v>
      </c>
      <c r="C215" s="220">
        <v>2</v>
      </c>
      <c r="D215" s="219">
        <v>1</v>
      </c>
      <c r="E215" s="220">
        <v>1</v>
      </c>
      <c r="F215" s="222">
        <v>4</v>
      </c>
      <c r="G215" s="221" t="s">
        <v>124</v>
      </c>
      <c r="H215" s="199">
        <v>182</v>
      </c>
      <c r="I215" s="227">
        <v>0</v>
      </c>
      <c r="J215" s="227">
        <v>0</v>
      </c>
      <c r="K215" s="227">
        <v>0</v>
      </c>
      <c r="L215" s="227">
        <v>0</v>
      </c>
      <c r="M215"/>
      <c r="N215" s="111"/>
      <c r="O215" s="111"/>
      <c r="P215" s="111"/>
      <c r="Q215" s="111"/>
      <c r="R215" s="111"/>
    </row>
    <row r="216" spans="1:18" ht="27" hidden="1" customHeight="1">
      <c r="A216" s="233">
        <v>3</v>
      </c>
      <c r="B216" s="242">
        <v>1</v>
      </c>
      <c r="C216" s="242">
        <v>2</v>
      </c>
      <c r="D216" s="241">
        <v>1</v>
      </c>
      <c r="E216" s="242">
        <v>1</v>
      </c>
      <c r="F216" s="243">
        <v>5</v>
      </c>
      <c r="G216" s="244" t="s">
        <v>125</v>
      </c>
      <c r="H216" s="199">
        <v>183</v>
      </c>
      <c r="I216" s="227">
        <v>0</v>
      </c>
      <c r="J216" s="227">
        <v>0</v>
      </c>
      <c r="K216" s="227">
        <v>0</v>
      </c>
      <c r="L216" s="273">
        <v>0</v>
      </c>
      <c r="M216"/>
      <c r="N216" s="111"/>
      <c r="O216" s="111"/>
      <c r="P216" s="111"/>
      <c r="Q216" s="111"/>
      <c r="R216" s="111"/>
    </row>
    <row r="217" spans="1:18" ht="29.25" hidden="1" customHeight="1">
      <c r="A217" s="219">
        <v>3</v>
      </c>
      <c r="B217" s="220">
        <v>1</v>
      </c>
      <c r="C217" s="220">
        <v>3</v>
      </c>
      <c r="D217" s="219"/>
      <c r="E217" s="220"/>
      <c r="F217" s="222"/>
      <c r="G217" s="221" t="s">
        <v>126</v>
      </c>
      <c r="H217" s="199">
        <v>184</v>
      </c>
      <c r="I217" s="208">
        <f>SUM(I218+I221)</f>
        <v>0</v>
      </c>
      <c r="J217" s="250">
        <f>SUM(J218+J221)</f>
        <v>0</v>
      </c>
      <c r="K217" s="209">
        <f>SUM(K218+K221)</f>
        <v>0</v>
      </c>
      <c r="L217" s="208">
        <f>SUM(L218+L221)</f>
        <v>0</v>
      </c>
      <c r="M217"/>
      <c r="N217" s="111"/>
      <c r="O217" s="111"/>
      <c r="P217" s="111"/>
      <c r="Q217" s="111"/>
      <c r="R217" s="111"/>
    </row>
    <row r="218" spans="1:18" ht="27.75" hidden="1" customHeight="1">
      <c r="A218" s="214">
        <v>3</v>
      </c>
      <c r="B218" s="212">
        <v>1</v>
      </c>
      <c r="C218" s="212">
        <v>3</v>
      </c>
      <c r="D218" s="214">
        <v>1</v>
      </c>
      <c r="E218" s="219"/>
      <c r="F218" s="215"/>
      <c r="G218" s="213" t="s">
        <v>127</v>
      </c>
      <c r="H218" s="199">
        <v>185</v>
      </c>
      <c r="I218" s="230">
        <f t="shared" ref="I218:L219" si="20">I219</f>
        <v>0</v>
      </c>
      <c r="J218" s="252">
        <f t="shared" si="20"/>
        <v>0</v>
      </c>
      <c r="K218" s="231">
        <f t="shared" si="20"/>
        <v>0</v>
      </c>
      <c r="L218" s="230">
        <f t="shared" si="20"/>
        <v>0</v>
      </c>
      <c r="M218"/>
      <c r="N218" s="111"/>
      <c r="O218" s="111"/>
      <c r="P218" s="111"/>
      <c r="Q218" s="111"/>
      <c r="R218" s="111"/>
    </row>
    <row r="219" spans="1:18" ht="30.75" hidden="1" customHeight="1">
      <c r="A219" s="219">
        <v>3</v>
      </c>
      <c r="B219" s="220">
        <v>1</v>
      </c>
      <c r="C219" s="220">
        <v>3</v>
      </c>
      <c r="D219" s="219">
        <v>1</v>
      </c>
      <c r="E219" s="219">
        <v>1</v>
      </c>
      <c r="F219" s="222"/>
      <c r="G219" s="213" t="s">
        <v>127</v>
      </c>
      <c r="H219" s="199">
        <v>186</v>
      </c>
      <c r="I219" s="208">
        <f t="shared" si="20"/>
        <v>0</v>
      </c>
      <c r="J219" s="250">
        <f t="shared" si="20"/>
        <v>0</v>
      </c>
      <c r="K219" s="209">
        <f t="shared" si="20"/>
        <v>0</v>
      </c>
      <c r="L219" s="208">
        <f t="shared" si="20"/>
        <v>0</v>
      </c>
      <c r="M219"/>
      <c r="N219" s="111"/>
      <c r="O219" s="111"/>
      <c r="P219" s="111"/>
      <c r="Q219" s="111"/>
      <c r="R219" s="111"/>
    </row>
    <row r="220" spans="1:18" ht="27.75" hidden="1" customHeight="1">
      <c r="A220" s="219">
        <v>3</v>
      </c>
      <c r="B220" s="221">
        <v>1</v>
      </c>
      <c r="C220" s="219">
        <v>3</v>
      </c>
      <c r="D220" s="220">
        <v>1</v>
      </c>
      <c r="E220" s="220">
        <v>1</v>
      </c>
      <c r="F220" s="222">
        <v>1</v>
      </c>
      <c r="G220" s="213" t="s">
        <v>127</v>
      </c>
      <c r="H220" s="199">
        <v>187</v>
      </c>
      <c r="I220" s="273">
        <v>0</v>
      </c>
      <c r="J220" s="273">
        <v>0</v>
      </c>
      <c r="K220" s="273">
        <v>0</v>
      </c>
      <c r="L220" s="273">
        <v>0</v>
      </c>
      <c r="M220"/>
      <c r="N220" s="111"/>
      <c r="O220" s="111"/>
      <c r="P220" s="111"/>
      <c r="Q220" s="111"/>
      <c r="R220" s="111"/>
    </row>
    <row r="221" spans="1:18" ht="30.75" hidden="1" customHeight="1">
      <c r="A221" s="219">
        <v>3</v>
      </c>
      <c r="B221" s="221">
        <v>1</v>
      </c>
      <c r="C221" s="219">
        <v>3</v>
      </c>
      <c r="D221" s="220">
        <v>2</v>
      </c>
      <c r="E221" s="220"/>
      <c r="F221" s="222"/>
      <c r="G221" s="221" t="s">
        <v>128</v>
      </c>
      <c r="H221" s="199">
        <v>188</v>
      </c>
      <c r="I221" s="208">
        <f>I222</f>
        <v>0</v>
      </c>
      <c r="J221" s="250">
        <f>J222</f>
        <v>0</v>
      </c>
      <c r="K221" s="209">
        <f>K222</f>
        <v>0</v>
      </c>
      <c r="L221" s="208">
        <f>L222</f>
        <v>0</v>
      </c>
      <c r="M221"/>
      <c r="N221" s="111"/>
      <c r="O221" s="111"/>
      <c r="P221" s="111"/>
      <c r="Q221" s="111"/>
      <c r="R221" s="111"/>
    </row>
    <row r="222" spans="1:18" ht="27" hidden="1" customHeight="1">
      <c r="A222" s="214">
        <v>3</v>
      </c>
      <c r="B222" s="213">
        <v>1</v>
      </c>
      <c r="C222" s="214">
        <v>3</v>
      </c>
      <c r="D222" s="212">
        <v>2</v>
      </c>
      <c r="E222" s="212">
        <v>1</v>
      </c>
      <c r="F222" s="215"/>
      <c r="G222" s="221" t="s">
        <v>128</v>
      </c>
      <c r="H222" s="199">
        <v>189</v>
      </c>
      <c r="I222" s="208">
        <f t="shared" ref="I222:P222" si="21">SUM(I223:I228)</f>
        <v>0</v>
      </c>
      <c r="J222" s="208">
        <f t="shared" si="21"/>
        <v>0</v>
      </c>
      <c r="K222" s="208">
        <f t="shared" si="21"/>
        <v>0</v>
      </c>
      <c r="L222" s="208">
        <f t="shared" si="21"/>
        <v>0</v>
      </c>
      <c r="M222" s="279">
        <f t="shared" si="21"/>
        <v>0</v>
      </c>
      <c r="N222" s="279">
        <f t="shared" si="21"/>
        <v>0</v>
      </c>
      <c r="O222" s="279">
        <f t="shared" si="21"/>
        <v>0</v>
      </c>
      <c r="P222" s="279">
        <f t="shared" si="21"/>
        <v>0</v>
      </c>
      <c r="Q222" s="111"/>
      <c r="R222" s="111"/>
    </row>
    <row r="223" spans="1:18" ht="24.75" hidden="1" customHeight="1">
      <c r="A223" s="219">
        <v>3</v>
      </c>
      <c r="B223" s="221">
        <v>1</v>
      </c>
      <c r="C223" s="219">
        <v>3</v>
      </c>
      <c r="D223" s="220">
        <v>2</v>
      </c>
      <c r="E223" s="220">
        <v>1</v>
      </c>
      <c r="F223" s="222">
        <v>1</v>
      </c>
      <c r="G223" s="221" t="s">
        <v>129</v>
      </c>
      <c r="H223" s="199">
        <v>190</v>
      </c>
      <c r="I223" s="227">
        <v>0</v>
      </c>
      <c r="J223" s="227">
        <v>0</v>
      </c>
      <c r="K223" s="227">
        <v>0</v>
      </c>
      <c r="L223" s="273">
        <v>0</v>
      </c>
      <c r="M223"/>
      <c r="N223" s="111"/>
      <c r="O223" s="111"/>
      <c r="P223" s="111"/>
      <c r="Q223" s="111"/>
      <c r="R223" s="111"/>
    </row>
    <row r="224" spans="1:18" ht="26.25" hidden="1" customHeight="1">
      <c r="A224" s="219">
        <v>3</v>
      </c>
      <c r="B224" s="221">
        <v>1</v>
      </c>
      <c r="C224" s="219">
        <v>3</v>
      </c>
      <c r="D224" s="220">
        <v>2</v>
      </c>
      <c r="E224" s="220">
        <v>1</v>
      </c>
      <c r="F224" s="222">
        <v>2</v>
      </c>
      <c r="G224" s="221" t="s">
        <v>130</v>
      </c>
      <c r="H224" s="199">
        <v>191</v>
      </c>
      <c r="I224" s="227">
        <v>0</v>
      </c>
      <c r="J224" s="227">
        <v>0</v>
      </c>
      <c r="K224" s="227">
        <v>0</v>
      </c>
      <c r="L224" s="227">
        <v>0</v>
      </c>
      <c r="M224"/>
      <c r="N224" s="111"/>
      <c r="O224" s="111"/>
      <c r="P224" s="111"/>
      <c r="Q224" s="111"/>
      <c r="R224" s="111"/>
    </row>
    <row r="225" spans="1:18" ht="26.25" hidden="1" customHeight="1">
      <c r="A225" s="219">
        <v>3</v>
      </c>
      <c r="B225" s="221">
        <v>1</v>
      </c>
      <c r="C225" s="219">
        <v>3</v>
      </c>
      <c r="D225" s="220">
        <v>2</v>
      </c>
      <c r="E225" s="220">
        <v>1</v>
      </c>
      <c r="F225" s="222">
        <v>3</v>
      </c>
      <c r="G225" s="221" t="s">
        <v>131</v>
      </c>
      <c r="H225" s="199">
        <v>192</v>
      </c>
      <c r="I225" s="227">
        <v>0</v>
      </c>
      <c r="J225" s="227">
        <v>0</v>
      </c>
      <c r="K225" s="227">
        <v>0</v>
      </c>
      <c r="L225" s="227">
        <v>0</v>
      </c>
      <c r="M225"/>
      <c r="N225" s="111"/>
      <c r="O225" s="111"/>
      <c r="P225" s="111"/>
      <c r="Q225" s="111"/>
      <c r="R225" s="111"/>
    </row>
    <row r="226" spans="1:18" ht="27.75" hidden="1" customHeight="1">
      <c r="A226" s="219">
        <v>3</v>
      </c>
      <c r="B226" s="221">
        <v>1</v>
      </c>
      <c r="C226" s="219">
        <v>3</v>
      </c>
      <c r="D226" s="220">
        <v>2</v>
      </c>
      <c r="E226" s="220">
        <v>1</v>
      </c>
      <c r="F226" s="222">
        <v>4</v>
      </c>
      <c r="G226" s="221" t="s">
        <v>231</v>
      </c>
      <c r="H226" s="199">
        <v>193</v>
      </c>
      <c r="I226" s="227">
        <v>0</v>
      </c>
      <c r="J226" s="227">
        <v>0</v>
      </c>
      <c r="K226" s="227">
        <v>0</v>
      </c>
      <c r="L226" s="273">
        <v>0</v>
      </c>
      <c r="M226"/>
      <c r="N226" s="111"/>
      <c r="O226" s="111"/>
      <c r="P226" s="111"/>
      <c r="Q226" s="111"/>
      <c r="R226" s="111"/>
    </row>
    <row r="227" spans="1:18" ht="29.25" hidden="1" customHeight="1">
      <c r="A227" s="219">
        <v>3</v>
      </c>
      <c r="B227" s="221">
        <v>1</v>
      </c>
      <c r="C227" s="219">
        <v>3</v>
      </c>
      <c r="D227" s="220">
        <v>2</v>
      </c>
      <c r="E227" s="220">
        <v>1</v>
      </c>
      <c r="F227" s="222">
        <v>5</v>
      </c>
      <c r="G227" s="213" t="s">
        <v>132</v>
      </c>
      <c r="H227" s="199">
        <v>194</v>
      </c>
      <c r="I227" s="227">
        <v>0</v>
      </c>
      <c r="J227" s="227">
        <v>0</v>
      </c>
      <c r="K227" s="227">
        <v>0</v>
      </c>
      <c r="L227" s="227">
        <v>0</v>
      </c>
      <c r="M227"/>
      <c r="N227" s="111"/>
      <c r="O227" s="111"/>
      <c r="P227" s="111"/>
      <c r="Q227" s="111"/>
      <c r="R227" s="111"/>
    </row>
    <row r="228" spans="1:18" ht="25.5" hidden="1" customHeight="1">
      <c r="A228" s="219">
        <v>3</v>
      </c>
      <c r="B228" s="221">
        <v>1</v>
      </c>
      <c r="C228" s="219">
        <v>3</v>
      </c>
      <c r="D228" s="220">
        <v>2</v>
      </c>
      <c r="E228" s="220">
        <v>1</v>
      </c>
      <c r="F228" s="222">
        <v>6</v>
      </c>
      <c r="G228" s="213" t="s">
        <v>128</v>
      </c>
      <c r="H228" s="199">
        <v>195</v>
      </c>
      <c r="I228" s="227">
        <v>0</v>
      </c>
      <c r="J228" s="227">
        <v>0</v>
      </c>
      <c r="K228" s="227">
        <v>0</v>
      </c>
      <c r="L228" s="273">
        <v>0</v>
      </c>
      <c r="M228"/>
      <c r="N228" s="111"/>
      <c r="O228" s="111"/>
      <c r="P228" s="111"/>
      <c r="Q228" s="111"/>
      <c r="R228" s="111"/>
    </row>
    <row r="229" spans="1:18" ht="27" hidden="1" customHeight="1">
      <c r="A229" s="214">
        <v>3</v>
      </c>
      <c r="B229" s="212">
        <v>1</v>
      </c>
      <c r="C229" s="212">
        <v>4</v>
      </c>
      <c r="D229" s="212"/>
      <c r="E229" s="212"/>
      <c r="F229" s="215"/>
      <c r="G229" s="213" t="s">
        <v>133</v>
      </c>
      <c r="H229" s="199">
        <v>196</v>
      </c>
      <c r="I229" s="230">
        <f t="shared" ref="I229:L231" si="22">I230</f>
        <v>0</v>
      </c>
      <c r="J229" s="252">
        <f t="shared" si="22"/>
        <v>0</v>
      </c>
      <c r="K229" s="231">
        <f t="shared" si="22"/>
        <v>0</v>
      </c>
      <c r="L229" s="231">
        <f t="shared" si="22"/>
        <v>0</v>
      </c>
      <c r="M229"/>
      <c r="N229" s="111"/>
      <c r="O229" s="111"/>
      <c r="P229" s="111"/>
      <c r="Q229" s="111"/>
      <c r="R229" s="111"/>
    </row>
    <row r="230" spans="1:18" ht="27" hidden="1" customHeight="1">
      <c r="A230" s="233">
        <v>3</v>
      </c>
      <c r="B230" s="242">
        <v>1</v>
      </c>
      <c r="C230" s="242">
        <v>4</v>
      </c>
      <c r="D230" s="242">
        <v>1</v>
      </c>
      <c r="E230" s="242"/>
      <c r="F230" s="243"/>
      <c r="G230" s="213" t="s">
        <v>133</v>
      </c>
      <c r="H230" s="199">
        <v>197</v>
      </c>
      <c r="I230" s="237">
        <f t="shared" si="22"/>
        <v>0</v>
      </c>
      <c r="J230" s="264">
        <f t="shared" si="22"/>
        <v>0</v>
      </c>
      <c r="K230" s="238">
        <f t="shared" si="22"/>
        <v>0</v>
      </c>
      <c r="L230" s="238">
        <f t="shared" si="22"/>
        <v>0</v>
      </c>
      <c r="M230"/>
      <c r="N230" s="111"/>
      <c r="O230" s="111"/>
      <c r="P230" s="111"/>
      <c r="Q230" s="111"/>
      <c r="R230" s="111"/>
    </row>
    <row r="231" spans="1:18" ht="27.75" hidden="1" customHeight="1">
      <c r="A231" s="219">
        <v>3</v>
      </c>
      <c r="B231" s="220">
        <v>1</v>
      </c>
      <c r="C231" s="220">
        <v>4</v>
      </c>
      <c r="D231" s="220">
        <v>1</v>
      </c>
      <c r="E231" s="220">
        <v>1</v>
      </c>
      <c r="F231" s="222"/>
      <c r="G231" s="213" t="s">
        <v>134</v>
      </c>
      <c r="H231" s="199">
        <v>198</v>
      </c>
      <c r="I231" s="208">
        <f t="shared" si="22"/>
        <v>0</v>
      </c>
      <c r="J231" s="250">
        <f t="shared" si="22"/>
        <v>0</v>
      </c>
      <c r="K231" s="209">
        <f t="shared" si="22"/>
        <v>0</v>
      </c>
      <c r="L231" s="209">
        <f t="shared" si="22"/>
        <v>0</v>
      </c>
      <c r="M231"/>
      <c r="N231" s="111"/>
      <c r="O231" s="111"/>
      <c r="P231" s="111"/>
      <c r="Q231" s="111"/>
      <c r="R231" s="111"/>
    </row>
    <row r="232" spans="1:18" ht="27" hidden="1" customHeight="1">
      <c r="A232" s="223">
        <v>3</v>
      </c>
      <c r="B232" s="219">
        <v>1</v>
      </c>
      <c r="C232" s="220">
        <v>4</v>
      </c>
      <c r="D232" s="220">
        <v>1</v>
      </c>
      <c r="E232" s="220">
        <v>1</v>
      </c>
      <c r="F232" s="222">
        <v>1</v>
      </c>
      <c r="G232" s="213" t="s">
        <v>134</v>
      </c>
      <c r="H232" s="199">
        <v>199</v>
      </c>
      <c r="I232" s="227">
        <v>0</v>
      </c>
      <c r="J232" s="227">
        <v>0</v>
      </c>
      <c r="K232" s="227">
        <v>0</v>
      </c>
      <c r="L232" s="227">
        <v>0</v>
      </c>
      <c r="M232"/>
      <c r="N232" s="111"/>
      <c r="O232" s="111"/>
      <c r="P232" s="111"/>
      <c r="Q232" s="111"/>
      <c r="R232" s="111"/>
    </row>
    <row r="233" spans="1:18" ht="26.25" hidden="1" customHeight="1">
      <c r="A233" s="223">
        <v>3</v>
      </c>
      <c r="B233" s="220">
        <v>1</v>
      </c>
      <c r="C233" s="220">
        <v>5</v>
      </c>
      <c r="D233" s="220"/>
      <c r="E233" s="220"/>
      <c r="F233" s="222"/>
      <c r="G233" s="221" t="s">
        <v>403</v>
      </c>
      <c r="H233" s="199">
        <v>200</v>
      </c>
      <c r="I233" s="208">
        <f t="shared" ref="I233:L234" si="23">I234</f>
        <v>0</v>
      </c>
      <c r="J233" s="208">
        <f t="shared" si="23"/>
        <v>0</v>
      </c>
      <c r="K233" s="208">
        <f t="shared" si="23"/>
        <v>0</v>
      </c>
      <c r="L233" s="208">
        <f t="shared" si="23"/>
        <v>0</v>
      </c>
      <c r="M233"/>
      <c r="N233" s="111"/>
      <c r="O233" s="111"/>
      <c r="P233" s="111"/>
      <c r="Q233" s="111"/>
      <c r="R233" s="111"/>
    </row>
    <row r="234" spans="1:18" ht="30" hidden="1" customHeight="1">
      <c r="A234" s="223">
        <v>3</v>
      </c>
      <c r="B234" s="220">
        <v>1</v>
      </c>
      <c r="C234" s="220">
        <v>5</v>
      </c>
      <c r="D234" s="220">
        <v>1</v>
      </c>
      <c r="E234" s="220"/>
      <c r="F234" s="222"/>
      <c r="G234" s="221" t="s">
        <v>403</v>
      </c>
      <c r="H234" s="199">
        <v>201</v>
      </c>
      <c r="I234" s="208">
        <f t="shared" si="23"/>
        <v>0</v>
      </c>
      <c r="J234" s="208">
        <f t="shared" si="23"/>
        <v>0</v>
      </c>
      <c r="K234" s="208">
        <f t="shared" si="23"/>
        <v>0</v>
      </c>
      <c r="L234" s="208">
        <f t="shared" si="23"/>
        <v>0</v>
      </c>
      <c r="M234"/>
      <c r="N234" s="111"/>
      <c r="O234" s="111"/>
      <c r="P234" s="111"/>
      <c r="Q234" s="111"/>
      <c r="R234" s="111"/>
    </row>
    <row r="235" spans="1:18" ht="27" hidden="1" customHeight="1">
      <c r="A235" s="223">
        <v>3</v>
      </c>
      <c r="B235" s="220">
        <v>1</v>
      </c>
      <c r="C235" s="220">
        <v>5</v>
      </c>
      <c r="D235" s="220">
        <v>1</v>
      </c>
      <c r="E235" s="220">
        <v>1</v>
      </c>
      <c r="F235" s="222"/>
      <c r="G235" s="221" t="s">
        <v>403</v>
      </c>
      <c r="H235" s="199">
        <v>202</v>
      </c>
      <c r="I235" s="208">
        <f>SUM(I236:I238)</f>
        <v>0</v>
      </c>
      <c r="J235" s="208">
        <f>SUM(J236:J238)</f>
        <v>0</v>
      </c>
      <c r="K235" s="208">
        <f>SUM(K236:K238)</f>
        <v>0</v>
      </c>
      <c r="L235" s="208">
        <f>SUM(L236:L238)</f>
        <v>0</v>
      </c>
      <c r="M235"/>
      <c r="N235" s="111"/>
      <c r="O235" s="111"/>
      <c r="P235" s="111"/>
      <c r="Q235" s="111"/>
      <c r="R235" s="111"/>
    </row>
    <row r="236" spans="1:18" ht="31.5" hidden="1" customHeight="1">
      <c r="A236" s="223">
        <v>3</v>
      </c>
      <c r="B236" s="220">
        <v>1</v>
      </c>
      <c r="C236" s="220">
        <v>5</v>
      </c>
      <c r="D236" s="220">
        <v>1</v>
      </c>
      <c r="E236" s="220">
        <v>1</v>
      </c>
      <c r="F236" s="222">
        <v>1</v>
      </c>
      <c r="G236" s="280" t="s">
        <v>135</v>
      </c>
      <c r="H236" s="199">
        <v>203</v>
      </c>
      <c r="I236" s="227">
        <v>0</v>
      </c>
      <c r="J236" s="227">
        <v>0</v>
      </c>
      <c r="K236" s="227">
        <v>0</v>
      </c>
      <c r="L236" s="227">
        <v>0</v>
      </c>
      <c r="M236"/>
      <c r="N236" s="111"/>
      <c r="O236" s="111"/>
      <c r="P236" s="111"/>
      <c r="Q236" s="111"/>
      <c r="R236" s="111"/>
    </row>
    <row r="237" spans="1:18" ht="25.5" hidden="1" customHeight="1">
      <c r="A237" s="223">
        <v>3</v>
      </c>
      <c r="B237" s="220">
        <v>1</v>
      </c>
      <c r="C237" s="220">
        <v>5</v>
      </c>
      <c r="D237" s="220">
        <v>1</v>
      </c>
      <c r="E237" s="220">
        <v>1</v>
      </c>
      <c r="F237" s="222">
        <v>2</v>
      </c>
      <c r="G237" s="280" t="s">
        <v>136</v>
      </c>
      <c r="H237" s="199">
        <v>204</v>
      </c>
      <c r="I237" s="227">
        <v>0</v>
      </c>
      <c r="J237" s="227">
        <v>0</v>
      </c>
      <c r="K237" s="227">
        <v>0</v>
      </c>
      <c r="L237" s="227">
        <v>0</v>
      </c>
      <c r="M237"/>
      <c r="N237" s="111"/>
      <c r="O237" s="111"/>
      <c r="P237" s="111"/>
      <c r="Q237" s="111"/>
      <c r="R237" s="111"/>
    </row>
    <row r="238" spans="1:18" ht="28.5" hidden="1" customHeight="1">
      <c r="A238" s="223">
        <v>3</v>
      </c>
      <c r="B238" s="220">
        <v>1</v>
      </c>
      <c r="C238" s="220">
        <v>5</v>
      </c>
      <c r="D238" s="220">
        <v>1</v>
      </c>
      <c r="E238" s="220">
        <v>1</v>
      </c>
      <c r="F238" s="222">
        <v>3</v>
      </c>
      <c r="G238" s="280" t="s">
        <v>137</v>
      </c>
      <c r="H238" s="199">
        <v>205</v>
      </c>
      <c r="I238" s="227">
        <v>0</v>
      </c>
      <c r="J238" s="227">
        <v>0</v>
      </c>
      <c r="K238" s="227">
        <v>0</v>
      </c>
      <c r="L238" s="227">
        <v>0</v>
      </c>
      <c r="M238"/>
      <c r="N238" s="111"/>
      <c r="O238" s="111"/>
      <c r="P238" s="111"/>
      <c r="Q238" s="111"/>
      <c r="R238" s="111"/>
    </row>
    <row r="239" spans="1:18" ht="41.25" hidden="1" customHeight="1">
      <c r="A239" s="204">
        <v>3</v>
      </c>
      <c r="B239" s="205">
        <v>2</v>
      </c>
      <c r="C239" s="205"/>
      <c r="D239" s="205"/>
      <c r="E239" s="205"/>
      <c r="F239" s="207"/>
      <c r="G239" s="206" t="s">
        <v>232</v>
      </c>
      <c r="H239" s="199">
        <v>206</v>
      </c>
      <c r="I239" s="208">
        <f>SUM(I240+I272)</f>
        <v>0</v>
      </c>
      <c r="J239" s="250">
        <f>SUM(J240+J272)</f>
        <v>0</v>
      </c>
      <c r="K239" s="209">
        <f>SUM(K240+K272)</f>
        <v>0</v>
      </c>
      <c r="L239" s="209">
        <f>SUM(L240+L272)</f>
        <v>0</v>
      </c>
      <c r="M239"/>
      <c r="N239" s="111"/>
      <c r="O239" s="111"/>
      <c r="P239" s="111"/>
      <c r="Q239" s="111"/>
      <c r="R239" s="111"/>
    </row>
    <row r="240" spans="1:18" ht="26.25" hidden="1" customHeight="1">
      <c r="A240" s="233">
        <v>3</v>
      </c>
      <c r="B240" s="241">
        <v>2</v>
      </c>
      <c r="C240" s="242">
        <v>1</v>
      </c>
      <c r="D240" s="242"/>
      <c r="E240" s="242"/>
      <c r="F240" s="243"/>
      <c r="G240" s="244" t="s">
        <v>138</v>
      </c>
      <c r="H240" s="199">
        <v>207</v>
      </c>
      <c r="I240" s="237">
        <f>SUM(I241+I250+I254+I258+I262+I265+I268)</f>
        <v>0</v>
      </c>
      <c r="J240" s="264">
        <f>SUM(J241+J250+J254+J258+J262+J265+J268)</f>
        <v>0</v>
      </c>
      <c r="K240" s="238">
        <f>SUM(K241+K250+K254+K258+K262+K265+K268)</f>
        <v>0</v>
      </c>
      <c r="L240" s="238">
        <f>SUM(L241+L250+L254+L258+L262+L265+L268)</f>
        <v>0</v>
      </c>
      <c r="M240"/>
      <c r="N240" s="111"/>
      <c r="O240" s="111"/>
      <c r="P240" s="111"/>
      <c r="Q240" s="111"/>
      <c r="R240" s="111"/>
    </row>
    <row r="241" spans="1:18" ht="30" hidden="1" customHeight="1">
      <c r="A241" s="219">
        <v>3</v>
      </c>
      <c r="B241" s="220">
        <v>2</v>
      </c>
      <c r="C241" s="220">
        <v>1</v>
      </c>
      <c r="D241" s="220">
        <v>1</v>
      </c>
      <c r="E241" s="220"/>
      <c r="F241" s="222"/>
      <c r="G241" s="221" t="s">
        <v>139</v>
      </c>
      <c r="H241" s="199">
        <v>208</v>
      </c>
      <c r="I241" s="237">
        <f>I242</f>
        <v>0</v>
      </c>
      <c r="J241" s="237">
        <f>J242</f>
        <v>0</v>
      </c>
      <c r="K241" s="237">
        <f>K242</f>
        <v>0</v>
      </c>
      <c r="L241" s="237">
        <f>L242</f>
        <v>0</v>
      </c>
      <c r="M241"/>
      <c r="N241" s="111"/>
      <c r="O241" s="111"/>
      <c r="P241" s="111"/>
      <c r="Q241" s="111"/>
      <c r="R241" s="111"/>
    </row>
    <row r="242" spans="1:18" ht="27" hidden="1" customHeight="1">
      <c r="A242" s="219">
        <v>3</v>
      </c>
      <c r="B242" s="219">
        <v>2</v>
      </c>
      <c r="C242" s="220">
        <v>1</v>
      </c>
      <c r="D242" s="220">
        <v>1</v>
      </c>
      <c r="E242" s="220">
        <v>1</v>
      </c>
      <c r="F242" s="222"/>
      <c r="G242" s="221" t="s">
        <v>140</v>
      </c>
      <c r="H242" s="199">
        <v>209</v>
      </c>
      <c r="I242" s="208">
        <f>SUM(I243:I243)</f>
        <v>0</v>
      </c>
      <c r="J242" s="250">
        <f>SUM(J243:J243)</f>
        <v>0</v>
      </c>
      <c r="K242" s="209">
        <f>SUM(K243:K243)</f>
        <v>0</v>
      </c>
      <c r="L242" s="209">
        <f>SUM(L243:L243)</f>
        <v>0</v>
      </c>
      <c r="M242"/>
      <c r="N242" s="111"/>
      <c r="O242" s="111"/>
      <c r="P242" s="111"/>
      <c r="Q242" s="111"/>
      <c r="R242" s="111"/>
    </row>
    <row r="243" spans="1:18" ht="25.5" hidden="1" customHeight="1">
      <c r="A243" s="233">
        <v>3</v>
      </c>
      <c r="B243" s="233">
        <v>2</v>
      </c>
      <c r="C243" s="242">
        <v>1</v>
      </c>
      <c r="D243" s="242">
        <v>1</v>
      </c>
      <c r="E243" s="242">
        <v>1</v>
      </c>
      <c r="F243" s="243">
        <v>1</v>
      </c>
      <c r="G243" s="244" t="s">
        <v>140</v>
      </c>
      <c r="H243" s="199">
        <v>210</v>
      </c>
      <c r="I243" s="227">
        <v>0</v>
      </c>
      <c r="J243" s="227">
        <v>0</v>
      </c>
      <c r="K243" s="227">
        <v>0</v>
      </c>
      <c r="L243" s="227">
        <v>0</v>
      </c>
      <c r="M243"/>
      <c r="N243" s="111"/>
      <c r="O243" s="111"/>
      <c r="P243" s="111"/>
      <c r="Q243" s="111"/>
      <c r="R243" s="111"/>
    </row>
    <row r="244" spans="1:18" ht="25.5" hidden="1" customHeight="1">
      <c r="A244" s="233">
        <v>3</v>
      </c>
      <c r="B244" s="242">
        <v>2</v>
      </c>
      <c r="C244" s="242">
        <v>1</v>
      </c>
      <c r="D244" s="242">
        <v>1</v>
      </c>
      <c r="E244" s="242">
        <v>2</v>
      </c>
      <c r="F244" s="243"/>
      <c r="G244" s="244" t="s">
        <v>141</v>
      </c>
      <c r="H244" s="199">
        <v>211</v>
      </c>
      <c r="I244" s="208">
        <f>SUM(I245:I246)</f>
        <v>0</v>
      </c>
      <c r="J244" s="208">
        <f>SUM(J245:J246)</f>
        <v>0</v>
      </c>
      <c r="K244" s="208">
        <f>SUM(K245:K246)</f>
        <v>0</v>
      </c>
      <c r="L244" s="208">
        <f>SUM(L245:L246)</f>
        <v>0</v>
      </c>
      <c r="M244"/>
      <c r="N244" s="111"/>
      <c r="O244" s="111"/>
      <c r="P244" s="111"/>
      <c r="Q244" s="111"/>
      <c r="R244" s="111"/>
    </row>
    <row r="245" spans="1:18" ht="24.75" hidden="1" customHeight="1">
      <c r="A245" s="233">
        <v>3</v>
      </c>
      <c r="B245" s="242">
        <v>2</v>
      </c>
      <c r="C245" s="242">
        <v>1</v>
      </c>
      <c r="D245" s="242">
        <v>1</v>
      </c>
      <c r="E245" s="242">
        <v>2</v>
      </c>
      <c r="F245" s="243">
        <v>1</v>
      </c>
      <c r="G245" s="244" t="s">
        <v>142</v>
      </c>
      <c r="H245" s="199">
        <v>212</v>
      </c>
      <c r="I245" s="227">
        <v>0</v>
      </c>
      <c r="J245" s="227">
        <v>0</v>
      </c>
      <c r="K245" s="227">
        <v>0</v>
      </c>
      <c r="L245" s="227">
        <v>0</v>
      </c>
      <c r="M245"/>
      <c r="N245" s="111"/>
      <c r="O245" s="111"/>
      <c r="P245" s="111"/>
      <c r="Q245" s="111"/>
      <c r="R245" s="111"/>
    </row>
    <row r="246" spans="1:18" ht="25.5" hidden="1" customHeight="1">
      <c r="A246" s="233">
        <v>3</v>
      </c>
      <c r="B246" s="242">
        <v>2</v>
      </c>
      <c r="C246" s="242">
        <v>1</v>
      </c>
      <c r="D246" s="242">
        <v>1</v>
      </c>
      <c r="E246" s="242">
        <v>2</v>
      </c>
      <c r="F246" s="243">
        <v>2</v>
      </c>
      <c r="G246" s="244" t="s">
        <v>143</v>
      </c>
      <c r="H246" s="199">
        <v>213</v>
      </c>
      <c r="I246" s="227">
        <v>0</v>
      </c>
      <c r="J246" s="227">
        <v>0</v>
      </c>
      <c r="K246" s="227">
        <v>0</v>
      </c>
      <c r="L246" s="227">
        <v>0</v>
      </c>
      <c r="M246"/>
      <c r="N246" s="111"/>
      <c r="O246" s="111"/>
      <c r="P246" s="111"/>
      <c r="Q246" s="111"/>
      <c r="R246" s="111"/>
    </row>
    <row r="247" spans="1:18" ht="25.5" hidden="1" customHeight="1">
      <c r="A247" s="233">
        <v>3</v>
      </c>
      <c r="B247" s="242">
        <v>2</v>
      </c>
      <c r="C247" s="242">
        <v>1</v>
      </c>
      <c r="D247" s="242">
        <v>1</v>
      </c>
      <c r="E247" s="242">
        <v>3</v>
      </c>
      <c r="F247" s="281"/>
      <c r="G247" s="244" t="s">
        <v>144</v>
      </c>
      <c r="H247" s="199">
        <v>214</v>
      </c>
      <c r="I247" s="208">
        <f>SUM(I248:I249)</f>
        <v>0</v>
      </c>
      <c r="J247" s="208">
        <f>SUM(J248:J249)</f>
        <v>0</v>
      </c>
      <c r="K247" s="208">
        <f>SUM(K248:K249)</f>
        <v>0</v>
      </c>
      <c r="L247" s="208">
        <f>SUM(L248:L249)</f>
        <v>0</v>
      </c>
      <c r="M247"/>
      <c r="N247" s="111"/>
      <c r="O247" s="111"/>
      <c r="P247" s="111"/>
      <c r="Q247" s="111"/>
      <c r="R247" s="111"/>
    </row>
    <row r="248" spans="1:18" ht="29.25" hidden="1" customHeight="1">
      <c r="A248" s="233">
        <v>3</v>
      </c>
      <c r="B248" s="242">
        <v>2</v>
      </c>
      <c r="C248" s="242">
        <v>1</v>
      </c>
      <c r="D248" s="242">
        <v>1</v>
      </c>
      <c r="E248" s="242">
        <v>3</v>
      </c>
      <c r="F248" s="243">
        <v>1</v>
      </c>
      <c r="G248" s="244" t="s">
        <v>145</v>
      </c>
      <c r="H248" s="199">
        <v>215</v>
      </c>
      <c r="I248" s="227">
        <v>0</v>
      </c>
      <c r="J248" s="227">
        <v>0</v>
      </c>
      <c r="K248" s="227">
        <v>0</v>
      </c>
      <c r="L248" s="227">
        <v>0</v>
      </c>
      <c r="M248"/>
      <c r="N248" s="111"/>
      <c r="O248" s="111"/>
      <c r="P248" s="111"/>
      <c r="Q248" s="111"/>
      <c r="R248" s="111"/>
    </row>
    <row r="249" spans="1:18" ht="25.5" hidden="1" customHeight="1">
      <c r="A249" s="233">
        <v>3</v>
      </c>
      <c r="B249" s="242">
        <v>2</v>
      </c>
      <c r="C249" s="242">
        <v>1</v>
      </c>
      <c r="D249" s="242">
        <v>1</v>
      </c>
      <c r="E249" s="242">
        <v>3</v>
      </c>
      <c r="F249" s="243">
        <v>2</v>
      </c>
      <c r="G249" s="244" t="s">
        <v>146</v>
      </c>
      <c r="H249" s="199">
        <v>216</v>
      </c>
      <c r="I249" s="227">
        <v>0</v>
      </c>
      <c r="J249" s="227">
        <v>0</v>
      </c>
      <c r="K249" s="227">
        <v>0</v>
      </c>
      <c r="L249" s="227">
        <v>0</v>
      </c>
      <c r="M249"/>
      <c r="N249" s="111"/>
      <c r="O249" s="111"/>
      <c r="P249" s="111"/>
      <c r="Q249" s="111"/>
      <c r="R249" s="111"/>
    </row>
    <row r="250" spans="1:18" ht="27" hidden="1" customHeight="1">
      <c r="A250" s="219">
        <v>3</v>
      </c>
      <c r="B250" s="220">
        <v>2</v>
      </c>
      <c r="C250" s="220">
        <v>1</v>
      </c>
      <c r="D250" s="220">
        <v>2</v>
      </c>
      <c r="E250" s="220"/>
      <c r="F250" s="222"/>
      <c r="G250" s="221" t="s">
        <v>147</v>
      </c>
      <c r="H250" s="199">
        <v>217</v>
      </c>
      <c r="I250" s="208">
        <f>I251</f>
        <v>0</v>
      </c>
      <c r="J250" s="208">
        <f>J251</f>
        <v>0</v>
      </c>
      <c r="K250" s="208">
        <f>K251</f>
        <v>0</v>
      </c>
      <c r="L250" s="208">
        <f>L251</f>
        <v>0</v>
      </c>
      <c r="M250"/>
      <c r="N250" s="111"/>
      <c r="O250" s="111"/>
      <c r="P250" s="111"/>
      <c r="Q250" s="111"/>
      <c r="R250" s="111"/>
    </row>
    <row r="251" spans="1:18" ht="27.75" hidden="1" customHeight="1">
      <c r="A251" s="219">
        <v>3</v>
      </c>
      <c r="B251" s="220">
        <v>2</v>
      </c>
      <c r="C251" s="220">
        <v>1</v>
      </c>
      <c r="D251" s="220">
        <v>2</v>
      </c>
      <c r="E251" s="220">
        <v>1</v>
      </c>
      <c r="F251" s="222"/>
      <c r="G251" s="221" t="s">
        <v>147</v>
      </c>
      <c r="H251" s="199">
        <v>218</v>
      </c>
      <c r="I251" s="208">
        <f>SUM(I252:I253)</f>
        <v>0</v>
      </c>
      <c r="J251" s="250">
        <f>SUM(J252:J253)</f>
        <v>0</v>
      </c>
      <c r="K251" s="209">
        <f>SUM(K252:K253)</f>
        <v>0</v>
      </c>
      <c r="L251" s="209">
        <f>SUM(L252:L253)</f>
        <v>0</v>
      </c>
      <c r="M251"/>
      <c r="N251" s="111"/>
      <c r="O251" s="111"/>
      <c r="P251" s="111"/>
      <c r="Q251" s="111"/>
      <c r="R251" s="111"/>
    </row>
    <row r="252" spans="1:18" ht="27" hidden="1" customHeight="1">
      <c r="A252" s="233">
        <v>3</v>
      </c>
      <c r="B252" s="241">
        <v>2</v>
      </c>
      <c r="C252" s="242">
        <v>1</v>
      </c>
      <c r="D252" s="242">
        <v>2</v>
      </c>
      <c r="E252" s="242">
        <v>1</v>
      </c>
      <c r="F252" s="243">
        <v>1</v>
      </c>
      <c r="G252" s="244" t="s">
        <v>148</v>
      </c>
      <c r="H252" s="199">
        <v>219</v>
      </c>
      <c r="I252" s="227">
        <v>0</v>
      </c>
      <c r="J252" s="227">
        <v>0</v>
      </c>
      <c r="K252" s="227">
        <v>0</v>
      </c>
      <c r="L252" s="227">
        <v>0</v>
      </c>
      <c r="M252"/>
      <c r="N252" s="111"/>
      <c r="O252" s="111"/>
      <c r="P252" s="111"/>
      <c r="Q252" s="111"/>
      <c r="R252" s="111"/>
    </row>
    <row r="253" spans="1:18" ht="25.5" hidden="1" customHeight="1">
      <c r="A253" s="219">
        <v>3</v>
      </c>
      <c r="B253" s="220">
        <v>2</v>
      </c>
      <c r="C253" s="220">
        <v>1</v>
      </c>
      <c r="D253" s="220">
        <v>2</v>
      </c>
      <c r="E253" s="220">
        <v>1</v>
      </c>
      <c r="F253" s="222">
        <v>2</v>
      </c>
      <c r="G253" s="221" t="s">
        <v>149</v>
      </c>
      <c r="H253" s="199">
        <v>220</v>
      </c>
      <c r="I253" s="227">
        <v>0</v>
      </c>
      <c r="J253" s="227">
        <v>0</v>
      </c>
      <c r="K253" s="227">
        <v>0</v>
      </c>
      <c r="L253" s="227">
        <v>0</v>
      </c>
      <c r="M253"/>
      <c r="N253" s="111"/>
      <c r="O253" s="111"/>
      <c r="P253" s="111"/>
      <c r="Q253" s="111"/>
      <c r="R253" s="111"/>
    </row>
    <row r="254" spans="1:18" ht="26.25" hidden="1" customHeight="1">
      <c r="A254" s="214">
        <v>3</v>
      </c>
      <c r="B254" s="212">
        <v>2</v>
      </c>
      <c r="C254" s="212">
        <v>1</v>
      </c>
      <c r="D254" s="212">
        <v>3</v>
      </c>
      <c r="E254" s="212"/>
      <c r="F254" s="215"/>
      <c r="G254" s="213" t="s">
        <v>150</v>
      </c>
      <c r="H254" s="199">
        <v>221</v>
      </c>
      <c r="I254" s="230">
        <f>I255</f>
        <v>0</v>
      </c>
      <c r="J254" s="252">
        <f>J255</f>
        <v>0</v>
      </c>
      <c r="K254" s="231">
        <f>K255</f>
        <v>0</v>
      </c>
      <c r="L254" s="231">
        <f>L255</f>
        <v>0</v>
      </c>
      <c r="M254"/>
      <c r="N254" s="111"/>
      <c r="O254" s="111"/>
      <c r="P254" s="111"/>
      <c r="Q254" s="111"/>
      <c r="R254" s="111"/>
    </row>
    <row r="255" spans="1:18" ht="29.25" hidden="1" customHeight="1">
      <c r="A255" s="219">
        <v>3</v>
      </c>
      <c r="B255" s="220">
        <v>2</v>
      </c>
      <c r="C255" s="220">
        <v>1</v>
      </c>
      <c r="D255" s="220">
        <v>3</v>
      </c>
      <c r="E255" s="220">
        <v>1</v>
      </c>
      <c r="F255" s="222"/>
      <c r="G255" s="213" t="s">
        <v>150</v>
      </c>
      <c r="H255" s="199">
        <v>222</v>
      </c>
      <c r="I255" s="208">
        <f>I256+I257</f>
        <v>0</v>
      </c>
      <c r="J255" s="208">
        <f>J256+J257</f>
        <v>0</v>
      </c>
      <c r="K255" s="208">
        <f>K256+K257</f>
        <v>0</v>
      </c>
      <c r="L255" s="208">
        <f>L256+L257</f>
        <v>0</v>
      </c>
      <c r="M255"/>
      <c r="N255" s="111"/>
      <c r="O255" s="111"/>
      <c r="P255" s="111"/>
      <c r="Q255" s="111"/>
      <c r="R255" s="111"/>
    </row>
    <row r="256" spans="1:18" ht="30" hidden="1" customHeight="1">
      <c r="A256" s="219">
        <v>3</v>
      </c>
      <c r="B256" s="220">
        <v>2</v>
      </c>
      <c r="C256" s="220">
        <v>1</v>
      </c>
      <c r="D256" s="220">
        <v>3</v>
      </c>
      <c r="E256" s="220">
        <v>1</v>
      </c>
      <c r="F256" s="222">
        <v>1</v>
      </c>
      <c r="G256" s="221" t="s">
        <v>151</v>
      </c>
      <c r="H256" s="199">
        <v>223</v>
      </c>
      <c r="I256" s="227">
        <v>0</v>
      </c>
      <c r="J256" s="227">
        <v>0</v>
      </c>
      <c r="K256" s="227">
        <v>0</v>
      </c>
      <c r="L256" s="227">
        <v>0</v>
      </c>
      <c r="M256"/>
      <c r="N256" s="111"/>
      <c r="O256" s="111"/>
      <c r="P256" s="111"/>
      <c r="Q256" s="111"/>
      <c r="R256" s="111"/>
    </row>
    <row r="257" spans="1:18" ht="27.75" hidden="1" customHeight="1">
      <c r="A257" s="219">
        <v>3</v>
      </c>
      <c r="B257" s="220">
        <v>2</v>
      </c>
      <c r="C257" s="220">
        <v>1</v>
      </c>
      <c r="D257" s="220">
        <v>3</v>
      </c>
      <c r="E257" s="220">
        <v>1</v>
      </c>
      <c r="F257" s="222">
        <v>2</v>
      </c>
      <c r="G257" s="221" t="s">
        <v>152</v>
      </c>
      <c r="H257" s="199">
        <v>224</v>
      </c>
      <c r="I257" s="273">
        <v>0</v>
      </c>
      <c r="J257" s="270">
        <v>0</v>
      </c>
      <c r="K257" s="273">
        <v>0</v>
      </c>
      <c r="L257" s="273">
        <v>0</v>
      </c>
      <c r="M257"/>
      <c r="N257" s="111"/>
      <c r="O257" s="111"/>
      <c r="P257" s="111"/>
      <c r="Q257" s="111"/>
      <c r="R257" s="111"/>
    </row>
    <row r="258" spans="1:18" ht="26.25" hidden="1" customHeight="1">
      <c r="A258" s="219">
        <v>3</v>
      </c>
      <c r="B258" s="220">
        <v>2</v>
      </c>
      <c r="C258" s="220">
        <v>1</v>
      </c>
      <c r="D258" s="220">
        <v>4</v>
      </c>
      <c r="E258" s="220"/>
      <c r="F258" s="222"/>
      <c r="G258" s="221" t="s">
        <v>153</v>
      </c>
      <c r="H258" s="199">
        <v>225</v>
      </c>
      <c r="I258" s="208">
        <f>I259</f>
        <v>0</v>
      </c>
      <c r="J258" s="209">
        <f>J259</f>
        <v>0</v>
      </c>
      <c r="K258" s="208">
        <f>K259</f>
        <v>0</v>
      </c>
      <c r="L258" s="209">
        <f>L259</f>
        <v>0</v>
      </c>
      <c r="M258"/>
      <c r="N258" s="111"/>
      <c r="O258" s="111"/>
      <c r="P258" s="111"/>
      <c r="Q258" s="111"/>
      <c r="R258" s="111"/>
    </row>
    <row r="259" spans="1:18" ht="27.75" hidden="1" customHeight="1">
      <c r="A259" s="214">
        <v>3</v>
      </c>
      <c r="B259" s="212">
        <v>2</v>
      </c>
      <c r="C259" s="212">
        <v>1</v>
      </c>
      <c r="D259" s="212">
        <v>4</v>
      </c>
      <c r="E259" s="212">
        <v>1</v>
      </c>
      <c r="F259" s="215"/>
      <c r="G259" s="213" t="s">
        <v>153</v>
      </c>
      <c r="H259" s="199">
        <v>226</v>
      </c>
      <c r="I259" s="230">
        <f>SUM(I260:I261)</f>
        <v>0</v>
      </c>
      <c r="J259" s="252">
        <f>SUM(J260:J261)</f>
        <v>0</v>
      </c>
      <c r="K259" s="231">
        <f>SUM(K260:K261)</f>
        <v>0</v>
      </c>
      <c r="L259" s="231">
        <f>SUM(L260:L261)</f>
        <v>0</v>
      </c>
      <c r="M259"/>
      <c r="N259" s="111"/>
      <c r="O259" s="111"/>
      <c r="P259" s="111"/>
      <c r="Q259" s="111"/>
      <c r="R259" s="111"/>
    </row>
    <row r="260" spans="1:18" ht="25.5" hidden="1" customHeight="1">
      <c r="A260" s="219">
        <v>3</v>
      </c>
      <c r="B260" s="220">
        <v>2</v>
      </c>
      <c r="C260" s="220">
        <v>1</v>
      </c>
      <c r="D260" s="220">
        <v>4</v>
      </c>
      <c r="E260" s="220">
        <v>1</v>
      </c>
      <c r="F260" s="222">
        <v>1</v>
      </c>
      <c r="G260" s="221" t="s">
        <v>154</v>
      </c>
      <c r="H260" s="199">
        <v>227</v>
      </c>
      <c r="I260" s="227">
        <v>0</v>
      </c>
      <c r="J260" s="227">
        <v>0</v>
      </c>
      <c r="K260" s="227">
        <v>0</v>
      </c>
      <c r="L260" s="227">
        <v>0</v>
      </c>
      <c r="M260"/>
      <c r="N260" s="111"/>
      <c r="O260" s="111"/>
      <c r="P260" s="111"/>
      <c r="Q260" s="111"/>
      <c r="R260" s="111"/>
    </row>
    <row r="261" spans="1:18" ht="27.75" hidden="1" customHeight="1">
      <c r="A261" s="219">
        <v>3</v>
      </c>
      <c r="B261" s="220">
        <v>2</v>
      </c>
      <c r="C261" s="220">
        <v>1</v>
      </c>
      <c r="D261" s="220">
        <v>4</v>
      </c>
      <c r="E261" s="220">
        <v>1</v>
      </c>
      <c r="F261" s="222">
        <v>2</v>
      </c>
      <c r="G261" s="221" t="s">
        <v>155</v>
      </c>
      <c r="H261" s="199">
        <v>228</v>
      </c>
      <c r="I261" s="227">
        <v>0</v>
      </c>
      <c r="J261" s="227">
        <v>0</v>
      </c>
      <c r="K261" s="227">
        <v>0</v>
      </c>
      <c r="L261" s="227">
        <v>0</v>
      </c>
      <c r="M261"/>
      <c r="N261" s="111"/>
      <c r="O261" s="111"/>
      <c r="P261" s="111"/>
      <c r="Q261" s="111"/>
      <c r="R261" s="111"/>
    </row>
    <row r="262" spans="1:18" hidden="1">
      <c r="A262" s="219">
        <v>3</v>
      </c>
      <c r="B262" s="220">
        <v>2</v>
      </c>
      <c r="C262" s="220">
        <v>1</v>
      </c>
      <c r="D262" s="220">
        <v>5</v>
      </c>
      <c r="E262" s="220"/>
      <c r="F262" s="222"/>
      <c r="G262" s="221" t="s">
        <v>156</v>
      </c>
      <c r="H262" s="199">
        <v>229</v>
      </c>
      <c r="I262" s="208">
        <f t="shared" ref="I262:L263" si="24">I263</f>
        <v>0</v>
      </c>
      <c r="J262" s="250">
        <f t="shared" si="24"/>
        <v>0</v>
      </c>
      <c r="K262" s="209">
        <f t="shared" si="24"/>
        <v>0</v>
      </c>
      <c r="L262" s="209">
        <f t="shared" si="24"/>
        <v>0</v>
      </c>
      <c r="M262" s="111"/>
      <c r="N262" s="111"/>
      <c r="O262" s="111"/>
      <c r="P262" s="111"/>
      <c r="Q262" s="111"/>
      <c r="R262" s="111"/>
    </row>
    <row r="263" spans="1:18" ht="29.25" hidden="1" customHeight="1">
      <c r="A263" s="219">
        <v>3</v>
      </c>
      <c r="B263" s="220">
        <v>2</v>
      </c>
      <c r="C263" s="220">
        <v>1</v>
      </c>
      <c r="D263" s="220">
        <v>5</v>
      </c>
      <c r="E263" s="220">
        <v>1</v>
      </c>
      <c r="F263" s="222"/>
      <c r="G263" s="221" t="s">
        <v>156</v>
      </c>
      <c r="H263" s="199">
        <v>230</v>
      </c>
      <c r="I263" s="209">
        <f t="shared" si="24"/>
        <v>0</v>
      </c>
      <c r="J263" s="250">
        <f t="shared" si="24"/>
        <v>0</v>
      </c>
      <c r="K263" s="209">
        <f t="shared" si="24"/>
        <v>0</v>
      </c>
      <c r="L263" s="209">
        <f t="shared" si="24"/>
        <v>0</v>
      </c>
      <c r="M263"/>
      <c r="N263" s="111"/>
      <c r="O263" s="111"/>
      <c r="P263" s="111"/>
      <c r="Q263" s="111"/>
      <c r="R263" s="111"/>
    </row>
    <row r="264" spans="1:18" hidden="1">
      <c r="A264" s="241">
        <v>3</v>
      </c>
      <c r="B264" s="242">
        <v>2</v>
      </c>
      <c r="C264" s="242">
        <v>1</v>
      </c>
      <c r="D264" s="242">
        <v>5</v>
      </c>
      <c r="E264" s="242">
        <v>1</v>
      </c>
      <c r="F264" s="243">
        <v>1</v>
      </c>
      <c r="G264" s="221" t="s">
        <v>156</v>
      </c>
      <c r="H264" s="199">
        <v>231</v>
      </c>
      <c r="I264" s="273">
        <v>0</v>
      </c>
      <c r="J264" s="273">
        <v>0</v>
      </c>
      <c r="K264" s="273">
        <v>0</v>
      </c>
      <c r="L264" s="273">
        <v>0</v>
      </c>
      <c r="M264" s="111"/>
      <c r="N264" s="111"/>
      <c r="O264" s="111"/>
      <c r="P264" s="111"/>
      <c r="Q264" s="111"/>
      <c r="R264" s="111"/>
    </row>
    <row r="265" spans="1:18" hidden="1">
      <c r="A265" s="219">
        <v>3</v>
      </c>
      <c r="B265" s="220">
        <v>2</v>
      </c>
      <c r="C265" s="220">
        <v>1</v>
      </c>
      <c r="D265" s="220">
        <v>6</v>
      </c>
      <c r="E265" s="220"/>
      <c r="F265" s="222"/>
      <c r="G265" s="221" t="s">
        <v>157</v>
      </c>
      <c r="H265" s="199">
        <v>232</v>
      </c>
      <c r="I265" s="208">
        <f t="shared" ref="I265:L266" si="25">I266</f>
        <v>0</v>
      </c>
      <c r="J265" s="250">
        <f t="shared" si="25"/>
        <v>0</v>
      </c>
      <c r="K265" s="209">
        <f t="shared" si="25"/>
        <v>0</v>
      </c>
      <c r="L265" s="209">
        <f t="shared" si="25"/>
        <v>0</v>
      </c>
      <c r="M265" s="111"/>
      <c r="N265" s="111"/>
      <c r="O265" s="111"/>
      <c r="P265" s="111"/>
      <c r="Q265" s="111"/>
      <c r="R265" s="111"/>
    </row>
    <row r="266" spans="1:18" hidden="1">
      <c r="A266" s="219">
        <v>3</v>
      </c>
      <c r="B266" s="219">
        <v>2</v>
      </c>
      <c r="C266" s="220">
        <v>1</v>
      </c>
      <c r="D266" s="220">
        <v>6</v>
      </c>
      <c r="E266" s="220">
        <v>1</v>
      </c>
      <c r="F266" s="222"/>
      <c r="G266" s="221" t="s">
        <v>157</v>
      </c>
      <c r="H266" s="199">
        <v>233</v>
      </c>
      <c r="I266" s="208">
        <f t="shared" si="25"/>
        <v>0</v>
      </c>
      <c r="J266" s="250">
        <f t="shared" si="25"/>
        <v>0</v>
      </c>
      <c r="K266" s="209">
        <f t="shared" si="25"/>
        <v>0</v>
      </c>
      <c r="L266" s="209">
        <f t="shared" si="25"/>
        <v>0</v>
      </c>
      <c r="M266" s="111"/>
      <c r="N266" s="111"/>
      <c r="O266" s="111"/>
      <c r="P266" s="111"/>
      <c r="Q266" s="111"/>
      <c r="R266" s="111"/>
    </row>
    <row r="267" spans="1:18" ht="24" hidden="1" customHeight="1">
      <c r="A267" s="214">
        <v>3</v>
      </c>
      <c r="B267" s="214">
        <v>2</v>
      </c>
      <c r="C267" s="220">
        <v>1</v>
      </c>
      <c r="D267" s="220">
        <v>6</v>
      </c>
      <c r="E267" s="220">
        <v>1</v>
      </c>
      <c r="F267" s="222">
        <v>1</v>
      </c>
      <c r="G267" s="221" t="s">
        <v>157</v>
      </c>
      <c r="H267" s="199">
        <v>234</v>
      </c>
      <c r="I267" s="273">
        <v>0</v>
      </c>
      <c r="J267" s="273">
        <v>0</v>
      </c>
      <c r="K267" s="273">
        <v>0</v>
      </c>
      <c r="L267" s="273">
        <v>0</v>
      </c>
      <c r="M267"/>
      <c r="N267" s="111"/>
      <c r="O267" s="111"/>
      <c r="P267" s="111"/>
      <c r="Q267" s="111"/>
      <c r="R267" s="111"/>
    </row>
    <row r="268" spans="1:18" ht="27.75" hidden="1" customHeight="1">
      <c r="A268" s="219">
        <v>3</v>
      </c>
      <c r="B268" s="219">
        <v>2</v>
      </c>
      <c r="C268" s="220">
        <v>1</v>
      </c>
      <c r="D268" s="220">
        <v>7</v>
      </c>
      <c r="E268" s="220"/>
      <c r="F268" s="222"/>
      <c r="G268" s="221" t="s">
        <v>158</v>
      </c>
      <c r="H268" s="199">
        <v>235</v>
      </c>
      <c r="I268" s="208">
        <f>I269</f>
        <v>0</v>
      </c>
      <c r="J268" s="250">
        <f>J269</f>
        <v>0</v>
      </c>
      <c r="K268" s="209">
        <f>K269</f>
        <v>0</v>
      </c>
      <c r="L268" s="209">
        <f>L269</f>
        <v>0</v>
      </c>
      <c r="M268"/>
      <c r="N268" s="111"/>
      <c r="O268" s="111"/>
      <c r="P268" s="111"/>
      <c r="Q268" s="111"/>
      <c r="R268" s="111"/>
    </row>
    <row r="269" spans="1:18" hidden="1">
      <c r="A269" s="219">
        <v>3</v>
      </c>
      <c r="B269" s="220">
        <v>2</v>
      </c>
      <c r="C269" s="220">
        <v>1</v>
      </c>
      <c r="D269" s="220">
        <v>7</v>
      </c>
      <c r="E269" s="220">
        <v>1</v>
      </c>
      <c r="F269" s="222"/>
      <c r="G269" s="221" t="s">
        <v>158</v>
      </c>
      <c r="H269" s="199">
        <v>236</v>
      </c>
      <c r="I269" s="208">
        <f>I270+I271</f>
        <v>0</v>
      </c>
      <c r="J269" s="208">
        <f>J270+J271</f>
        <v>0</v>
      </c>
      <c r="K269" s="208">
        <f>K270+K271</f>
        <v>0</v>
      </c>
      <c r="L269" s="208">
        <f>L270+L271</f>
        <v>0</v>
      </c>
      <c r="M269" s="111"/>
      <c r="N269" s="111"/>
      <c r="O269" s="111"/>
      <c r="P269" s="111"/>
      <c r="Q269" s="111"/>
      <c r="R269" s="111"/>
    </row>
    <row r="270" spans="1:18" ht="27" hidden="1" customHeight="1">
      <c r="A270" s="219">
        <v>3</v>
      </c>
      <c r="B270" s="220">
        <v>2</v>
      </c>
      <c r="C270" s="220">
        <v>1</v>
      </c>
      <c r="D270" s="220">
        <v>7</v>
      </c>
      <c r="E270" s="220">
        <v>1</v>
      </c>
      <c r="F270" s="222">
        <v>1</v>
      </c>
      <c r="G270" s="221" t="s">
        <v>159</v>
      </c>
      <c r="H270" s="199">
        <v>237</v>
      </c>
      <c r="I270" s="226">
        <v>0</v>
      </c>
      <c r="J270" s="227">
        <v>0</v>
      </c>
      <c r="K270" s="227">
        <v>0</v>
      </c>
      <c r="L270" s="227">
        <v>0</v>
      </c>
      <c r="M270"/>
      <c r="N270" s="111"/>
      <c r="O270" s="111"/>
      <c r="P270" s="111"/>
      <c r="Q270" s="111"/>
      <c r="R270" s="111"/>
    </row>
    <row r="271" spans="1:18" ht="24.75" hidden="1" customHeight="1">
      <c r="A271" s="219">
        <v>3</v>
      </c>
      <c r="B271" s="220">
        <v>2</v>
      </c>
      <c r="C271" s="220">
        <v>1</v>
      </c>
      <c r="D271" s="220">
        <v>7</v>
      </c>
      <c r="E271" s="220">
        <v>1</v>
      </c>
      <c r="F271" s="222">
        <v>2</v>
      </c>
      <c r="G271" s="221" t="s">
        <v>160</v>
      </c>
      <c r="H271" s="199">
        <v>238</v>
      </c>
      <c r="I271" s="227">
        <v>0</v>
      </c>
      <c r="J271" s="227">
        <v>0</v>
      </c>
      <c r="K271" s="227">
        <v>0</v>
      </c>
      <c r="L271" s="227">
        <v>0</v>
      </c>
      <c r="M271"/>
      <c r="N271" s="111"/>
      <c r="O271" s="111"/>
      <c r="P271" s="111"/>
      <c r="Q271" s="111"/>
      <c r="R271" s="111"/>
    </row>
    <row r="272" spans="1:18" ht="38.25" hidden="1" customHeight="1">
      <c r="A272" s="219">
        <v>3</v>
      </c>
      <c r="B272" s="220">
        <v>2</v>
      </c>
      <c r="C272" s="220">
        <v>2</v>
      </c>
      <c r="D272" s="282"/>
      <c r="E272" s="282"/>
      <c r="F272" s="283"/>
      <c r="G272" s="221" t="s">
        <v>161</v>
      </c>
      <c r="H272" s="199">
        <v>239</v>
      </c>
      <c r="I272" s="208">
        <f>SUM(I273+I282+I286+I290+I294+I297+I300)</f>
        <v>0</v>
      </c>
      <c r="J272" s="250">
        <f>SUM(J273+J282+J286+J290+J294+J297+J300)</f>
        <v>0</v>
      </c>
      <c r="K272" s="209">
        <f>SUM(K273+K282+K286+K290+K294+K297+K300)</f>
        <v>0</v>
      </c>
      <c r="L272" s="209">
        <f>SUM(L273+L282+L286+L290+L294+L297+L300)</f>
        <v>0</v>
      </c>
      <c r="M272"/>
      <c r="N272" s="111"/>
      <c r="O272" s="111"/>
      <c r="P272" s="111"/>
      <c r="Q272" s="111"/>
      <c r="R272" s="111"/>
    </row>
    <row r="273" spans="1:18" hidden="1">
      <c r="A273" s="219">
        <v>3</v>
      </c>
      <c r="B273" s="220">
        <v>2</v>
      </c>
      <c r="C273" s="220">
        <v>2</v>
      </c>
      <c r="D273" s="220">
        <v>1</v>
      </c>
      <c r="E273" s="220"/>
      <c r="F273" s="222"/>
      <c r="G273" s="221" t="s">
        <v>162</v>
      </c>
      <c r="H273" s="199">
        <v>240</v>
      </c>
      <c r="I273" s="208">
        <f>I274</f>
        <v>0</v>
      </c>
      <c r="J273" s="208">
        <f>J274</f>
        <v>0</v>
      </c>
      <c r="K273" s="208">
        <f>K274</f>
        <v>0</v>
      </c>
      <c r="L273" s="208">
        <f>L274</f>
        <v>0</v>
      </c>
      <c r="M273" s="111"/>
      <c r="N273" s="111"/>
      <c r="O273" s="111"/>
      <c r="P273" s="111"/>
      <c r="Q273" s="111"/>
      <c r="R273" s="111"/>
    </row>
    <row r="274" spans="1:18" hidden="1">
      <c r="A274" s="223">
        <v>3</v>
      </c>
      <c r="B274" s="219">
        <v>2</v>
      </c>
      <c r="C274" s="220">
        <v>2</v>
      </c>
      <c r="D274" s="220">
        <v>1</v>
      </c>
      <c r="E274" s="220">
        <v>1</v>
      </c>
      <c r="F274" s="222"/>
      <c r="G274" s="221" t="s">
        <v>140</v>
      </c>
      <c r="H274" s="199">
        <v>241</v>
      </c>
      <c r="I274" s="208">
        <f>SUM(I275)</f>
        <v>0</v>
      </c>
      <c r="J274" s="208">
        <f>SUM(J275)</f>
        <v>0</v>
      </c>
      <c r="K274" s="208">
        <f>SUM(K275)</f>
        <v>0</v>
      </c>
      <c r="L274" s="208">
        <f>SUM(L275)</f>
        <v>0</v>
      </c>
      <c r="M274" s="111"/>
      <c r="N274" s="111"/>
      <c r="O274" s="111"/>
      <c r="P274" s="111"/>
      <c r="Q274" s="111"/>
      <c r="R274" s="111"/>
    </row>
    <row r="275" spans="1:18" hidden="1">
      <c r="A275" s="223">
        <v>3</v>
      </c>
      <c r="B275" s="219">
        <v>2</v>
      </c>
      <c r="C275" s="220">
        <v>2</v>
      </c>
      <c r="D275" s="220">
        <v>1</v>
      </c>
      <c r="E275" s="220">
        <v>1</v>
      </c>
      <c r="F275" s="222">
        <v>1</v>
      </c>
      <c r="G275" s="221" t="s">
        <v>140</v>
      </c>
      <c r="H275" s="199">
        <v>242</v>
      </c>
      <c r="I275" s="227">
        <v>0</v>
      </c>
      <c r="J275" s="227">
        <v>0</v>
      </c>
      <c r="K275" s="227">
        <v>0</v>
      </c>
      <c r="L275" s="227">
        <v>0</v>
      </c>
      <c r="M275" s="111"/>
      <c r="N275" s="111"/>
      <c r="O275" s="111"/>
      <c r="P275" s="111"/>
      <c r="Q275" s="111"/>
      <c r="R275" s="111"/>
    </row>
    <row r="276" spans="1:18" ht="24" hidden="1" customHeight="1">
      <c r="A276" s="223">
        <v>3</v>
      </c>
      <c r="B276" s="219">
        <v>2</v>
      </c>
      <c r="C276" s="220">
        <v>2</v>
      </c>
      <c r="D276" s="220">
        <v>1</v>
      </c>
      <c r="E276" s="220">
        <v>2</v>
      </c>
      <c r="F276" s="222"/>
      <c r="G276" s="221" t="s">
        <v>163</v>
      </c>
      <c r="H276" s="199">
        <v>243</v>
      </c>
      <c r="I276" s="208">
        <f>SUM(I277:I278)</f>
        <v>0</v>
      </c>
      <c r="J276" s="208">
        <f>SUM(J277:J278)</f>
        <v>0</v>
      </c>
      <c r="K276" s="208">
        <f>SUM(K277:K278)</f>
        <v>0</v>
      </c>
      <c r="L276" s="208">
        <f>SUM(L277:L278)</f>
        <v>0</v>
      </c>
      <c r="M276"/>
      <c r="N276" s="111"/>
      <c r="O276" s="111"/>
      <c r="P276" s="111"/>
      <c r="Q276" s="111"/>
      <c r="R276" s="111"/>
    </row>
    <row r="277" spans="1:18" ht="24" hidden="1" customHeight="1">
      <c r="A277" s="223">
        <v>3</v>
      </c>
      <c r="B277" s="219">
        <v>2</v>
      </c>
      <c r="C277" s="220">
        <v>2</v>
      </c>
      <c r="D277" s="220">
        <v>1</v>
      </c>
      <c r="E277" s="220">
        <v>2</v>
      </c>
      <c r="F277" s="222">
        <v>1</v>
      </c>
      <c r="G277" s="221" t="s">
        <v>142</v>
      </c>
      <c r="H277" s="199">
        <v>244</v>
      </c>
      <c r="I277" s="227">
        <v>0</v>
      </c>
      <c r="J277" s="226">
        <v>0</v>
      </c>
      <c r="K277" s="227">
        <v>0</v>
      </c>
      <c r="L277" s="227">
        <v>0</v>
      </c>
      <c r="M277"/>
      <c r="N277" s="111"/>
      <c r="O277" s="111"/>
      <c r="P277" s="111"/>
      <c r="Q277" s="111"/>
      <c r="R277" s="111"/>
    </row>
    <row r="278" spans="1:18" ht="32.25" hidden="1" customHeight="1">
      <c r="A278" s="223">
        <v>3</v>
      </c>
      <c r="B278" s="219">
        <v>2</v>
      </c>
      <c r="C278" s="220">
        <v>2</v>
      </c>
      <c r="D278" s="220">
        <v>1</v>
      </c>
      <c r="E278" s="220">
        <v>2</v>
      </c>
      <c r="F278" s="222">
        <v>2</v>
      </c>
      <c r="G278" s="221" t="s">
        <v>143</v>
      </c>
      <c r="H278" s="199">
        <v>245</v>
      </c>
      <c r="I278" s="227">
        <v>0</v>
      </c>
      <c r="J278" s="226">
        <v>0</v>
      </c>
      <c r="K278" s="227">
        <v>0</v>
      </c>
      <c r="L278" s="227">
        <v>0</v>
      </c>
      <c r="M278"/>
      <c r="N278" s="111"/>
      <c r="O278" s="111"/>
      <c r="P278" s="111"/>
      <c r="Q278" s="111"/>
      <c r="R278" s="111"/>
    </row>
    <row r="279" spans="1:18" ht="27" hidden="1" customHeight="1">
      <c r="A279" s="223">
        <v>3</v>
      </c>
      <c r="B279" s="219">
        <v>2</v>
      </c>
      <c r="C279" s="220">
        <v>2</v>
      </c>
      <c r="D279" s="220">
        <v>1</v>
      </c>
      <c r="E279" s="220">
        <v>3</v>
      </c>
      <c r="F279" s="222"/>
      <c r="G279" s="221" t="s">
        <v>144</v>
      </c>
      <c r="H279" s="199">
        <v>246</v>
      </c>
      <c r="I279" s="208">
        <f>SUM(I280:I281)</f>
        <v>0</v>
      </c>
      <c r="J279" s="208">
        <f>SUM(J280:J281)</f>
        <v>0</v>
      </c>
      <c r="K279" s="208">
        <f>SUM(K280:K281)</f>
        <v>0</v>
      </c>
      <c r="L279" s="208">
        <f>SUM(L280:L281)</f>
        <v>0</v>
      </c>
      <c r="M279"/>
      <c r="N279" s="111"/>
      <c r="O279" s="111"/>
      <c r="P279" s="111"/>
      <c r="Q279" s="111"/>
      <c r="R279" s="111"/>
    </row>
    <row r="280" spans="1:18" ht="27.75" hidden="1" customHeight="1">
      <c r="A280" s="223">
        <v>3</v>
      </c>
      <c r="B280" s="219">
        <v>2</v>
      </c>
      <c r="C280" s="220">
        <v>2</v>
      </c>
      <c r="D280" s="220">
        <v>1</v>
      </c>
      <c r="E280" s="220">
        <v>3</v>
      </c>
      <c r="F280" s="222">
        <v>1</v>
      </c>
      <c r="G280" s="221" t="s">
        <v>145</v>
      </c>
      <c r="H280" s="199">
        <v>247</v>
      </c>
      <c r="I280" s="227">
        <v>0</v>
      </c>
      <c r="J280" s="226">
        <v>0</v>
      </c>
      <c r="K280" s="227">
        <v>0</v>
      </c>
      <c r="L280" s="227">
        <v>0</v>
      </c>
      <c r="M280"/>
      <c r="N280" s="111"/>
      <c r="O280" s="111"/>
      <c r="P280" s="111"/>
      <c r="Q280" s="111"/>
      <c r="R280" s="111"/>
    </row>
    <row r="281" spans="1:18" ht="27" hidden="1" customHeight="1">
      <c r="A281" s="223">
        <v>3</v>
      </c>
      <c r="B281" s="219">
        <v>2</v>
      </c>
      <c r="C281" s="220">
        <v>2</v>
      </c>
      <c r="D281" s="220">
        <v>1</v>
      </c>
      <c r="E281" s="220">
        <v>3</v>
      </c>
      <c r="F281" s="222">
        <v>2</v>
      </c>
      <c r="G281" s="221" t="s">
        <v>164</v>
      </c>
      <c r="H281" s="199">
        <v>248</v>
      </c>
      <c r="I281" s="227">
        <v>0</v>
      </c>
      <c r="J281" s="226">
        <v>0</v>
      </c>
      <c r="K281" s="227">
        <v>0</v>
      </c>
      <c r="L281" s="227">
        <v>0</v>
      </c>
      <c r="M281"/>
      <c r="N281" s="111"/>
      <c r="O281" s="111"/>
      <c r="P281" s="111"/>
      <c r="Q281" s="111"/>
      <c r="R281" s="111"/>
    </row>
    <row r="282" spans="1:18" ht="25.5" hidden="1" customHeight="1">
      <c r="A282" s="223">
        <v>3</v>
      </c>
      <c r="B282" s="219">
        <v>2</v>
      </c>
      <c r="C282" s="220">
        <v>2</v>
      </c>
      <c r="D282" s="220">
        <v>2</v>
      </c>
      <c r="E282" s="220"/>
      <c r="F282" s="222"/>
      <c r="G282" s="221" t="s">
        <v>165</v>
      </c>
      <c r="H282" s="199">
        <v>249</v>
      </c>
      <c r="I282" s="208">
        <f>I283</f>
        <v>0</v>
      </c>
      <c r="J282" s="209">
        <f>J283</f>
        <v>0</v>
      </c>
      <c r="K282" s="208">
        <f>K283</f>
        <v>0</v>
      </c>
      <c r="L282" s="209">
        <f>L283</f>
        <v>0</v>
      </c>
      <c r="M282"/>
      <c r="N282" s="111"/>
      <c r="O282" s="111"/>
      <c r="P282" s="111"/>
      <c r="Q282" s="111"/>
      <c r="R282" s="111"/>
    </row>
    <row r="283" spans="1:18" ht="32.25" hidden="1" customHeight="1">
      <c r="A283" s="219">
        <v>3</v>
      </c>
      <c r="B283" s="220">
        <v>2</v>
      </c>
      <c r="C283" s="212">
        <v>2</v>
      </c>
      <c r="D283" s="212">
        <v>2</v>
      </c>
      <c r="E283" s="212">
        <v>1</v>
      </c>
      <c r="F283" s="215"/>
      <c r="G283" s="221" t="s">
        <v>165</v>
      </c>
      <c r="H283" s="199">
        <v>250</v>
      </c>
      <c r="I283" s="230">
        <f>SUM(I284:I285)</f>
        <v>0</v>
      </c>
      <c r="J283" s="252">
        <f>SUM(J284:J285)</f>
        <v>0</v>
      </c>
      <c r="K283" s="231">
        <f>SUM(K284:K285)</f>
        <v>0</v>
      </c>
      <c r="L283" s="231">
        <f>SUM(L284:L285)</f>
        <v>0</v>
      </c>
      <c r="M283"/>
      <c r="N283" s="111"/>
      <c r="O283" s="111"/>
      <c r="P283" s="111"/>
      <c r="Q283" s="111"/>
      <c r="R283" s="111"/>
    </row>
    <row r="284" spans="1:18" ht="25.5" hidden="1" customHeight="1">
      <c r="A284" s="219">
        <v>3</v>
      </c>
      <c r="B284" s="220">
        <v>2</v>
      </c>
      <c r="C284" s="220">
        <v>2</v>
      </c>
      <c r="D284" s="220">
        <v>2</v>
      </c>
      <c r="E284" s="220">
        <v>1</v>
      </c>
      <c r="F284" s="222">
        <v>1</v>
      </c>
      <c r="G284" s="221" t="s">
        <v>166</v>
      </c>
      <c r="H284" s="199">
        <v>251</v>
      </c>
      <c r="I284" s="227">
        <v>0</v>
      </c>
      <c r="J284" s="227">
        <v>0</v>
      </c>
      <c r="K284" s="227">
        <v>0</v>
      </c>
      <c r="L284" s="227">
        <v>0</v>
      </c>
      <c r="M284"/>
      <c r="N284" s="111"/>
      <c r="O284" s="111"/>
      <c r="P284" s="111"/>
      <c r="Q284" s="111"/>
      <c r="R284" s="111"/>
    </row>
    <row r="285" spans="1:18" ht="25.5" hidden="1" customHeight="1">
      <c r="A285" s="219">
        <v>3</v>
      </c>
      <c r="B285" s="220">
        <v>2</v>
      </c>
      <c r="C285" s="220">
        <v>2</v>
      </c>
      <c r="D285" s="220">
        <v>2</v>
      </c>
      <c r="E285" s="220">
        <v>1</v>
      </c>
      <c r="F285" s="222">
        <v>2</v>
      </c>
      <c r="G285" s="223" t="s">
        <v>167</v>
      </c>
      <c r="H285" s="199">
        <v>252</v>
      </c>
      <c r="I285" s="227">
        <v>0</v>
      </c>
      <c r="J285" s="227">
        <v>0</v>
      </c>
      <c r="K285" s="227">
        <v>0</v>
      </c>
      <c r="L285" s="227">
        <v>0</v>
      </c>
      <c r="M285"/>
      <c r="N285" s="111"/>
      <c r="O285" s="111"/>
      <c r="P285" s="111"/>
      <c r="Q285" s="111"/>
      <c r="R285" s="111"/>
    </row>
    <row r="286" spans="1:18" ht="25.5" hidden="1" customHeight="1">
      <c r="A286" s="219">
        <v>3</v>
      </c>
      <c r="B286" s="220">
        <v>2</v>
      </c>
      <c r="C286" s="220">
        <v>2</v>
      </c>
      <c r="D286" s="220">
        <v>3</v>
      </c>
      <c r="E286" s="220"/>
      <c r="F286" s="222"/>
      <c r="G286" s="221" t="s">
        <v>168</v>
      </c>
      <c r="H286" s="199">
        <v>253</v>
      </c>
      <c r="I286" s="208">
        <f>I287</f>
        <v>0</v>
      </c>
      <c r="J286" s="250">
        <f>J287</f>
        <v>0</v>
      </c>
      <c r="K286" s="209">
        <f>K287</f>
        <v>0</v>
      </c>
      <c r="L286" s="209">
        <f>L287</f>
        <v>0</v>
      </c>
      <c r="M286"/>
      <c r="N286" s="111"/>
      <c r="O286" s="111"/>
      <c r="P286" s="111"/>
      <c r="Q286" s="111"/>
      <c r="R286" s="111"/>
    </row>
    <row r="287" spans="1:18" ht="30" hidden="1" customHeight="1">
      <c r="A287" s="214">
        <v>3</v>
      </c>
      <c r="B287" s="220">
        <v>2</v>
      </c>
      <c r="C287" s="220">
        <v>2</v>
      </c>
      <c r="D287" s="220">
        <v>3</v>
      </c>
      <c r="E287" s="220">
        <v>1</v>
      </c>
      <c r="F287" s="222"/>
      <c r="G287" s="221" t="s">
        <v>168</v>
      </c>
      <c r="H287" s="199">
        <v>254</v>
      </c>
      <c r="I287" s="208">
        <f>I288+I289</f>
        <v>0</v>
      </c>
      <c r="J287" s="208">
        <f>J288+J289</f>
        <v>0</v>
      </c>
      <c r="K287" s="208">
        <f>K288+K289</f>
        <v>0</v>
      </c>
      <c r="L287" s="208">
        <f>L288+L289</f>
        <v>0</v>
      </c>
      <c r="M287"/>
      <c r="N287" s="111"/>
      <c r="O287" s="111"/>
      <c r="P287" s="111"/>
      <c r="Q287" s="111"/>
      <c r="R287" s="111"/>
    </row>
    <row r="288" spans="1:18" ht="31.5" hidden="1" customHeight="1">
      <c r="A288" s="214">
        <v>3</v>
      </c>
      <c r="B288" s="220">
        <v>2</v>
      </c>
      <c r="C288" s="220">
        <v>2</v>
      </c>
      <c r="D288" s="220">
        <v>3</v>
      </c>
      <c r="E288" s="220">
        <v>1</v>
      </c>
      <c r="F288" s="222">
        <v>1</v>
      </c>
      <c r="G288" s="221" t="s">
        <v>169</v>
      </c>
      <c r="H288" s="199">
        <v>255</v>
      </c>
      <c r="I288" s="227">
        <v>0</v>
      </c>
      <c r="J288" s="227">
        <v>0</v>
      </c>
      <c r="K288" s="227">
        <v>0</v>
      </c>
      <c r="L288" s="227">
        <v>0</v>
      </c>
      <c r="M288"/>
      <c r="N288" s="111"/>
      <c r="O288" s="111"/>
      <c r="P288" s="111"/>
      <c r="Q288" s="111"/>
      <c r="R288" s="111"/>
    </row>
    <row r="289" spans="1:18" ht="25.5" hidden="1" customHeight="1">
      <c r="A289" s="214">
        <v>3</v>
      </c>
      <c r="B289" s="220">
        <v>2</v>
      </c>
      <c r="C289" s="220">
        <v>2</v>
      </c>
      <c r="D289" s="220">
        <v>3</v>
      </c>
      <c r="E289" s="220">
        <v>1</v>
      </c>
      <c r="F289" s="222">
        <v>2</v>
      </c>
      <c r="G289" s="221" t="s">
        <v>170</v>
      </c>
      <c r="H289" s="199">
        <v>256</v>
      </c>
      <c r="I289" s="227">
        <v>0</v>
      </c>
      <c r="J289" s="227">
        <v>0</v>
      </c>
      <c r="K289" s="227">
        <v>0</v>
      </c>
      <c r="L289" s="227">
        <v>0</v>
      </c>
      <c r="M289"/>
      <c r="N289" s="111"/>
      <c r="O289" s="111"/>
      <c r="P289" s="111"/>
      <c r="Q289" s="111"/>
      <c r="R289" s="111"/>
    </row>
    <row r="290" spans="1:18" ht="27" hidden="1" customHeight="1">
      <c r="A290" s="219">
        <v>3</v>
      </c>
      <c r="B290" s="220">
        <v>2</v>
      </c>
      <c r="C290" s="220">
        <v>2</v>
      </c>
      <c r="D290" s="220">
        <v>4</v>
      </c>
      <c r="E290" s="220"/>
      <c r="F290" s="222"/>
      <c r="G290" s="221" t="s">
        <v>171</v>
      </c>
      <c r="H290" s="199">
        <v>257</v>
      </c>
      <c r="I290" s="208">
        <f>I291</f>
        <v>0</v>
      </c>
      <c r="J290" s="250">
        <f>J291</f>
        <v>0</v>
      </c>
      <c r="K290" s="209">
        <f>K291</f>
        <v>0</v>
      </c>
      <c r="L290" s="209">
        <f>L291</f>
        <v>0</v>
      </c>
      <c r="M290"/>
      <c r="N290" s="111"/>
      <c r="O290" s="111"/>
      <c r="P290" s="111"/>
      <c r="Q290" s="111"/>
      <c r="R290" s="111"/>
    </row>
    <row r="291" spans="1:18" hidden="1">
      <c r="A291" s="219">
        <v>3</v>
      </c>
      <c r="B291" s="220">
        <v>2</v>
      </c>
      <c r="C291" s="220">
        <v>2</v>
      </c>
      <c r="D291" s="220">
        <v>4</v>
      </c>
      <c r="E291" s="220">
        <v>1</v>
      </c>
      <c r="F291" s="222"/>
      <c r="G291" s="221" t="s">
        <v>171</v>
      </c>
      <c r="H291" s="199">
        <v>258</v>
      </c>
      <c r="I291" s="208">
        <f>SUM(I292:I293)</f>
        <v>0</v>
      </c>
      <c r="J291" s="250">
        <f>SUM(J292:J293)</f>
        <v>0</v>
      </c>
      <c r="K291" s="209">
        <f>SUM(K292:K293)</f>
        <v>0</v>
      </c>
      <c r="L291" s="209">
        <f>SUM(L292:L293)</f>
        <v>0</v>
      </c>
      <c r="M291" s="111"/>
      <c r="N291" s="111"/>
      <c r="O291" s="111"/>
      <c r="P291" s="111"/>
      <c r="Q291" s="111"/>
      <c r="R291" s="111"/>
    </row>
    <row r="292" spans="1:18" ht="30.75" hidden="1" customHeight="1">
      <c r="A292" s="219">
        <v>3</v>
      </c>
      <c r="B292" s="220">
        <v>2</v>
      </c>
      <c r="C292" s="220">
        <v>2</v>
      </c>
      <c r="D292" s="220">
        <v>4</v>
      </c>
      <c r="E292" s="220">
        <v>1</v>
      </c>
      <c r="F292" s="222">
        <v>1</v>
      </c>
      <c r="G292" s="221" t="s">
        <v>172</v>
      </c>
      <c r="H292" s="199">
        <v>259</v>
      </c>
      <c r="I292" s="227">
        <v>0</v>
      </c>
      <c r="J292" s="227">
        <v>0</v>
      </c>
      <c r="K292" s="227">
        <v>0</v>
      </c>
      <c r="L292" s="227">
        <v>0</v>
      </c>
      <c r="M292"/>
      <c r="N292" s="111"/>
      <c r="O292" s="111"/>
      <c r="P292" s="111"/>
      <c r="Q292" s="111"/>
      <c r="R292" s="111"/>
    </row>
    <row r="293" spans="1:18" ht="27.75" hidden="1" customHeight="1">
      <c r="A293" s="214">
        <v>3</v>
      </c>
      <c r="B293" s="212">
        <v>2</v>
      </c>
      <c r="C293" s="212">
        <v>2</v>
      </c>
      <c r="D293" s="212">
        <v>4</v>
      </c>
      <c r="E293" s="212">
        <v>1</v>
      </c>
      <c r="F293" s="215">
        <v>2</v>
      </c>
      <c r="G293" s="223" t="s">
        <v>173</v>
      </c>
      <c r="H293" s="199">
        <v>260</v>
      </c>
      <c r="I293" s="227">
        <v>0</v>
      </c>
      <c r="J293" s="227">
        <v>0</v>
      </c>
      <c r="K293" s="227">
        <v>0</v>
      </c>
      <c r="L293" s="227">
        <v>0</v>
      </c>
      <c r="M293"/>
      <c r="N293" s="111"/>
      <c r="O293" s="111"/>
      <c r="P293" s="111"/>
      <c r="Q293" s="111"/>
      <c r="R293" s="111"/>
    </row>
    <row r="294" spans="1:18" ht="28.5" hidden="1" customHeight="1">
      <c r="A294" s="219">
        <v>3</v>
      </c>
      <c r="B294" s="220">
        <v>2</v>
      </c>
      <c r="C294" s="220">
        <v>2</v>
      </c>
      <c r="D294" s="220">
        <v>5</v>
      </c>
      <c r="E294" s="220"/>
      <c r="F294" s="222"/>
      <c r="G294" s="221" t="s">
        <v>174</v>
      </c>
      <c r="H294" s="199">
        <v>261</v>
      </c>
      <c r="I294" s="208">
        <f t="shared" ref="I294:L295" si="26">I295</f>
        <v>0</v>
      </c>
      <c r="J294" s="250">
        <f t="shared" si="26"/>
        <v>0</v>
      </c>
      <c r="K294" s="209">
        <f t="shared" si="26"/>
        <v>0</v>
      </c>
      <c r="L294" s="209">
        <f t="shared" si="26"/>
        <v>0</v>
      </c>
      <c r="M294"/>
      <c r="N294" s="111"/>
      <c r="O294" s="111"/>
      <c r="P294" s="111"/>
      <c r="Q294" s="111"/>
      <c r="R294" s="111"/>
    </row>
    <row r="295" spans="1:18" ht="26.25" hidden="1" customHeight="1">
      <c r="A295" s="219">
        <v>3</v>
      </c>
      <c r="B295" s="220">
        <v>2</v>
      </c>
      <c r="C295" s="220">
        <v>2</v>
      </c>
      <c r="D295" s="220">
        <v>5</v>
      </c>
      <c r="E295" s="220">
        <v>1</v>
      </c>
      <c r="F295" s="222"/>
      <c r="G295" s="221" t="s">
        <v>174</v>
      </c>
      <c r="H295" s="199">
        <v>262</v>
      </c>
      <c r="I295" s="208">
        <f t="shared" si="26"/>
        <v>0</v>
      </c>
      <c r="J295" s="250">
        <f t="shared" si="26"/>
        <v>0</v>
      </c>
      <c r="K295" s="209">
        <f t="shared" si="26"/>
        <v>0</v>
      </c>
      <c r="L295" s="209">
        <f t="shared" si="26"/>
        <v>0</v>
      </c>
      <c r="M295"/>
      <c r="N295" s="111"/>
      <c r="O295" s="111"/>
      <c r="P295" s="111"/>
      <c r="Q295" s="111"/>
      <c r="R295" s="111"/>
    </row>
    <row r="296" spans="1:18" ht="26.25" hidden="1" customHeight="1">
      <c r="A296" s="219">
        <v>3</v>
      </c>
      <c r="B296" s="220">
        <v>2</v>
      </c>
      <c r="C296" s="220">
        <v>2</v>
      </c>
      <c r="D296" s="220">
        <v>5</v>
      </c>
      <c r="E296" s="220">
        <v>1</v>
      </c>
      <c r="F296" s="222">
        <v>1</v>
      </c>
      <c r="G296" s="221" t="s">
        <v>174</v>
      </c>
      <c r="H296" s="199">
        <v>263</v>
      </c>
      <c r="I296" s="227">
        <v>0</v>
      </c>
      <c r="J296" s="227">
        <v>0</v>
      </c>
      <c r="K296" s="227">
        <v>0</v>
      </c>
      <c r="L296" s="227">
        <v>0</v>
      </c>
      <c r="M296"/>
      <c r="N296" s="111"/>
      <c r="O296" s="111"/>
      <c r="P296" s="111"/>
      <c r="Q296" s="111"/>
      <c r="R296" s="111"/>
    </row>
    <row r="297" spans="1:18" ht="26.25" hidden="1" customHeight="1">
      <c r="A297" s="219">
        <v>3</v>
      </c>
      <c r="B297" s="220">
        <v>2</v>
      </c>
      <c r="C297" s="220">
        <v>2</v>
      </c>
      <c r="D297" s="220">
        <v>6</v>
      </c>
      <c r="E297" s="220"/>
      <c r="F297" s="222"/>
      <c r="G297" s="221" t="s">
        <v>157</v>
      </c>
      <c r="H297" s="199">
        <v>264</v>
      </c>
      <c r="I297" s="208">
        <f t="shared" ref="I297:L298" si="27">I298</f>
        <v>0</v>
      </c>
      <c r="J297" s="284">
        <f t="shared" si="27"/>
        <v>0</v>
      </c>
      <c r="K297" s="209">
        <f t="shared" si="27"/>
        <v>0</v>
      </c>
      <c r="L297" s="209">
        <f t="shared" si="27"/>
        <v>0</v>
      </c>
      <c r="M297"/>
      <c r="N297" s="111"/>
      <c r="O297" s="111"/>
      <c r="P297" s="111"/>
      <c r="Q297" s="111"/>
      <c r="R297" s="111"/>
    </row>
    <row r="298" spans="1:18" ht="30" hidden="1" customHeight="1">
      <c r="A298" s="219">
        <v>3</v>
      </c>
      <c r="B298" s="220">
        <v>2</v>
      </c>
      <c r="C298" s="220">
        <v>2</v>
      </c>
      <c r="D298" s="220">
        <v>6</v>
      </c>
      <c r="E298" s="220">
        <v>1</v>
      </c>
      <c r="F298" s="222"/>
      <c r="G298" s="221" t="s">
        <v>157</v>
      </c>
      <c r="H298" s="199">
        <v>265</v>
      </c>
      <c r="I298" s="208">
        <f t="shared" si="27"/>
        <v>0</v>
      </c>
      <c r="J298" s="284">
        <f t="shared" si="27"/>
        <v>0</v>
      </c>
      <c r="K298" s="209">
        <f t="shared" si="27"/>
        <v>0</v>
      </c>
      <c r="L298" s="209">
        <f t="shared" si="27"/>
        <v>0</v>
      </c>
      <c r="M298"/>
      <c r="N298" s="111"/>
      <c r="O298" s="111"/>
      <c r="P298" s="111"/>
      <c r="Q298" s="111"/>
      <c r="R298" s="111"/>
    </row>
    <row r="299" spans="1:18" ht="24.75" hidden="1" customHeight="1">
      <c r="A299" s="219">
        <v>3</v>
      </c>
      <c r="B299" s="242">
        <v>2</v>
      </c>
      <c r="C299" s="242">
        <v>2</v>
      </c>
      <c r="D299" s="220">
        <v>6</v>
      </c>
      <c r="E299" s="242">
        <v>1</v>
      </c>
      <c r="F299" s="243">
        <v>1</v>
      </c>
      <c r="G299" s="244" t="s">
        <v>157</v>
      </c>
      <c r="H299" s="199">
        <v>266</v>
      </c>
      <c r="I299" s="227">
        <v>0</v>
      </c>
      <c r="J299" s="227">
        <v>0</v>
      </c>
      <c r="K299" s="227">
        <v>0</v>
      </c>
      <c r="L299" s="227">
        <v>0</v>
      </c>
      <c r="M299"/>
      <c r="N299" s="111"/>
      <c r="O299" s="111"/>
      <c r="P299" s="111"/>
      <c r="Q299" s="111"/>
      <c r="R299" s="111"/>
    </row>
    <row r="300" spans="1:18" ht="29.25" hidden="1" customHeight="1">
      <c r="A300" s="223">
        <v>3</v>
      </c>
      <c r="B300" s="219">
        <v>2</v>
      </c>
      <c r="C300" s="220">
        <v>2</v>
      </c>
      <c r="D300" s="220">
        <v>7</v>
      </c>
      <c r="E300" s="220"/>
      <c r="F300" s="222"/>
      <c r="G300" s="221" t="s">
        <v>158</v>
      </c>
      <c r="H300" s="199">
        <v>267</v>
      </c>
      <c r="I300" s="208">
        <f>I301</f>
        <v>0</v>
      </c>
      <c r="J300" s="284">
        <f>J301</f>
        <v>0</v>
      </c>
      <c r="K300" s="209">
        <f>K301</f>
        <v>0</v>
      </c>
      <c r="L300" s="209">
        <f>L301</f>
        <v>0</v>
      </c>
      <c r="M300"/>
      <c r="N300" s="111"/>
      <c r="O300" s="111"/>
      <c r="P300" s="111"/>
      <c r="Q300" s="111"/>
      <c r="R300" s="111"/>
    </row>
    <row r="301" spans="1:18" ht="26.25" hidden="1" customHeight="1">
      <c r="A301" s="223">
        <v>3</v>
      </c>
      <c r="B301" s="219">
        <v>2</v>
      </c>
      <c r="C301" s="220">
        <v>2</v>
      </c>
      <c r="D301" s="220">
        <v>7</v>
      </c>
      <c r="E301" s="220">
        <v>1</v>
      </c>
      <c r="F301" s="222"/>
      <c r="G301" s="221" t="s">
        <v>158</v>
      </c>
      <c r="H301" s="199">
        <v>268</v>
      </c>
      <c r="I301" s="208">
        <f>I302+I303</f>
        <v>0</v>
      </c>
      <c r="J301" s="208">
        <f>J302+J303</f>
        <v>0</v>
      </c>
      <c r="K301" s="208">
        <f>K302+K303</f>
        <v>0</v>
      </c>
      <c r="L301" s="208">
        <f>L302+L303</f>
        <v>0</v>
      </c>
      <c r="M301"/>
      <c r="N301" s="111"/>
      <c r="O301" s="111"/>
      <c r="P301" s="111"/>
      <c r="Q301" s="111"/>
      <c r="R301" s="111"/>
    </row>
    <row r="302" spans="1:18" ht="27.75" hidden="1" customHeight="1">
      <c r="A302" s="223">
        <v>3</v>
      </c>
      <c r="B302" s="219">
        <v>2</v>
      </c>
      <c r="C302" s="219">
        <v>2</v>
      </c>
      <c r="D302" s="220">
        <v>7</v>
      </c>
      <c r="E302" s="220">
        <v>1</v>
      </c>
      <c r="F302" s="222">
        <v>1</v>
      </c>
      <c r="G302" s="221" t="s">
        <v>159</v>
      </c>
      <c r="H302" s="199">
        <v>269</v>
      </c>
      <c r="I302" s="227">
        <v>0</v>
      </c>
      <c r="J302" s="227">
        <v>0</v>
      </c>
      <c r="K302" s="227">
        <v>0</v>
      </c>
      <c r="L302" s="227">
        <v>0</v>
      </c>
      <c r="M302"/>
      <c r="N302" s="111"/>
      <c r="O302" s="111"/>
      <c r="P302" s="111"/>
      <c r="Q302" s="111"/>
      <c r="R302" s="111"/>
    </row>
    <row r="303" spans="1:18" ht="25.5" hidden="1" customHeight="1">
      <c r="A303" s="223">
        <v>3</v>
      </c>
      <c r="B303" s="219">
        <v>2</v>
      </c>
      <c r="C303" s="219">
        <v>2</v>
      </c>
      <c r="D303" s="220">
        <v>7</v>
      </c>
      <c r="E303" s="220">
        <v>1</v>
      </c>
      <c r="F303" s="222">
        <v>2</v>
      </c>
      <c r="G303" s="221" t="s">
        <v>160</v>
      </c>
      <c r="H303" s="199">
        <v>270</v>
      </c>
      <c r="I303" s="227">
        <v>0</v>
      </c>
      <c r="J303" s="227">
        <v>0</v>
      </c>
      <c r="K303" s="227">
        <v>0</v>
      </c>
      <c r="L303" s="227">
        <v>0</v>
      </c>
      <c r="M303"/>
      <c r="N303" s="111"/>
      <c r="O303" s="111"/>
      <c r="P303" s="111"/>
      <c r="Q303" s="111"/>
      <c r="R303" s="111"/>
    </row>
    <row r="304" spans="1:18" ht="30" hidden="1" customHeight="1">
      <c r="A304" s="228">
        <v>3</v>
      </c>
      <c r="B304" s="228">
        <v>3</v>
      </c>
      <c r="C304" s="204"/>
      <c r="D304" s="205"/>
      <c r="E304" s="205"/>
      <c r="F304" s="207"/>
      <c r="G304" s="206" t="s">
        <v>175</v>
      </c>
      <c r="H304" s="199">
        <v>271</v>
      </c>
      <c r="I304" s="208">
        <f>SUM(I305+I337)</f>
        <v>0</v>
      </c>
      <c r="J304" s="284">
        <f>SUM(J305+J337)</f>
        <v>0</v>
      </c>
      <c r="K304" s="209">
        <f>SUM(K305+K337)</f>
        <v>0</v>
      </c>
      <c r="L304" s="209">
        <f>SUM(L305+L337)</f>
        <v>0</v>
      </c>
      <c r="M304"/>
      <c r="N304" s="111"/>
      <c r="O304" s="111"/>
      <c r="P304" s="111"/>
      <c r="Q304" s="111"/>
      <c r="R304" s="111"/>
    </row>
    <row r="305" spans="1:18" ht="40.5" hidden="1" customHeight="1">
      <c r="A305" s="223">
        <v>3</v>
      </c>
      <c r="B305" s="223">
        <v>3</v>
      </c>
      <c r="C305" s="219">
        <v>1</v>
      </c>
      <c r="D305" s="220"/>
      <c r="E305" s="220"/>
      <c r="F305" s="222"/>
      <c r="G305" s="221" t="s">
        <v>176</v>
      </c>
      <c r="H305" s="199">
        <v>272</v>
      </c>
      <c r="I305" s="208">
        <f>SUM(I306+I315+I319+I323+I327+I330+I333)</f>
        <v>0</v>
      </c>
      <c r="J305" s="284">
        <f>SUM(J306+J315+J319+J323+J327+J330+J333)</f>
        <v>0</v>
      </c>
      <c r="K305" s="209">
        <f>SUM(K306+K315+K319+K323+K327+K330+K333)</f>
        <v>0</v>
      </c>
      <c r="L305" s="209">
        <f>SUM(L306+L315+L319+L323+L327+L330+L333)</f>
        <v>0</v>
      </c>
      <c r="M305"/>
      <c r="N305" s="111"/>
      <c r="O305" s="111"/>
      <c r="P305" s="111"/>
      <c r="Q305" s="111"/>
      <c r="R305" s="111"/>
    </row>
    <row r="306" spans="1:18" ht="29.25" hidden="1" customHeight="1">
      <c r="A306" s="223">
        <v>3</v>
      </c>
      <c r="B306" s="223">
        <v>3</v>
      </c>
      <c r="C306" s="219">
        <v>1</v>
      </c>
      <c r="D306" s="220">
        <v>1</v>
      </c>
      <c r="E306" s="220"/>
      <c r="F306" s="222"/>
      <c r="G306" s="221" t="s">
        <v>162</v>
      </c>
      <c r="H306" s="199">
        <v>273</v>
      </c>
      <c r="I306" s="208">
        <f>SUM(I307+I309+I312)</f>
        <v>0</v>
      </c>
      <c r="J306" s="208">
        <f>SUM(J307+J309+J312)</f>
        <v>0</v>
      </c>
      <c r="K306" s="208">
        <f>SUM(K307+K309+K312)</f>
        <v>0</v>
      </c>
      <c r="L306" s="208">
        <f>SUM(L307+L309+L312)</f>
        <v>0</v>
      </c>
      <c r="M306"/>
      <c r="N306" s="111"/>
      <c r="O306" s="111"/>
      <c r="P306" s="111"/>
      <c r="Q306" s="111"/>
      <c r="R306" s="111"/>
    </row>
    <row r="307" spans="1:18" ht="27" hidden="1" customHeight="1">
      <c r="A307" s="223">
        <v>3</v>
      </c>
      <c r="B307" s="223">
        <v>3</v>
      </c>
      <c r="C307" s="219">
        <v>1</v>
      </c>
      <c r="D307" s="220">
        <v>1</v>
      </c>
      <c r="E307" s="220">
        <v>1</v>
      </c>
      <c r="F307" s="222"/>
      <c r="G307" s="221" t="s">
        <v>140</v>
      </c>
      <c r="H307" s="199">
        <v>274</v>
      </c>
      <c r="I307" s="208">
        <f>SUM(I308:I308)</f>
        <v>0</v>
      </c>
      <c r="J307" s="284">
        <f>SUM(J308:J308)</f>
        <v>0</v>
      </c>
      <c r="K307" s="209">
        <f>SUM(K308:K308)</f>
        <v>0</v>
      </c>
      <c r="L307" s="209">
        <f>SUM(L308:L308)</f>
        <v>0</v>
      </c>
      <c r="M307"/>
      <c r="N307" s="111"/>
      <c r="O307" s="111"/>
      <c r="P307" s="111"/>
      <c r="Q307" s="111"/>
      <c r="R307" s="111"/>
    </row>
    <row r="308" spans="1:18" ht="28.5" hidden="1" customHeight="1">
      <c r="A308" s="223">
        <v>3</v>
      </c>
      <c r="B308" s="223">
        <v>3</v>
      </c>
      <c r="C308" s="219">
        <v>1</v>
      </c>
      <c r="D308" s="220">
        <v>1</v>
      </c>
      <c r="E308" s="220">
        <v>1</v>
      </c>
      <c r="F308" s="222">
        <v>1</v>
      </c>
      <c r="G308" s="221" t="s">
        <v>140</v>
      </c>
      <c r="H308" s="199">
        <v>275</v>
      </c>
      <c r="I308" s="227">
        <v>0</v>
      </c>
      <c r="J308" s="227">
        <v>0</v>
      </c>
      <c r="K308" s="227">
        <v>0</v>
      </c>
      <c r="L308" s="227">
        <v>0</v>
      </c>
      <c r="M308"/>
      <c r="N308" s="111"/>
      <c r="O308" s="111"/>
      <c r="P308" s="111"/>
      <c r="Q308" s="111"/>
      <c r="R308" s="111"/>
    </row>
    <row r="309" spans="1:18" ht="31.5" hidden="1" customHeight="1">
      <c r="A309" s="223">
        <v>3</v>
      </c>
      <c r="B309" s="223">
        <v>3</v>
      </c>
      <c r="C309" s="219">
        <v>1</v>
      </c>
      <c r="D309" s="220">
        <v>1</v>
      </c>
      <c r="E309" s="220">
        <v>2</v>
      </c>
      <c r="F309" s="222"/>
      <c r="G309" s="221" t="s">
        <v>163</v>
      </c>
      <c r="H309" s="199">
        <v>276</v>
      </c>
      <c r="I309" s="208">
        <f>SUM(I310:I311)</f>
        <v>0</v>
      </c>
      <c r="J309" s="208">
        <f>SUM(J310:J311)</f>
        <v>0</v>
      </c>
      <c r="K309" s="208">
        <f>SUM(K310:K311)</f>
        <v>0</v>
      </c>
      <c r="L309" s="208">
        <f>SUM(L310:L311)</f>
        <v>0</v>
      </c>
      <c r="M309"/>
      <c r="N309" s="111"/>
      <c r="O309" s="111"/>
      <c r="P309" s="111"/>
      <c r="Q309" s="111"/>
      <c r="R309" s="111"/>
    </row>
    <row r="310" spans="1:18" ht="25.5" hidden="1" customHeight="1">
      <c r="A310" s="223">
        <v>3</v>
      </c>
      <c r="B310" s="223">
        <v>3</v>
      </c>
      <c r="C310" s="219">
        <v>1</v>
      </c>
      <c r="D310" s="220">
        <v>1</v>
      </c>
      <c r="E310" s="220">
        <v>2</v>
      </c>
      <c r="F310" s="222">
        <v>1</v>
      </c>
      <c r="G310" s="221" t="s">
        <v>142</v>
      </c>
      <c r="H310" s="199">
        <v>277</v>
      </c>
      <c r="I310" s="227">
        <v>0</v>
      </c>
      <c r="J310" s="227">
        <v>0</v>
      </c>
      <c r="K310" s="227">
        <v>0</v>
      </c>
      <c r="L310" s="227">
        <v>0</v>
      </c>
      <c r="M310"/>
      <c r="N310" s="111"/>
      <c r="O310" s="111"/>
      <c r="P310" s="111"/>
      <c r="Q310" s="111"/>
      <c r="R310" s="111"/>
    </row>
    <row r="311" spans="1:18" ht="29.25" hidden="1" customHeight="1">
      <c r="A311" s="223">
        <v>3</v>
      </c>
      <c r="B311" s="223">
        <v>3</v>
      </c>
      <c r="C311" s="219">
        <v>1</v>
      </c>
      <c r="D311" s="220">
        <v>1</v>
      </c>
      <c r="E311" s="220">
        <v>2</v>
      </c>
      <c r="F311" s="222">
        <v>2</v>
      </c>
      <c r="G311" s="221" t="s">
        <v>143</v>
      </c>
      <c r="H311" s="199">
        <v>278</v>
      </c>
      <c r="I311" s="227">
        <v>0</v>
      </c>
      <c r="J311" s="227">
        <v>0</v>
      </c>
      <c r="K311" s="227">
        <v>0</v>
      </c>
      <c r="L311" s="227">
        <v>0</v>
      </c>
      <c r="M311"/>
      <c r="N311" s="111"/>
      <c r="O311" s="111"/>
      <c r="P311" s="111"/>
      <c r="Q311" s="111"/>
      <c r="R311" s="111"/>
    </row>
    <row r="312" spans="1:18" ht="28.5" hidden="1" customHeight="1">
      <c r="A312" s="223">
        <v>3</v>
      </c>
      <c r="B312" s="223">
        <v>3</v>
      </c>
      <c r="C312" s="219">
        <v>1</v>
      </c>
      <c r="D312" s="220">
        <v>1</v>
      </c>
      <c r="E312" s="220">
        <v>3</v>
      </c>
      <c r="F312" s="222"/>
      <c r="G312" s="221" t="s">
        <v>144</v>
      </c>
      <c r="H312" s="199">
        <v>279</v>
      </c>
      <c r="I312" s="208">
        <f>SUM(I313:I314)</f>
        <v>0</v>
      </c>
      <c r="J312" s="208">
        <f>SUM(J313:J314)</f>
        <v>0</v>
      </c>
      <c r="K312" s="208">
        <f>SUM(K313:K314)</f>
        <v>0</v>
      </c>
      <c r="L312" s="208">
        <f>SUM(L313:L314)</f>
        <v>0</v>
      </c>
      <c r="M312"/>
      <c r="N312" s="111"/>
      <c r="O312" s="111"/>
      <c r="P312" s="111"/>
      <c r="Q312" s="111"/>
      <c r="R312" s="111"/>
    </row>
    <row r="313" spans="1:18" ht="24.75" hidden="1" customHeight="1">
      <c r="A313" s="223">
        <v>3</v>
      </c>
      <c r="B313" s="223">
        <v>3</v>
      </c>
      <c r="C313" s="219">
        <v>1</v>
      </c>
      <c r="D313" s="220">
        <v>1</v>
      </c>
      <c r="E313" s="220">
        <v>3</v>
      </c>
      <c r="F313" s="222">
        <v>1</v>
      </c>
      <c r="G313" s="221" t="s">
        <v>145</v>
      </c>
      <c r="H313" s="199">
        <v>280</v>
      </c>
      <c r="I313" s="227">
        <v>0</v>
      </c>
      <c r="J313" s="227">
        <v>0</v>
      </c>
      <c r="K313" s="227">
        <v>0</v>
      </c>
      <c r="L313" s="227">
        <v>0</v>
      </c>
      <c r="M313"/>
      <c r="N313" s="111"/>
      <c r="O313" s="111"/>
      <c r="P313" s="111"/>
      <c r="Q313" s="111"/>
      <c r="R313" s="111"/>
    </row>
    <row r="314" spans="1:18" ht="22.5" hidden="1" customHeight="1">
      <c r="A314" s="223">
        <v>3</v>
      </c>
      <c r="B314" s="223">
        <v>3</v>
      </c>
      <c r="C314" s="219">
        <v>1</v>
      </c>
      <c r="D314" s="220">
        <v>1</v>
      </c>
      <c r="E314" s="220">
        <v>3</v>
      </c>
      <c r="F314" s="222">
        <v>2</v>
      </c>
      <c r="G314" s="221" t="s">
        <v>164</v>
      </c>
      <c r="H314" s="199">
        <v>281</v>
      </c>
      <c r="I314" s="227">
        <v>0</v>
      </c>
      <c r="J314" s="227">
        <v>0</v>
      </c>
      <c r="K314" s="227">
        <v>0</v>
      </c>
      <c r="L314" s="227">
        <v>0</v>
      </c>
      <c r="M314"/>
      <c r="N314" s="111"/>
      <c r="O314" s="111"/>
      <c r="P314" s="111"/>
      <c r="Q314" s="111"/>
      <c r="R314" s="111"/>
    </row>
    <row r="315" spans="1:18" hidden="1">
      <c r="A315" s="240">
        <v>3</v>
      </c>
      <c r="B315" s="214">
        <v>3</v>
      </c>
      <c r="C315" s="219">
        <v>1</v>
      </c>
      <c r="D315" s="220">
        <v>2</v>
      </c>
      <c r="E315" s="220"/>
      <c r="F315" s="222"/>
      <c r="G315" s="221" t="s">
        <v>177</v>
      </c>
      <c r="H315" s="199">
        <v>282</v>
      </c>
      <c r="I315" s="208">
        <f>I316</f>
        <v>0</v>
      </c>
      <c r="J315" s="284">
        <f>J316</f>
        <v>0</v>
      </c>
      <c r="K315" s="209">
        <f>K316</f>
        <v>0</v>
      </c>
      <c r="L315" s="209">
        <f>L316</f>
        <v>0</v>
      </c>
      <c r="M315" s="111"/>
      <c r="N315" s="111"/>
      <c r="O315" s="111"/>
      <c r="P315" s="111"/>
      <c r="Q315" s="111"/>
      <c r="R315" s="111"/>
    </row>
    <row r="316" spans="1:18" ht="26.25" hidden="1" customHeight="1">
      <c r="A316" s="240">
        <v>3</v>
      </c>
      <c r="B316" s="240">
        <v>3</v>
      </c>
      <c r="C316" s="214">
        <v>1</v>
      </c>
      <c r="D316" s="212">
        <v>2</v>
      </c>
      <c r="E316" s="212">
        <v>1</v>
      </c>
      <c r="F316" s="215"/>
      <c r="G316" s="221" t="s">
        <v>177</v>
      </c>
      <c r="H316" s="199">
        <v>283</v>
      </c>
      <c r="I316" s="230">
        <f>SUM(I317:I318)</f>
        <v>0</v>
      </c>
      <c r="J316" s="285">
        <f>SUM(J317:J318)</f>
        <v>0</v>
      </c>
      <c r="K316" s="231">
        <f>SUM(K317:K318)</f>
        <v>0</v>
      </c>
      <c r="L316" s="231">
        <f>SUM(L317:L318)</f>
        <v>0</v>
      </c>
      <c r="M316"/>
      <c r="N316" s="111"/>
      <c r="O316" s="111"/>
      <c r="P316" s="111"/>
      <c r="Q316" s="111"/>
      <c r="R316" s="111"/>
    </row>
    <row r="317" spans="1:18" ht="25.5" hidden="1" customHeight="1">
      <c r="A317" s="223">
        <v>3</v>
      </c>
      <c r="B317" s="223">
        <v>3</v>
      </c>
      <c r="C317" s="219">
        <v>1</v>
      </c>
      <c r="D317" s="220">
        <v>2</v>
      </c>
      <c r="E317" s="220">
        <v>1</v>
      </c>
      <c r="F317" s="222">
        <v>1</v>
      </c>
      <c r="G317" s="221" t="s">
        <v>178</v>
      </c>
      <c r="H317" s="199">
        <v>284</v>
      </c>
      <c r="I317" s="227">
        <v>0</v>
      </c>
      <c r="J317" s="227">
        <v>0</v>
      </c>
      <c r="K317" s="227">
        <v>0</v>
      </c>
      <c r="L317" s="227">
        <v>0</v>
      </c>
      <c r="M317"/>
      <c r="N317" s="111"/>
      <c r="O317" s="111"/>
      <c r="P317" s="111"/>
      <c r="Q317" s="111"/>
      <c r="R317" s="111"/>
    </row>
    <row r="318" spans="1:18" ht="24" hidden="1" customHeight="1">
      <c r="A318" s="232">
        <v>3</v>
      </c>
      <c r="B318" s="268">
        <v>3</v>
      </c>
      <c r="C318" s="241">
        <v>1</v>
      </c>
      <c r="D318" s="242">
        <v>2</v>
      </c>
      <c r="E318" s="242">
        <v>1</v>
      </c>
      <c r="F318" s="243">
        <v>2</v>
      </c>
      <c r="G318" s="244" t="s">
        <v>179</v>
      </c>
      <c r="H318" s="199">
        <v>285</v>
      </c>
      <c r="I318" s="227">
        <v>0</v>
      </c>
      <c r="J318" s="227">
        <v>0</v>
      </c>
      <c r="K318" s="227">
        <v>0</v>
      </c>
      <c r="L318" s="227">
        <v>0</v>
      </c>
      <c r="M318"/>
      <c r="N318" s="111"/>
      <c r="O318" s="111"/>
      <c r="P318" s="111"/>
      <c r="Q318" s="111"/>
      <c r="R318" s="111"/>
    </row>
    <row r="319" spans="1:18" ht="27.75" hidden="1" customHeight="1">
      <c r="A319" s="219">
        <v>3</v>
      </c>
      <c r="B319" s="221">
        <v>3</v>
      </c>
      <c r="C319" s="219">
        <v>1</v>
      </c>
      <c r="D319" s="220">
        <v>3</v>
      </c>
      <c r="E319" s="220"/>
      <c r="F319" s="222"/>
      <c r="G319" s="221" t="s">
        <v>180</v>
      </c>
      <c r="H319" s="199">
        <v>286</v>
      </c>
      <c r="I319" s="208">
        <f>I320</f>
        <v>0</v>
      </c>
      <c r="J319" s="284">
        <f>J320</f>
        <v>0</v>
      </c>
      <c r="K319" s="209">
        <f>K320</f>
        <v>0</v>
      </c>
      <c r="L319" s="209">
        <f>L320</f>
        <v>0</v>
      </c>
      <c r="M319"/>
      <c r="N319" s="111"/>
      <c r="O319" s="111"/>
      <c r="P319" s="111"/>
      <c r="Q319" s="111"/>
      <c r="R319" s="111"/>
    </row>
    <row r="320" spans="1:18" ht="24" hidden="1" customHeight="1">
      <c r="A320" s="219">
        <v>3</v>
      </c>
      <c r="B320" s="244">
        <v>3</v>
      </c>
      <c r="C320" s="241">
        <v>1</v>
      </c>
      <c r="D320" s="242">
        <v>3</v>
      </c>
      <c r="E320" s="242">
        <v>1</v>
      </c>
      <c r="F320" s="243"/>
      <c r="G320" s="221" t="s">
        <v>180</v>
      </c>
      <c r="H320" s="199">
        <v>287</v>
      </c>
      <c r="I320" s="209">
        <f>I321+I322</f>
        <v>0</v>
      </c>
      <c r="J320" s="209">
        <f>J321+J322</f>
        <v>0</v>
      </c>
      <c r="K320" s="209">
        <f>K321+K322</f>
        <v>0</v>
      </c>
      <c r="L320" s="209">
        <f>L321+L322</f>
        <v>0</v>
      </c>
      <c r="M320"/>
      <c r="N320" s="111"/>
      <c r="O320" s="111"/>
      <c r="P320" s="111"/>
      <c r="Q320" s="111"/>
      <c r="R320" s="111"/>
    </row>
    <row r="321" spans="1:18" ht="27" hidden="1" customHeight="1">
      <c r="A321" s="219">
        <v>3</v>
      </c>
      <c r="B321" s="221">
        <v>3</v>
      </c>
      <c r="C321" s="219">
        <v>1</v>
      </c>
      <c r="D321" s="220">
        <v>3</v>
      </c>
      <c r="E321" s="220">
        <v>1</v>
      </c>
      <c r="F321" s="222">
        <v>1</v>
      </c>
      <c r="G321" s="221" t="s">
        <v>181</v>
      </c>
      <c r="H321" s="199">
        <v>288</v>
      </c>
      <c r="I321" s="273">
        <v>0</v>
      </c>
      <c r="J321" s="273">
        <v>0</v>
      </c>
      <c r="K321" s="273">
        <v>0</v>
      </c>
      <c r="L321" s="272">
        <v>0</v>
      </c>
      <c r="M321"/>
      <c r="N321" s="111"/>
      <c r="O321" s="111"/>
      <c r="P321" s="111"/>
      <c r="Q321" s="111"/>
      <c r="R321" s="111"/>
    </row>
    <row r="322" spans="1:18" ht="26.25" hidden="1" customHeight="1">
      <c r="A322" s="219">
        <v>3</v>
      </c>
      <c r="B322" s="221">
        <v>3</v>
      </c>
      <c r="C322" s="219">
        <v>1</v>
      </c>
      <c r="D322" s="220">
        <v>3</v>
      </c>
      <c r="E322" s="220">
        <v>1</v>
      </c>
      <c r="F322" s="222">
        <v>2</v>
      </c>
      <c r="G322" s="221" t="s">
        <v>182</v>
      </c>
      <c r="H322" s="199">
        <v>289</v>
      </c>
      <c r="I322" s="227">
        <v>0</v>
      </c>
      <c r="J322" s="227">
        <v>0</v>
      </c>
      <c r="K322" s="227">
        <v>0</v>
      </c>
      <c r="L322" s="227">
        <v>0</v>
      </c>
      <c r="M322"/>
      <c r="N322" s="111"/>
      <c r="O322" s="111"/>
      <c r="P322" s="111"/>
      <c r="Q322" s="111"/>
      <c r="R322" s="111"/>
    </row>
    <row r="323" spans="1:18" hidden="1">
      <c r="A323" s="219">
        <v>3</v>
      </c>
      <c r="B323" s="221">
        <v>3</v>
      </c>
      <c r="C323" s="219">
        <v>1</v>
      </c>
      <c r="D323" s="220">
        <v>4</v>
      </c>
      <c r="E323" s="220"/>
      <c r="F323" s="222"/>
      <c r="G323" s="221" t="s">
        <v>183</v>
      </c>
      <c r="H323" s="199">
        <v>290</v>
      </c>
      <c r="I323" s="208">
        <f>I324</f>
        <v>0</v>
      </c>
      <c r="J323" s="284">
        <f>J324</f>
        <v>0</v>
      </c>
      <c r="K323" s="209">
        <f>K324</f>
        <v>0</v>
      </c>
      <c r="L323" s="209">
        <f>L324</f>
        <v>0</v>
      </c>
      <c r="M323" s="111"/>
      <c r="N323" s="111"/>
      <c r="O323" s="111"/>
      <c r="P323" s="111"/>
      <c r="Q323" s="111"/>
      <c r="R323" s="111"/>
    </row>
    <row r="324" spans="1:18" ht="31.5" hidden="1" customHeight="1">
      <c r="A324" s="223">
        <v>3</v>
      </c>
      <c r="B324" s="219">
        <v>3</v>
      </c>
      <c r="C324" s="220">
        <v>1</v>
      </c>
      <c r="D324" s="220">
        <v>4</v>
      </c>
      <c r="E324" s="220">
        <v>1</v>
      </c>
      <c r="F324" s="222"/>
      <c r="G324" s="221" t="s">
        <v>183</v>
      </c>
      <c r="H324" s="199">
        <v>291</v>
      </c>
      <c r="I324" s="208">
        <f>SUM(I325:I326)</f>
        <v>0</v>
      </c>
      <c r="J324" s="208">
        <f>SUM(J325:J326)</f>
        <v>0</v>
      </c>
      <c r="K324" s="208">
        <f>SUM(K325:K326)</f>
        <v>0</v>
      </c>
      <c r="L324" s="208">
        <f>SUM(L325:L326)</f>
        <v>0</v>
      </c>
      <c r="M324"/>
      <c r="N324" s="111"/>
      <c r="O324" s="111"/>
      <c r="P324" s="111"/>
      <c r="Q324" s="111"/>
      <c r="R324" s="111"/>
    </row>
    <row r="325" spans="1:18" hidden="1">
      <c r="A325" s="223">
        <v>3</v>
      </c>
      <c r="B325" s="219">
        <v>3</v>
      </c>
      <c r="C325" s="220">
        <v>1</v>
      </c>
      <c r="D325" s="220">
        <v>4</v>
      </c>
      <c r="E325" s="220">
        <v>1</v>
      </c>
      <c r="F325" s="222">
        <v>1</v>
      </c>
      <c r="G325" s="221" t="s">
        <v>184</v>
      </c>
      <c r="H325" s="199">
        <v>292</v>
      </c>
      <c r="I325" s="226">
        <v>0</v>
      </c>
      <c r="J325" s="227">
        <v>0</v>
      </c>
      <c r="K325" s="227">
        <v>0</v>
      </c>
      <c r="L325" s="226">
        <v>0</v>
      </c>
      <c r="M325" s="111"/>
      <c r="N325" s="111"/>
      <c r="O325" s="111"/>
      <c r="P325" s="111"/>
      <c r="Q325" s="111"/>
      <c r="R325" s="111"/>
    </row>
    <row r="326" spans="1:18" ht="30.75" hidden="1" customHeight="1">
      <c r="A326" s="219">
        <v>3</v>
      </c>
      <c r="B326" s="220">
        <v>3</v>
      </c>
      <c r="C326" s="220">
        <v>1</v>
      </c>
      <c r="D326" s="220">
        <v>4</v>
      </c>
      <c r="E326" s="220">
        <v>1</v>
      </c>
      <c r="F326" s="222">
        <v>2</v>
      </c>
      <c r="G326" s="221" t="s">
        <v>185</v>
      </c>
      <c r="H326" s="199">
        <v>293</v>
      </c>
      <c r="I326" s="227">
        <v>0</v>
      </c>
      <c r="J326" s="273">
        <v>0</v>
      </c>
      <c r="K326" s="273">
        <v>0</v>
      </c>
      <c r="L326" s="272">
        <v>0</v>
      </c>
      <c r="M326"/>
      <c r="N326" s="111"/>
      <c r="O326" s="111"/>
      <c r="P326" s="111"/>
      <c r="Q326" s="111"/>
      <c r="R326" s="111"/>
    </row>
    <row r="327" spans="1:18" ht="26.25" hidden="1" customHeight="1">
      <c r="A327" s="219">
        <v>3</v>
      </c>
      <c r="B327" s="220">
        <v>3</v>
      </c>
      <c r="C327" s="220">
        <v>1</v>
      </c>
      <c r="D327" s="220">
        <v>5</v>
      </c>
      <c r="E327" s="220"/>
      <c r="F327" s="222"/>
      <c r="G327" s="221" t="s">
        <v>186</v>
      </c>
      <c r="H327" s="199">
        <v>294</v>
      </c>
      <c r="I327" s="231">
        <f t="shared" ref="I327:L328" si="28">I328</f>
        <v>0</v>
      </c>
      <c r="J327" s="284">
        <f t="shared" si="28"/>
        <v>0</v>
      </c>
      <c r="K327" s="209">
        <f t="shared" si="28"/>
        <v>0</v>
      </c>
      <c r="L327" s="209">
        <f t="shared" si="28"/>
        <v>0</v>
      </c>
      <c r="M327"/>
      <c r="N327" s="111"/>
      <c r="O327" s="111"/>
      <c r="P327" s="111"/>
      <c r="Q327" s="111"/>
      <c r="R327" s="111"/>
    </row>
    <row r="328" spans="1:18" ht="30" hidden="1" customHeight="1">
      <c r="A328" s="214">
        <v>3</v>
      </c>
      <c r="B328" s="242">
        <v>3</v>
      </c>
      <c r="C328" s="242">
        <v>1</v>
      </c>
      <c r="D328" s="242">
        <v>5</v>
      </c>
      <c r="E328" s="242">
        <v>1</v>
      </c>
      <c r="F328" s="243"/>
      <c r="G328" s="221" t="s">
        <v>186</v>
      </c>
      <c r="H328" s="199">
        <v>295</v>
      </c>
      <c r="I328" s="209">
        <f t="shared" si="28"/>
        <v>0</v>
      </c>
      <c r="J328" s="285">
        <f t="shared" si="28"/>
        <v>0</v>
      </c>
      <c r="K328" s="231">
        <f t="shared" si="28"/>
        <v>0</v>
      </c>
      <c r="L328" s="231">
        <f t="shared" si="28"/>
        <v>0</v>
      </c>
      <c r="M328"/>
      <c r="N328" s="111"/>
      <c r="O328" s="111"/>
      <c r="P328" s="111"/>
      <c r="Q328" s="111"/>
      <c r="R328" s="111"/>
    </row>
    <row r="329" spans="1:18" ht="30" hidden="1" customHeight="1">
      <c r="A329" s="219">
        <v>3</v>
      </c>
      <c r="B329" s="220">
        <v>3</v>
      </c>
      <c r="C329" s="220">
        <v>1</v>
      </c>
      <c r="D329" s="220">
        <v>5</v>
      </c>
      <c r="E329" s="220">
        <v>1</v>
      </c>
      <c r="F329" s="222">
        <v>1</v>
      </c>
      <c r="G329" s="221" t="s">
        <v>187</v>
      </c>
      <c r="H329" s="199">
        <v>296</v>
      </c>
      <c r="I329" s="227">
        <v>0</v>
      </c>
      <c r="J329" s="273">
        <v>0</v>
      </c>
      <c r="K329" s="273">
        <v>0</v>
      </c>
      <c r="L329" s="272">
        <v>0</v>
      </c>
      <c r="M329"/>
      <c r="N329" s="111"/>
      <c r="O329" s="111"/>
      <c r="P329" s="111"/>
      <c r="Q329" s="111"/>
      <c r="R329" s="111"/>
    </row>
    <row r="330" spans="1:18" ht="30" hidden="1" customHeight="1">
      <c r="A330" s="219">
        <v>3</v>
      </c>
      <c r="B330" s="220">
        <v>3</v>
      </c>
      <c r="C330" s="220">
        <v>1</v>
      </c>
      <c r="D330" s="220">
        <v>6</v>
      </c>
      <c r="E330" s="220"/>
      <c r="F330" s="222"/>
      <c r="G330" s="221" t="s">
        <v>157</v>
      </c>
      <c r="H330" s="199">
        <v>297</v>
      </c>
      <c r="I330" s="209">
        <f t="shared" ref="I330:L331" si="29">I331</f>
        <v>0</v>
      </c>
      <c r="J330" s="284">
        <f t="shared" si="29"/>
        <v>0</v>
      </c>
      <c r="K330" s="209">
        <f t="shared" si="29"/>
        <v>0</v>
      </c>
      <c r="L330" s="209">
        <f t="shared" si="29"/>
        <v>0</v>
      </c>
      <c r="M330"/>
      <c r="N330" s="111"/>
      <c r="O330" s="111"/>
      <c r="P330" s="111"/>
      <c r="Q330" s="111"/>
      <c r="R330" s="111"/>
    </row>
    <row r="331" spans="1:18" ht="30" hidden="1" customHeight="1">
      <c r="A331" s="219">
        <v>3</v>
      </c>
      <c r="B331" s="220">
        <v>3</v>
      </c>
      <c r="C331" s="220">
        <v>1</v>
      </c>
      <c r="D331" s="220">
        <v>6</v>
      </c>
      <c r="E331" s="220">
        <v>1</v>
      </c>
      <c r="F331" s="222"/>
      <c r="G331" s="221" t="s">
        <v>157</v>
      </c>
      <c r="H331" s="199">
        <v>298</v>
      </c>
      <c r="I331" s="208">
        <f t="shared" si="29"/>
        <v>0</v>
      </c>
      <c r="J331" s="284">
        <f t="shared" si="29"/>
        <v>0</v>
      </c>
      <c r="K331" s="209">
        <f t="shared" si="29"/>
        <v>0</v>
      </c>
      <c r="L331" s="209">
        <f t="shared" si="29"/>
        <v>0</v>
      </c>
      <c r="M331"/>
      <c r="N331" s="111"/>
      <c r="O331" s="111"/>
      <c r="P331" s="111"/>
      <c r="Q331" s="111"/>
      <c r="R331" s="111"/>
    </row>
    <row r="332" spans="1:18" ht="25.5" hidden="1" customHeight="1">
      <c r="A332" s="219">
        <v>3</v>
      </c>
      <c r="B332" s="220">
        <v>3</v>
      </c>
      <c r="C332" s="220">
        <v>1</v>
      </c>
      <c r="D332" s="220">
        <v>6</v>
      </c>
      <c r="E332" s="220">
        <v>1</v>
      </c>
      <c r="F332" s="222">
        <v>1</v>
      </c>
      <c r="G332" s="221" t="s">
        <v>157</v>
      </c>
      <c r="H332" s="199">
        <v>299</v>
      </c>
      <c r="I332" s="273">
        <v>0</v>
      </c>
      <c r="J332" s="273">
        <v>0</v>
      </c>
      <c r="K332" s="273">
        <v>0</v>
      </c>
      <c r="L332" s="272">
        <v>0</v>
      </c>
      <c r="M332"/>
      <c r="N332" s="111"/>
      <c r="O332" s="111"/>
      <c r="P332" s="111"/>
      <c r="Q332" s="111"/>
      <c r="R332" s="111"/>
    </row>
    <row r="333" spans="1:18" ht="22.5" hidden="1" customHeight="1">
      <c r="A333" s="219">
        <v>3</v>
      </c>
      <c r="B333" s="220">
        <v>3</v>
      </c>
      <c r="C333" s="220">
        <v>1</v>
      </c>
      <c r="D333" s="220">
        <v>7</v>
      </c>
      <c r="E333" s="220"/>
      <c r="F333" s="222"/>
      <c r="G333" s="221" t="s">
        <v>188</v>
      </c>
      <c r="H333" s="199">
        <v>300</v>
      </c>
      <c r="I333" s="208">
        <f>I334</f>
        <v>0</v>
      </c>
      <c r="J333" s="284">
        <f>J334</f>
        <v>0</v>
      </c>
      <c r="K333" s="209">
        <f>K334</f>
        <v>0</v>
      </c>
      <c r="L333" s="209">
        <f>L334</f>
        <v>0</v>
      </c>
      <c r="M333"/>
      <c r="N333" s="111"/>
      <c r="O333" s="111"/>
      <c r="P333" s="111"/>
      <c r="Q333" s="111"/>
      <c r="R333" s="111"/>
    </row>
    <row r="334" spans="1:18" ht="25.5" hidden="1" customHeight="1">
      <c r="A334" s="219">
        <v>3</v>
      </c>
      <c r="B334" s="220">
        <v>3</v>
      </c>
      <c r="C334" s="220">
        <v>1</v>
      </c>
      <c r="D334" s="220">
        <v>7</v>
      </c>
      <c r="E334" s="220">
        <v>1</v>
      </c>
      <c r="F334" s="222"/>
      <c r="G334" s="221" t="s">
        <v>188</v>
      </c>
      <c r="H334" s="199">
        <v>301</v>
      </c>
      <c r="I334" s="208">
        <f>I335+I336</f>
        <v>0</v>
      </c>
      <c r="J334" s="208">
        <f>J335+J336</f>
        <v>0</v>
      </c>
      <c r="K334" s="208">
        <f>K335+K336</f>
        <v>0</v>
      </c>
      <c r="L334" s="208">
        <f>L335+L336</f>
        <v>0</v>
      </c>
      <c r="M334"/>
      <c r="N334" s="111"/>
      <c r="O334" s="111"/>
      <c r="P334" s="111"/>
      <c r="Q334" s="111"/>
      <c r="R334" s="111"/>
    </row>
    <row r="335" spans="1:18" ht="27" hidden="1" customHeight="1">
      <c r="A335" s="219">
        <v>3</v>
      </c>
      <c r="B335" s="220">
        <v>3</v>
      </c>
      <c r="C335" s="220">
        <v>1</v>
      </c>
      <c r="D335" s="220">
        <v>7</v>
      </c>
      <c r="E335" s="220">
        <v>1</v>
      </c>
      <c r="F335" s="222">
        <v>1</v>
      </c>
      <c r="G335" s="221" t="s">
        <v>189</v>
      </c>
      <c r="H335" s="199">
        <v>302</v>
      </c>
      <c r="I335" s="273">
        <v>0</v>
      </c>
      <c r="J335" s="273">
        <v>0</v>
      </c>
      <c r="K335" s="273">
        <v>0</v>
      </c>
      <c r="L335" s="272">
        <v>0</v>
      </c>
      <c r="M335"/>
      <c r="N335" s="111"/>
      <c r="O335" s="111"/>
      <c r="P335" s="111"/>
      <c r="Q335" s="111"/>
      <c r="R335" s="111"/>
    </row>
    <row r="336" spans="1:18" ht="27.75" hidden="1" customHeight="1">
      <c r="A336" s="219">
        <v>3</v>
      </c>
      <c r="B336" s="220">
        <v>3</v>
      </c>
      <c r="C336" s="220">
        <v>1</v>
      </c>
      <c r="D336" s="220">
        <v>7</v>
      </c>
      <c r="E336" s="220">
        <v>1</v>
      </c>
      <c r="F336" s="222">
        <v>2</v>
      </c>
      <c r="G336" s="221" t="s">
        <v>190</v>
      </c>
      <c r="H336" s="199">
        <v>303</v>
      </c>
      <c r="I336" s="227">
        <v>0</v>
      </c>
      <c r="J336" s="227">
        <v>0</v>
      </c>
      <c r="K336" s="227">
        <v>0</v>
      </c>
      <c r="L336" s="227">
        <v>0</v>
      </c>
      <c r="M336"/>
      <c r="N336" s="111"/>
      <c r="O336" s="111"/>
      <c r="P336" s="111"/>
      <c r="Q336" s="111"/>
      <c r="R336" s="111"/>
    </row>
    <row r="337" spans="1:18" ht="38.25" hidden="1" customHeight="1">
      <c r="A337" s="219">
        <v>3</v>
      </c>
      <c r="B337" s="220">
        <v>3</v>
      </c>
      <c r="C337" s="220">
        <v>2</v>
      </c>
      <c r="D337" s="220"/>
      <c r="E337" s="220"/>
      <c r="F337" s="222"/>
      <c r="G337" s="221" t="s">
        <v>191</v>
      </c>
      <c r="H337" s="199">
        <v>304</v>
      </c>
      <c r="I337" s="208">
        <f>SUM(I338+I347+I351+I355+I359+I362+I365)</f>
        <v>0</v>
      </c>
      <c r="J337" s="284">
        <f>SUM(J338+J347+J351+J355+J359+J362+J365)</f>
        <v>0</v>
      </c>
      <c r="K337" s="209">
        <f>SUM(K338+K347+K351+K355+K359+K362+K365)</f>
        <v>0</v>
      </c>
      <c r="L337" s="209">
        <f>SUM(L338+L347+L351+L355+L359+L362+L365)</f>
        <v>0</v>
      </c>
      <c r="M337"/>
      <c r="N337" s="111"/>
      <c r="O337" s="111"/>
      <c r="P337" s="111"/>
      <c r="Q337" s="111"/>
      <c r="R337" s="111"/>
    </row>
    <row r="338" spans="1:18" ht="30" hidden="1" customHeight="1">
      <c r="A338" s="219">
        <v>3</v>
      </c>
      <c r="B338" s="220">
        <v>3</v>
      </c>
      <c r="C338" s="220">
        <v>2</v>
      </c>
      <c r="D338" s="220">
        <v>1</v>
      </c>
      <c r="E338" s="220"/>
      <c r="F338" s="222"/>
      <c r="G338" s="221" t="s">
        <v>139</v>
      </c>
      <c r="H338" s="199">
        <v>305</v>
      </c>
      <c r="I338" s="208">
        <f>I339</f>
        <v>0</v>
      </c>
      <c r="J338" s="284">
        <f>J339</f>
        <v>0</v>
      </c>
      <c r="K338" s="209">
        <f>K339</f>
        <v>0</v>
      </c>
      <c r="L338" s="209">
        <f>L339</f>
        <v>0</v>
      </c>
      <c r="M338"/>
      <c r="N338" s="111"/>
      <c r="O338" s="111"/>
      <c r="P338" s="111"/>
      <c r="Q338" s="111"/>
      <c r="R338" s="111"/>
    </row>
    <row r="339" spans="1:18" hidden="1">
      <c r="A339" s="223">
        <v>3</v>
      </c>
      <c r="B339" s="219">
        <v>3</v>
      </c>
      <c r="C339" s="220">
        <v>2</v>
      </c>
      <c r="D339" s="221">
        <v>1</v>
      </c>
      <c r="E339" s="219">
        <v>1</v>
      </c>
      <c r="F339" s="222"/>
      <c r="G339" s="221" t="s">
        <v>139</v>
      </c>
      <c r="H339" s="199">
        <v>306</v>
      </c>
      <c r="I339" s="208">
        <f t="shared" ref="I339:P339" si="30">SUM(I340:I340)</f>
        <v>0</v>
      </c>
      <c r="J339" s="208">
        <f t="shared" si="30"/>
        <v>0</v>
      </c>
      <c r="K339" s="208">
        <f t="shared" si="30"/>
        <v>0</v>
      </c>
      <c r="L339" s="208">
        <f t="shared" si="30"/>
        <v>0</v>
      </c>
      <c r="M339" s="286">
        <f t="shared" si="30"/>
        <v>0</v>
      </c>
      <c r="N339" s="286">
        <f t="shared" si="30"/>
        <v>0</v>
      </c>
      <c r="O339" s="286">
        <f t="shared" si="30"/>
        <v>0</v>
      </c>
      <c r="P339" s="286">
        <f t="shared" si="30"/>
        <v>0</v>
      </c>
      <c r="Q339" s="111"/>
      <c r="R339" s="111"/>
    </row>
    <row r="340" spans="1:18" ht="27.75" hidden="1" customHeight="1">
      <c r="A340" s="223">
        <v>3</v>
      </c>
      <c r="B340" s="219">
        <v>3</v>
      </c>
      <c r="C340" s="220">
        <v>2</v>
      </c>
      <c r="D340" s="221">
        <v>1</v>
      </c>
      <c r="E340" s="219">
        <v>1</v>
      </c>
      <c r="F340" s="222">
        <v>1</v>
      </c>
      <c r="G340" s="221" t="s">
        <v>140</v>
      </c>
      <c r="H340" s="199">
        <v>307</v>
      </c>
      <c r="I340" s="273">
        <v>0</v>
      </c>
      <c r="J340" s="273">
        <v>0</v>
      </c>
      <c r="K340" s="273">
        <v>0</v>
      </c>
      <c r="L340" s="272">
        <v>0</v>
      </c>
      <c r="M340"/>
      <c r="N340" s="111"/>
      <c r="O340" s="111"/>
      <c r="P340" s="111"/>
      <c r="Q340" s="111"/>
      <c r="R340" s="111"/>
    </row>
    <row r="341" spans="1:18" hidden="1">
      <c r="A341" s="223">
        <v>3</v>
      </c>
      <c r="B341" s="219">
        <v>3</v>
      </c>
      <c r="C341" s="220">
        <v>2</v>
      </c>
      <c r="D341" s="221">
        <v>1</v>
      </c>
      <c r="E341" s="219">
        <v>2</v>
      </c>
      <c r="F341" s="222"/>
      <c r="G341" s="244" t="s">
        <v>163</v>
      </c>
      <c r="H341" s="199">
        <v>308</v>
      </c>
      <c r="I341" s="208">
        <f>SUM(I342:I343)</f>
        <v>0</v>
      </c>
      <c r="J341" s="208">
        <f>SUM(J342:J343)</f>
        <v>0</v>
      </c>
      <c r="K341" s="208">
        <f>SUM(K342:K343)</f>
        <v>0</v>
      </c>
      <c r="L341" s="208">
        <f>SUM(L342:L343)</f>
        <v>0</v>
      </c>
      <c r="M341" s="111"/>
      <c r="N341" s="111"/>
      <c r="O341" s="111"/>
      <c r="P341" s="111"/>
      <c r="Q341" s="111"/>
      <c r="R341" s="111"/>
    </row>
    <row r="342" spans="1:18" hidden="1">
      <c r="A342" s="223">
        <v>3</v>
      </c>
      <c r="B342" s="219">
        <v>3</v>
      </c>
      <c r="C342" s="220">
        <v>2</v>
      </c>
      <c r="D342" s="221">
        <v>1</v>
      </c>
      <c r="E342" s="219">
        <v>2</v>
      </c>
      <c r="F342" s="222">
        <v>1</v>
      </c>
      <c r="G342" s="244" t="s">
        <v>142</v>
      </c>
      <c r="H342" s="199">
        <v>309</v>
      </c>
      <c r="I342" s="273">
        <v>0</v>
      </c>
      <c r="J342" s="273">
        <v>0</v>
      </c>
      <c r="K342" s="273">
        <v>0</v>
      </c>
      <c r="L342" s="272">
        <v>0</v>
      </c>
      <c r="M342" s="111"/>
      <c r="N342" s="111"/>
      <c r="O342" s="111"/>
      <c r="P342" s="111"/>
      <c r="Q342" s="111"/>
      <c r="R342" s="111"/>
    </row>
    <row r="343" spans="1:18" hidden="1">
      <c r="A343" s="223">
        <v>3</v>
      </c>
      <c r="B343" s="219">
        <v>3</v>
      </c>
      <c r="C343" s="220">
        <v>2</v>
      </c>
      <c r="D343" s="221">
        <v>1</v>
      </c>
      <c r="E343" s="219">
        <v>2</v>
      </c>
      <c r="F343" s="222">
        <v>2</v>
      </c>
      <c r="G343" s="244" t="s">
        <v>143</v>
      </c>
      <c r="H343" s="199">
        <v>310</v>
      </c>
      <c r="I343" s="227">
        <v>0</v>
      </c>
      <c r="J343" s="227">
        <v>0</v>
      </c>
      <c r="K343" s="227">
        <v>0</v>
      </c>
      <c r="L343" s="227">
        <v>0</v>
      </c>
      <c r="M343" s="111"/>
      <c r="N343" s="111"/>
      <c r="O343" s="111"/>
      <c r="P343" s="111"/>
      <c r="Q343" s="111"/>
      <c r="R343" s="111"/>
    </row>
    <row r="344" spans="1:18" hidden="1">
      <c r="A344" s="223">
        <v>3</v>
      </c>
      <c r="B344" s="219">
        <v>3</v>
      </c>
      <c r="C344" s="220">
        <v>2</v>
      </c>
      <c r="D344" s="221">
        <v>1</v>
      </c>
      <c r="E344" s="219">
        <v>3</v>
      </c>
      <c r="F344" s="222"/>
      <c r="G344" s="244" t="s">
        <v>144</v>
      </c>
      <c r="H344" s="199">
        <v>311</v>
      </c>
      <c r="I344" s="208">
        <f>SUM(I345:I346)</f>
        <v>0</v>
      </c>
      <c r="J344" s="208">
        <f>SUM(J345:J346)</f>
        <v>0</v>
      </c>
      <c r="K344" s="208">
        <f>SUM(K345:K346)</f>
        <v>0</v>
      </c>
      <c r="L344" s="208">
        <f>SUM(L345:L346)</f>
        <v>0</v>
      </c>
      <c r="M344" s="111"/>
      <c r="N344" s="111"/>
      <c r="O344" s="111"/>
      <c r="P344" s="111"/>
      <c r="Q344" s="111"/>
      <c r="R344" s="111"/>
    </row>
    <row r="345" spans="1:18" hidden="1">
      <c r="A345" s="223">
        <v>3</v>
      </c>
      <c r="B345" s="219">
        <v>3</v>
      </c>
      <c r="C345" s="220">
        <v>2</v>
      </c>
      <c r="D345" s="221">
        <v>1</v>
      </c>
      <c r="E345" s="219">
        <v>3</v>
      </c>
      <c r="F345" s="222">
        <v>1</v>
      </c>
      <c r="G345" s="244" t="s">
        <v>145</v>
      </c>
      <c r="H345" s="199">
        <v>312</v>
      </c>
      <c r="I345" s="227">
        <v>0</v>
      </c>
      <c r="J345" s="227">
        <v>0</v>
      </c>
      <c r="K345" s="227">
        <v>0</v>
      </c>
      <c r="L345" s="227">
        <v>0</v>
      </c>
      <c r="M345" s="111"/>
      <c r="N345" s="111"/>
      <c r="O345" s="111"/>
      <c r="P345" s="111"/>
      <c r="Q345" s="111"/>
      <c r="R345" s="111"/>
    </row>
    <row r="346" spans="1:18" hidden="1">
      <c r="A346" s="223">
        <v>3</v>
      </c>
      <c r="B346" s="219">
        <v>3</v>
      </c>
      <c r="C346" s="220">
        <v>2</v>
      </c>
      <c r="D346" s="221">
        <v>1</v>
      </c>
      <c r="E346" s="219">
        <v>3</v>
      </c>
      <c r="F346" s="222">
        <v>2</v>
      </c>
      <c r="G346" s="244" t="s">
        <v>164</v>
      </c>
      <c r="H346" s="199">
        <v>313</v>
      </c>
      <c r="I346" s="245">
        <v>0</v>
      </c>
      <c r="J346" s="287">
        <v>0</v>
      </c>
      <c r="K346" s="245">
        <v>0</v>
      </c>
      <c r="L346" s="245">
        <v>0</v>
      </c>
      <c r="M346" s="111"/>
      <c r="N346" s="111"/>
      <c r="O346" s="111"/>
      <c r="P346" s="111"/>
      <c r="Q346" s="111"/>
      <c r="R346" s="111"/>
    </row>
    <row r="347" spans="1:18" hidden="1">
      <c r="A347" s="232">
        <v>3</v>
      </c>
      <c r="B347" s="232">
        <v>3</v>
      </c>
      <c r="C347" s="241">
        <v>2</v>
      </c>
      <c r="D347" s="244">
        <v>2</v>
      </c>
      <c r="E347" s="241"/>
      <c r="F347" s="243"/>
      <c r="G347" s="244" t="s">
        <v>177</v>
      </c>
      <c r="H347" s="199">
        <v>314</v>
      </c>
      <c r="I347" s="237">
        <f>I348</f>
        <v>0</v>
      </c>
      <c r="J347" s="288">
        <f>J348</f>
        <v>0</v>
      </c>
      <c r="K347" s="238">
        <f>K348</f>
        <v>0</v>
      </c>
      <c r="L347" s="238">
        <f>L348</f>
        <v>0</v>
      </c>
      <c r="M347" s="111"/>
      <c r="N347" s="111"/>
      <c r="O347" s="111"/>
      <c r="P347" s="111"/>
      <c r="Q347" s="111"/>
      <c r="R347" s="111"/>
    </row>
    <row r="348" spans="1:18" hidden="1">
      <c r="A348" s="223">
        <v>3</v>
      </c>
      <c r="B348" s="223">
        <v>3</v>
      </c>
      <c r="C348" s="219">
        <v>2</v>
      </c>
      <c r="D348" s="221">
        <v>2</v>
      </c>
      <c r="E348" s="219">
        <v>1</v>
      </c>
      <c r="F348" s="222"/>
      <c r="G348" s="244" t="s">
        <v>177</v>
      </c>
      <c r="H348" s="199">
        <v>315</v>
      </c>
      <c r="I348" s="208">
        <f>SUM(I349:I350)</f>
        <v>0</v>
      </c>
      <c r="J348" s="250">
        <f>SUM(J349:J350)</f>
        <v>0</v>
      </c>
      <c r="K348" s="209">
        <f>SUM(K349:K350)</f>
        <v>0</v>
      </c>
      <c r="L348" s="209">
        <f>SUM(L349:L350)</f>
        <v>0</v>
      </c>
      <c r="M348" s="111"/>
      <c r="N348" s="111"/>
      <c r="O348" s="111"/>
      <c r="P348" s="111"/>
      <c r="Q348" s="111"/>
      <c r="R348" s="111"/>
    </row>
    <row r="349" spans="1:18" hidden="1">
      <c r="A349" s="223">
        <v>3</v>
      </c>
      <c r="B349" s="223">
        <v>3</v>
      </c>
      <c r="C349" s="219">
        <v>2</v>
      </c>
      <c r="D349" s="221">
        <v>2</v>
      </c>
      <c r="E349" s="223">
        <v>1</v>
      </c>
      <c r="F349" s="255">
        <v>1</v>
      </c>
      <c r="G349" s="221" t="s">
        <v>178</v>
      </c>
      <c r="H349" s="199">
        <v>316</v>
      </c>
      <c r="I349" s="227">
        <v>0</v>
      </c>
      <c r="J349" s="227">
        <v>0</v>
      </c>
      <c r="K349" s="227">
        <v>0</v>
      </c>
      <c r="L349" s="227">
        <v>0</v>
      </c>
      <c r="M349" s="111"/>
      <c r="N349" s="111"/>
      <c r="O349" s="111"/>
      <c r="P349" s="111"/>
      <c r="Q349" s="111"/>
      <c r="R349" s="111"/>
    </row>
    <row r="350" spans="1:18" hidden="1">
      <c r="A350" s="232">
        <v>3</v>
      </c>
      <c r="B350" s="232">
        <v>3</v>
      </c>
      <c r="C350" s="233">
        <v>2</v>
      </c>
      <c r="D350" s="234">
        <v>2</v>
      </c>
      <c r="E350" s="235">
        <v>1</v>
      </c>
      <c r="F350" s="263">
        <v>2</v>
      </c>
      <c r="G350" s="235" t="s">
        <v>179</v>
      </c>
      <c r="H350" s="199">
        <v>317</v>
      </c>
      <c r="I350" s="227">
        <v>0</v>
      </c>
      <c r="J350" s="227">
        <v>0</v>
      </c>
      <c r="K350" s="227">
        <v>0</v>
      </c>
      <c r="L350" s="227">
        <v>0</v>
      </c>
      <c r="M350" s="111"/>
      <c r="N350" s="111"/>
      <c r="O350" s="111"/>
      <c r="P350" s="111"/>
      <c r="Q350" s="111"/>
      <c r="R350" s="111"/>
    </row>
    <row r="351" spans="1:18" ht="23.25" hidden="1" customHeight="1">
      <c r="A351" s="223">
        <v>3</v>
      </c>
      <c r="B351" s="223">
        <v>3</v>
      </c>
      <c r="C351" s="219">
        <v>2</v>
      </c>
      <c r="D351" s="220">
        <v>3</v>
      </c>
      <c r="E351" s="221"/>
      <c r="F351" s="255"/>
      <c r="G351" s="221" t="s">
        <v>180</v>
      </c>
      <c r="H351" s="199">
        <v>318</v>
      </c>
      <c r="I351" s="208">
        <f>I352</f>
        <v>0</v>
      </c>
      <c r="J351" s="250">
        <f>J352</f>
        <v>0</v>
      </c>
      <c r="K351" s="209">
        <f>K352</f>
        <v>0</v>
      </c>
      <c r="L351" s="209">
        <f>L352</f>
        <v>0</v>
      </c>
      <c r="M351"/>
      <c r="N351" s="111"/>
      <c r="O351" s="111"/>
      <c r="P351" s="111"/>
      <c r="Q351" s="111"/>
      <c r="R351" s="111"/>
    </row>
    <row r="352" spans="1:18" ht="27.75" hidden="1" customHeight="1">
      <c r="A352" s="223">
        <v>3</v>
      </c>
      <c r="B352" s="223">
        <v>3</v>
      </c>
      <c r="C352" s="219">
        <v>2</v>
      </c>
      <c r="D352" s="220">
        <v>3</v>
      </c>
      <c r="E352" s="221">
        <v>1</v>
      </c>
      <c r="F352" s="255"/>
      <c r="G352" s="221" t="s">
        <v>180</v>
      </c>
      <c r="H352" s="199">
        <v>319</v>
      </c>
      <c r="I352" s="208">
        <f>I353+I354</f>
        <v>0</v>
      </c>
      <c r="J352" s="208">
        <f>J353+J354</f>
        <v>0</v>
      </c>
      <c r="K352" s="208">
        <f>K353+K354</f>
        <v>0</v>
      </c>
      <c r="L352" s="208">
        <f>L353+L354</f>
        <v>0</v>
      </c>
      <c r="M352"/>
      <c r="N352" s="111"/>
      <c r="O352" s="111"/>
      <c r="P352" s="111"/>
      <c r="Q352" s="111"/>
      <c r="R352" s="111"/>
    </row>
    <row r="353" spans="1:18" ht="28.5" hidden="1" customHeight="1">
      <c r="A353" s="223">
        <v>3</v>
      </c>
      <c r="B353" s="223">
        <v>3</v>
      </c>
      <c r="C353" s="219">
        <v>2</v>
      </c>
      <c r="D353" s="220">
        <v>3</v>
      </c>
      <c r="E353" s="221">
        <v>1</v>
      </c>
      <c r="F353" s="255">
        <v>1</v>
      </c>
      <c r="G353" s="221" t="s">
        <v>181</v>
      </c>
      <c r="H353" s="199">
        <v>320</v>
      </c>
      <c r="I353" s="273">
        <v>0</v>
      </c>
      <c r="J353" s="273">
        <v>0</v>
      </c>
      <c r="K353" s="273">
        <v>0</v>
      </c>
      <c r="L353" s="272">
        <v>0</v>
      </c>
      <c r="M353"/>
      <c r="N353" s="111"/>
      <c r="O353" s="111"/>
      <c r="P353" s="111"/>
      <c r="Q353" s="111"/>
      <c r="R353" s="111"/>
    </row>
    <row r="354" spans="1:18" ht="27.75" hidden="1" customHeight="1">
      <c r="A354" s="223">
        <v>3</v>
      </c>
      <c r="B354" s="223">
        <v>3</v>
      </c>
      <c r="C354" s="219">
        <v>2</v>
      </c>
      <c r="D354" s="220">
        <v>3</v>
      </c>
      <c r="E354" s="221">
        <v>1</v>
      </c>
      <c r="F354" s="255">
        <v>2</v>
      </c>
      <c r="G354" s="221" t="s">
        <v>182</v>
      </c>
      <c r="H354" s="199">
        <v>321</v>
      </c>
      <c r="I354" s="227">
        <v>0</v>
      </c>
      <c r="J354" s="227">
        <v>0</v>
      </c>
      <c r="K354" s="227">
        <v>0</v>
      </c>
      <c r="L354" s="227">
        <v>0</v>
      </c>
      <c r="M354"/>
      <c r="N354" s="111"/>
      <c r="O354" s="111"/>
      <c r="P354" s="111"/>
      <c r="Q354" s="111"/>
      <c r="R354" s="111"/>
    </row>
    <row r="355" spans="1:18" hidden="1">
      <c r="A355" s="223">
        <v>3</v>
      </c>
      <c r="B355" s="223">
        <v>3</v>
      </c>
      <c r="C355" s="219">
        <v>2</v>
      </c>
      <c r="D355" s="220">
        <v>4</v>
      </c>
      <c r="E355" s="220"/>
      <c r="F355" s="222"/>
      <c r="G355" s="221" t="s">
        <v>183</v>
      </c>
      <c r="H355" s="199">
        <v>322</v>
      </c>
      <c r="I355" s="208">
        <f>I356</f>
        <v>0</v>
      </c>
      <c r="J355" s="250">
        <f>J356</f>
        <v>0</v>
      </c>
      <c r="K355" s="209">
        <f>K356</f>
        <v>0</v>
      </c>
      <c r="L355" s="209">
        <f>L356</f>
        <v>0</v>
      </c>
      <c r="M355" s="111"/>
      <c r="N355" s="111"/>
      <c r="O355" s="111"/>
      <c r="P355" s="111"/>
      <c r="Q355" s="111"/>
      <c r="R355" s="111"/>
    </row>
    <row r="356" spans="1:18" hidden="1">
      <c r="A356" s="240">
        <v>3</v>
      </c>
      <c r="B356" s="240">
        <v>3</v>
      </c>
      <c r="C356" s="214">
        <v>2</v>
      </c>
      <c r="D356" s="212">
        <v>4</v>
      </c>
      <c r="E356" s="212">
        <v>1</v>
      </c>
      <c r="F356" s="215"/>
      <c r="G356" s="221" t="s">
        <v>183</v>
      </c>
      <c r="H356" s="199">
        <v>323</v>
      </c>
      <c r="I356" s="230">
        <f>SUM(I357:I358)</f>
        <v>0</v>
      </c>
      <c r="J356" s="252">
        <f>SUM(J357:J358)</f>
        <v>0</v>
      </c>
      <c r="K356" s="231">
        <f>SUM(K357:K358)</f>
        <v>0</v>
      </c>
      <c r="L356" s="231">
        <f>SUM(L357:L358)</f>
        <v>0</v>
      </c>
      <c r="M356" s="111"/>
      <c r="N356" s="111"/>
      <c r="O356" s="111"/>
      <c r="P356" s="111"/>
      <c r="Q356" s="111"/>
      <c r="R356" s="111"/>
    </row>
    <row r="357" spans="1:18" ht="30.75" hidden="1" customHeight="1">
      <c r="A357" s="223">
        <v>3</v>
      </c>
      <c r="B357" s="223">
        <v>3</v>
      </c>
      <c r="C357" s="219">
        <v>2</v>
      </c>
      <c r="D357" s="220">
        <v>4</v>
      </c>
      <c r="E357" s="220">
        <v>1</v>
      </c>
      <c r="F357" s="222">
        <v>1</v>
      </c>
      <c r="G357" s="221" t="s">
        <v>184</v>
      </c>
      <c r="H357" s="199">
        <v>324</v>
      </c>
      <c r="I357" s="227">
        <v>0</v>
      </c>
      <c r="J357" s="227">
        <v>0</v>
      </c>
      <c r="K357" s="227">
        <v>0</v>
      </c>
      <c r="L357" s="227">
        <v>0</v>
      </c>
      <c r="M357"/>
      <c r="N357" s="111"/>
      <c r="O357" s="111"/>
      <c r="P357" s="111"/>
      <c r="Q357" s="111"/>
      <c r="R357" s="111"/>
    </row>
    <row r="358" spans="1:18" hidden="1">
      <c r="A358" s="223">
        <v>3</v>
      </c>
      <c r="B358" s="223">
        <v>3</v>
      </c>
      <c r="C358" s="219">
        <v>2</v>
      </c>
      <c r="D358" s="220">
        <v>4</v>
      </c>
      <c r="E358" s="220">
        <v>1</v>
      </c>
      <c r="F358" s="222">
        <v>2</v>
      </c>
      <c r="G358" s="221" t="s">
        <v>192</v>
      </c>
      <c r="H358" s="199">
        <v>325</v>
      </c>
      <c r="I358" s="227">
        <v>0</v>
      </c>
      <c r="J358" s="227">
        <v>0</v>
      </c>
      <c r="K358" s="227">
        <v>0</v>
      </c>
      <c r="L358" s="227">
        <v>0</v>
      </c>
      <c r="M358" s="111"/>
      <c r="N358" s="111"/>
      <c r="O358" s="111"/>
      <c r="P358" s="111"/>
      <c r="Q358" s="111"/>
      <c r="R358" s="111"/>
    </row>
    <row r="359" spans="1:18" hidden="1">
      <c r="A359" s="223">
        <v>3</v>
      </c>
      <c r="B359" s="223">
        <v>3</v>
      </c>
      <c r="C359" s="219">
        <v>2</v>
      </c>
      <c r="D359" s="220">
        <v>5</v>
      </c>
      <c r="E359" s="220"/>
      <c r="F359" s="222"/>
      <c r="G359" s="221" t="s">
        <v>186</v>
      </c>
      <c r="H359" s="199">
        <v>326</v>
      </c>
      <c r="I359" s="208">
        <f t="shared" ref="I359:L360" si="31">I360</f>
        <v>0</v>
      </c>
      <c r="J359" s="250">
        <f t="shared" si="31"/>
        <v>0</v>
      </c>
      <c r="K359" s="209">
        <f t="shared" si="31"/>
        <v>0</v>
      </c>
      <c r="L359" s="209">
        <f t="shared" si="31"/>
        <v>0</v>
      </c>
      <c r="M359" s="111"/>
      <c r="N359" s="111"/>
      <c r="O359" s="111"/>
      <c r="P359" s="111"/>
      <c r="Q359" s="111"/>
      <c r="R359" s="111"/>
    </row>
    <row r="360" spans="1:18" hidden="1">
      <c r="A360" s="240">
        <v>3</v>
      </c>
      <c r="B360" s="240">
        <v>3</v>
      </c>
      <c r="C360" s="214">
        <v>2</v>
      </c>
      <c r="D360" s="212">
        <v>5</v>
      </c>
      <c r="E360" s="212">
        <v>1</v>
      </c>
      <c r="F360" s="215"/>
      <c r="G360" s="221" t="s">
        <v>186</v>
      </c>
      <c r="H360" s="199">
        <v>327</v>
      </c>
      <c r="I360" s="230">
        <f t="shared" si="31"/>
        <v>0</v>
      </c>
      <c r="J360" s="252">
        <f t="shared" si="31"/>
        <v>0</v>
      </c>
      <c r="K360" s="231">
        <f t="shared" si="31"/>
        <v>0</v>
      </c>
      <c r="L360" s="231">
        <f t="shared" si="31"/>
        <v>0</v>
      </c>
      <c r="M360" s="111"/>
      <c r="N360" s="111"/>
      <c r="O360" s="111"/>
      <c r="P360" s="111"/>
      <c r="Q360" s="111"/>
      <c r="R360" s="111"/>
    </row>
    <row r="361" spans="1:18" hidden="1">
      <c r="A361" s="223">
        <v>3</v>
      </c>
      <c r="B361" s="223">
        <v>3</v>
      </c>
      <c r="C361" s="219">
        <v>2</v>
      </c>
      <c r="D361" s="220">
        <v>5</v>
      </c>
      <c r="E361" s="220">
        <v>1</v>
      </c>
      <c r="F361" s="222">
        <v>1</v>
      </c>
      <c r="G361" s="221" t="s">
        <v>186</v>
      </c>
      <c r="H361" s="199">
        <v>328</v>
      </c>
      <c r="I361" s="273">
        <v>0</v>
      </c>
      <c r="J361" s="273">
        <v>0</v>
      </c>
      <c r="K361" s="273">
        <v>0</v>
      </c>
      <c r="L361" s="272">
        <v>0</v>
      </c>
      <c r="M361" s="111"/>
      <c r="N361" s="111"/>
      <c r="O361" s="111"/>
      <c r="P361" s="111"/>
      <c r="Q361" s="111"/>
      <c r="R361" s="111"/>
    </row>
    <row r="362" spans="1:18" ht="30.75" hidden="1" customHeight="1">
      <c r="A362" s="223">
        <v>3</v>
      </c>
      <c r="B362" s="223">
        <v>3</v>
      </c>
      <c r="C362" s="219">
        <v>2</v>
      </c>
      <c r="D362" s="220">
        <v>6</v>
      </c>
      <c r="E362" s="220"/>
      <c r="F362" s="222"/>
      <c r="G362" s="221" t="s">
        <v>157</v>
      </c>
      <c r="H362" s="199">
        <v>329</v>
      </c>
      <c r="I362" s="208">
        <f t="shared" ref="I362:L363" si="32">I363</f>
        <v>0</v>
      </c>
      <c r="J362" s="250">
        <f t="shared" si="32"/>
        <v>0</v>
      </c>
      <c r="K362" s="209">
        <f t="shared" si="32"/>
        <v>0</v>
      </c>
      <c r="L362" s="209">
        <f t="shared" si="32"/>
        <v>0</v>
      </c>
      <c r="M362"/>
      <c r="N362" s="111"/>
      <c r="O362" s="111"/>
      <c r="P362" s="111"/>
      <c r="Q362" s="111"/>
      <c r="R362" s="111"/>
    </row>
    <row r="363" spans="1:18" ht="25.5" hidden="1" customHeight="1">
      <c r="A363" s="223">
        <v>3</v>
      </c>
      <c r="B363" s="223">
        <v>3</v>
      </c>
      <c r="C363" s="219">
        <v>2</v>
      </c>
      <c r="D363" s="220">
        <v>6</v>
      </c>
      <c r="E363" s="220">
        <v>1</v>
      </c>
      <c r="F363" s="222"/>
      <c r="G363" s="221" t="s">
        <v>157</v>
      </c>
      <c r="H363" s="199">
        <v>330</v>
      </c>
      <c r="I363" s="208">
        <f t="shared" si="32"/>
        <v>0</v>
      </c>
      <c r="J363" s="250">
        <f t="shared" si="32"/>
        <v>0</v>
      </c>
      <c r="K363" s="209">
        <f t="shared" si="32"/>
        <v>0</v>
      </c>
      <c r="L363" s="209">
        <f t="shared" si="32"/>
        <v>0</v>
      </c>
      <c r="M363"/>
      <c r="N363" s="111"/>
      <c r="O363" s="111"/>
      <c r="P363" s="111"/>
      <c r="Q363" s="111"/>
      <c r="R363" s="111"/>
    </row>
    <row r="364" spans="1:18" ht="24" hidden="1" customHeight="1">
      <c r="A364" s="232">
        <v>3</v>
      </c>
      <c r="B364" s="232">
        <v>3</v>
      </c>
      <c r="C364" s="233">
        <v>2</v>
      </c>
      <c r="D364" s="234">
        <v>6</v>
      </c>
      <c r="E364" s="234">
        <v>1</v>
      </c>
      <c r="F364" s="236">
        <v>1</v>
      </c>
      <c r="G364" s="235" t="s">
        <v>157</v>
      </c>
      <c r="H364" s="199">
        <v>331</v>
      </c>
      <c r="I364" s="273">
        <v>0</v>
      </c>
      <c r="J364" s="273">
        <v>0</v>
      </c>
      <c r="K364" s="273">
        <v>0</v>
      </c>
      <c r="L364" s="272">
        <v>0</v>
      </c>
      <c r="M364"/>
      <c r="N364" s="111"/>
      <c r="O364" s="111"/>
      <c r="P364" s="111"/>
      <c r="Q364" s="111"/>
      <c r="R364" s="111"/>
    </row>
    <row r="365" spans="1:18" ht="28.5" hidden="1" customHeight="1">
      <c r="A365" s="223">
        <v>3</v>
      </c>
      <c r="B365" s="223">
        <v>3</v>
      </c>
      <c r="C365" s="219">
        <v>2</v>
      </c>
      <c r="D365" s="220">
        <v>7</v>
      </c>
      <c r="E365" s="220"/>
      <c r="F365" s="222"/>
      <c r="G365" s="221" t="s">
        <v>188</v>
      </c>
      <c r="H365" s="199">
        <v>332</v>
      </c>
      <c r="I365" s="208">
        <f>I366</f>
        <v>0</v>
      </c>
      <c r="J365" s="250">
        <f>J366</f>
        <v>0</v>
      </c>
      <c r="K365" s="209">
        <f>K366</f>
        <v>0</v>
      </c>
      <c r="L365" s="209">
        <f>L366</f>
        <v>0</v>
      </c>
      <c r="M365"/>
      <c r="N365" s="111"/>
      <c r="O365" s="111"/>
      <c r="P365" s="111"/>
      <c r="Q365" s="111"/>
      <c r="R365" s="111"/>
    </row>
    <row r="366" spans="1:18" ht="28.5" hidden="1" customHeight="1">
      <c r="A366" s="232">
        <v>3</v>
      </c>
      <c r="B366" s="232">
        <v>3</v>
      </c>
      <c r="C366" s="233">
        <v>2</v>
      </c>
      <c r="D366" s="234">
        <v>7</v>
      </c>
      <c r="E366" s="234">
        <v>1</v>
      </c>
      <c r="F366" s="236"/>
      <c r="G366" s="221" t="s">
        <v>188</v>
      </c>
      <c r="H366" s="199">
        <v>333</v>
      </c>
      <c r="I366" s="208">
        <f>SUM(I367:I368)</f>
        <v>0</v>
      </c>
      <c r="J366" s="208">
        <f>SUM(J367:J368)</f>
        <v>0</v>
      </c>
      <c r="K366" s="208">
        <f>SUM(K367:K368)</f>
        <v>0</v>
      </c>
      <c r="L366" s="208">
        <f>SUM(L367:L368)</f>
        <v>0</v>
      </c>
      <c r="M366"/>
      <c r="N366" s="111"/>
      <c r="O366" s="111"/>
      <c r="P366" s="111"/>
      <c r="Q366" s="111"/>
      <c r="R366" s="111"/>
    </row>
    <row r="367" spans="1:18" ht="27" hidden="1" customHeight="1">
      <c r="A367" s="223">
        <v>3</v>
      </c>
      <c r="B367" s="223">
        <v>3</v>
      </c>
      <c r="C367" s="219">
        <v>2</v>
      </c>
      <c r="D367" s="220">
        <v>7</v>
      </c>
      <c r="E367" s="220">
        <v>1</v>
      </c>
      <c r="F367" s="222">
        <v>1</v>
      </c>
      <c r="G367" s="221" t="s">
        <v>189</v>
      </c>
      <c r="H367" s="199">
        <v>334</v>
      </c>
      <c r="I367" s="273">
        <v>0</v>
      </c>
      <c r="J367" s="273">
        <v>0</v>
      </c>
      <c r="K367" s="273">
        <v>0</v>
      </c>
      <c r="L367" s="272">
        <v>0</v>
      </c>
      <c r="M367"/>
      <c r="N367" s="111"/>
      <c r="O367" s="111"/>
      <c r="P367" s="111"/>
      <c r="Q367" s="111"/>
      <c r="R367" s="111"/>
    </row>
    <row r="368" spans="1:18" ht="30" hidden="1" customHeight="1">
      <c r="A368" s="223">
        <v>3</v>
      </c>
      <c r="B368" s="223">
        <v>3</v>
      </c>
      <c r="C368" s="219">
        <v>2</v>
      </c>
      <c r="D368" s="220">
        <v>7</v>
      </c>
      <c r="E368" s="220">
        <v>1</v>
      </c>
      <c r="F368" s="222">
        <v>2</v>
      </c>
      <c r="G368" s="221" t="s">
        <v>190</v>
      </c>
      <c r="H368" s="199">
        <v>335</v>
      </c>
      <c r="I368" s="227">
        <v>0</v>
      </c>
      <c r="J368" s="227">
        <v>0</v>
      </c>
      <c r="K368" s="227">
        <v>0</v>
      </c>
      <c r="L368" s="227">
        <v>0</v>
      </c>
      <c r="M368"/>
      <c r="N368" s="111"/>
      <c r="O368" s="111"/>
      <c r="P368" s="111"/>
      <c r="Q368" s="111"/>
      <c r="R368" s="111"/>
    </row>
    <row r="369" spans="1:18" ht="39.75" customHeight="1">
      <c r="A369" s="186"/>
      <c r="B369" s="186"/>
      <c r="C369" s="187"/>
      <c r="D369" s="289"/>
      <c r="E369" s="290"/>
      <c r="F369" s="291"/>
      <c r="G369" s="292" t="s">
        <v>193</v>
      </c>
      <c r="H369" s="199">
        <v>336</v>
      </c>
      <c r="I369" s="260">
        <f>SUM(I34+I185)</f>
        <v>2637438</v>
      </c>
      <c r="J369" s="260">
        <f>SUM(J34+J185)</f>
        <v>2637438</v>
      </c>
      <c r="K369" s="260">
        <f>SUM(K34+K185)</f>
        <v>2637438</v>
      </c>
      <c r="L369" s="260">
        <f>SUM(L34+L185)</f>
        <v>2637438</v>
      </c>
      <c r="M369"/>
      <c r="N369" s="111"/>
      <c r="O369" s="111"/>
      <c r="P369" s="111"/>
      <c r="Q369" s="111"/>
      <c r="R369" s="111"/>
    </row>
    <row r="370" spans="1:18" ht="18.75" customHeight="1">
      <c r="A370" s="111"/>
      <c r="B370" s="111"/>
      <c r="C370" s="111"/>
      <c r="D370" s="111"/>
      <c r="E370" s="111"/>
      <c r="F370" s="412"/>
      <c r="G370" s="210"/>
      <c r="H370" s="199"/>
      <c r="I370" s="413"/>
      <c r="J370" s="414"/>
      <c r="K370" s="414"/>
      <c r="L370" s="414"/>
      <c r="M370" s="111"/>
      <c r="N370" s="111"/>
      <c r="O370" s="111"/>
      <c r="P370" s="111"/>
      <c r="Q370" s="111"/>
      <c r="R370" s="111"/>
    </row>
    <row r="371" spans="1:18" ht="23.25" customHeight="1">
      <c r="A371" s="716" t="s">
        <v>410</v>
      </c>
      <c r="B371" s="716"/>
      <c r="C371" s="716"/>
      <c r="D371" s="716"/>
      <c r="E371" s="716"/>
      <c r="F371" s="716"/>
      <c r="G371" s="716"/>
      <c r="H371" s="293"/>
      <c r="I371" s="415"/>
      <c r="J371" s="670" t="s">
        <v>511</v>
      </c>
      <c r="K371" s="717"/>
      <c r="L371" s="717"/>
      <c r="M371" s="111"/>
      <c r="N371" s="111"/>
      <c r="O371" s="111"/>
      <c r="P371" s="111"/>
      <c r="Q371" s="111"/>
      <c r="R371" s="111"/>
    </row>
    <row r="372" spans="1:18" ht="18.75" customHeight="1">
      <c r="A372" s="416"/>
      <c r="B372" s="416"/>
      <c r="C372" s="416"/>
      <c r="D372" s="718" t="s">
        <v>411</v>
      </c>
      <c r="E372" s="718"/>
      <c r="F372" s="718"/>
      <c r="G372" s="718"/>
      <c r="H372" s="111"/>
      <c r="I372" s="417" t="s">
        <v>194</v>
      </c>
      <c r="J372" s="111"/>
      <c r="K372" s="712" t="s">
        <v>195</v>
      </c>
      <c r="L372" s="712"/>
      <c r="M372" s="111"/>
      <c r="N372" s="111"/>
      <c r="O372" s="111"/>
      <c r="P372" s="111"/>
      <c r="Q372" s="111"/>
      <c r="R372" s="111"/>
    </row>
    <row r="373" spans="1:18" ht="15.75" customHeight="1">
      <c r="A373" s="665" t="s">
        <v>196</v>
      </c>
      <c r="B373" s="665"/>
      <c r="C373" s="665"/>
      <c r="D373" s="665"/>
      <c r="E373" s="665"/>
      <c r="F373" s="665"/>
      <c r="G373" s="665"/>
      <c r="I373" s="34"/>
      <c r="J373" s="666" t="s">
        <v>197</v>
      </c>
      <c r="K373" s="666"/>
      <c r="L373" s="666"/>
    </row>
    <row r="374" spans="1:18" ht="24.75" customHeight="1">
      <c r="D374" s="667" t="s">
        <v>234</v>
      </c>
      <c r="E374" s="668"/>
      <c r="F374" s="668"/>
      <c r="G374" s="668"/>
      <c r="H374" s="15"/>
      <c r="I374" s="35" t="s">
        <v>194</v>
      </c>
      <c r="K374" s="669" t="s">
        <v>195</v>
      </c>
      <c r="L374" s="669"/>
    </row>
    <row r="375" spans="1:18" ht="8.25" customHeight="1">
      <c r="H375" s="2" t="s">
        <v>240</v>
      </c>
    </row>
  </sheetData>
  <mergeCells count="32">
    <mergeCell ref="A33:F33"/>
    <mergeCell ref="G19:K19"/>
    <mergeCell ref="J1:L1"/>
    <mergeCell ref="J2:L2"/>
    <mergeCell ref="A8:L8"/>
    <mergeCell ref="A10:L10"/>
    <mergeCell ref="A11:L11"/>
    <mergeCell ref="G12:K12"/>
    <mergeCell ref="A13:L13"/>
    <mergeCell ref="G14:K14"/>
    <mergeCell ref="G15:K15"/>
    <mergeCell ref="B16:L16"/>
    <mergeCell ref="G18:K18"/>
    <mergeCell ref="K31:K32"/>
    <mergeCell ref="A26:I26"/>
    <mergeCell ref="E21:K21"/>
    <mergeCell ref="A22:L22"/>
    <mergeCell ref="A27:I27"/>
    <mergeCell ref="G29:H29"/>
    <mergeCell ref="A31:F32"/>
    <mergeCell ref="G31:G32"/>
    <mergeCell ref="H31:H32"/>
    <mergeCell ref="I31:J31"/>
    <mergeCell ref="L31:L32"/>
    <mergeCell ref="A371:G371"/>
    <mergeCell ref="J371:L371"/>
    <mergeCell ref="D372:G372"/>
    <mergeCell ref="K372:L372"/>
    <mergeCell ref="D374:G374"/>
    <mergeCell ref="K374:L374"/>
    <mergeCell ref="A373:G373"/>
    <mergeCell ref="J373:L373"/>
  </mergeCells>
  <pageMargins left="0.70866141732283472" right="0.70866141732283472" top="0.74803149606299213" bottom="0.74803149606299213" header="0.31496062992125984" footer="0.31496062992125984"/>
  <pageSetup paperSize="9" scale="7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6F6AF-284F-4AE3-A4A1-C68A2246F9C9}">
  <sheetPr>
    <pageSetUpPr fitToPage="1"/>
  </sheetPr>
  <dimension ref="A1:R378"/>
  <sheetViews>
    <sheetView topLeftCell="F37" zoomScale="115" zoomScaleNormal="115" workbookViewId="0">
      <selection activeCell="J372" sqref="J372:L372"/>
    </sheetView>
  </sheetViews>
  <sheetFormatPr defaultColWidth="9.140625" defaultRowHeight="15"/>
  <cols>
    <col min="1" max="4" width="2" style="2" customWidth="1"/>
    <col min="5" max="5" width="2.140625" style="2" customWidth="1"/>
    <col min="6" max="6" width="3.5703125" style="167" customWidth="1"/>
    <col min="7" max="7" width="34.28515625" style="2" customWidth="1"/>
    <col min="8" max="8" width="4.7109375" style="2" customWidth="1"/>
    <col min="9" max="12" width="12.85546875" style="2" customWidth="1"/>
    <col min="13" max="13" width="0.140625" style="2" hidden="1" customWidth="1"/>
    <col min="14" max="14" width="6.140625" style="2" hidden="1" customWidth="1"/>
    <col min="15" max="15" width="8.85546875" style="2" hidden="1" customWidth="1"/>
    <col min="16" max="16" width="9.140625" style="2"/>
    <col min="17" max="17" width="6.140625" style="2" customWidth="1"/>
    <col min="18" max="18" width="9.140625" style="2"/>
  </cols>
  <sheetData>
    <row r="1" spans="1:18" ht="24.75" customHeight="1">
      <c r="G1" s="17"/>
      <c r="H1" s="18"/>
      <c r="I1" s="38"/>
      <c r="J1" s="671" t="s">
        <v>238</v>
      </c>
      <c r="K1" s="671"/>
      <c r="L1" s="671"/>
      <c r="M1" s="19"/>
      <c r="N1" s="168"/>
      <c r="O1" s="168"/>
      <c r="P1" s="168"/>
      <c r="Q1" s="168"/>
    </row>
    <row r="2" spans="1:18" ht="13.5" customHeight="1">
      <c r="H2" s="18"/>
      <c r="I2" s="39"/>
      <c r="J2" s="672" t="s">
        <v>225</v>
      </c>
      <c r="K2" s="672"/>
      <c r="L2" s="672"/>
      <c r="M2" s="19"/>
      <c r="N2" s="168"/>
      <c r="O2" s="168"/>
      <c r="P2" s="168"/>
      <c r="Q2" s="20"/>
    </row>
    <row r="3" spans="1:18" ht="5.25" customHeight="1">
      <c r="H3" s="3"/>
      <c r="I3" s="168"/>
      <c r="J3" s="168"/>
      <c r="K3" s="4"/>
      <c r="L3" s="4"/>
      <c r="M3" s="19"/>
      <c r="N3" s="168"/>
      <c r="O3" s="168"/>
      <c r="P3" s="168"/>
      <c r="Q3" s="5"/>
    </row>
    <row r="4" spans="1:18" ht="6" customHeight="1">
      <c r="G4" s="21" t="s">
        <v>0</v>
      </c>
      <c r="H4" s="18"/>
      <c r="I4"/>
      <c r="J4" s="4"/>
      <c r="K4" s="4"/>
      <c r="L4" s="4"/>
      <c r="M4" s="19"/>
      <c r="N4" s="22"/>
      <c r="O4" s="22"/>
      <c r="P4" s="168"/>
      <c r="Q4" s="5"/>
    </row>
    <row r="5" spans="1:18" ht="5.25" customHeight="1">
      <c r="H5" s="6"/>
      <c r="I5"/>
      <c r="J5" s="4"/>
      <c r="K5" s="4"/>
      <c r="L5" s="4"/>
      <c r="M5" s="19"/>
      <c r="N5" s="168"/>
      <c r="O5" s="168"/>
      <c r="P5" s="168"/>
      <c r="Q5" s="5"/>
    </row>
    <row r="6" spans="1:18" ht="3.75" customHeight="1">
      <c r="H6" s="6"/>
      <c r="I6"/>
      <c r="J6" s="7"/>
      <c r="K6" s="4"/>
      <c r="L6" s="4"/>
      <c r="M6" s="19"/>
      <c r="N6" s="168"/>
      <c r="O6" s="168"/>
      <c r="P6" s="168"/>
    </row>
    <row r="7" spans="1:18" ht="6.75" customHeight="1">
      <c r="H7" s="6"/>
      <c r="I7"/>
      <c r="K7" s="168"/>
      <c r="L7" s="168"/>
      <c r="M7" s="19"/>
      <c r="N7" s="168"/>
      <c r="O7" s="168"/>
      <c r="P7" s="168"/>
      <c r="Q7" s="8"/>
    </row>
    <row r="8" spans="1:18" ht="31.5" customHeight="1">
      <c r="A8" s="685" t="s">
        <v>391</v>
      </c>
      <c r="B8" s="685"/>
      <c r="C8" s="685"/>
      <c r="D8" s="685"/>
      <c r="E8" s="685"/>
      <c r="F8" s="685"/>
      <c r="G8" s="685"/>
      <c r="H8" s="685"/>
      <c r="I8" s="685"/>
      <c r="J8" s="685"/>
      <c r="K8" s="685"/>
      <c r="L8" s="685"/>
      <c r="M8" s="9"/>
      <c r="N8" s="9"/>
      <c r="O8" s="9"/>
      <c r="P8" s="9"/>
      <c r="Q8" s="9"/>
    </row>
    <row r="9" spans="1:18" ht="12" customHeight="1">
      <c r="G9" s="9"/>
      <c r="H9" s="8"/>
      <c r="I9" s="8"/>
      <c r="J9" s="23"/>
      <c r="K9" s="23"/>
      <c r="L9" s="10"/>
      <c r="M9" s="19"/>
    </row>
    <row r="10" spans="1:18" ht="18" customHeight="1">
      <c r="A10" s="688" t="s">
        <v>1</v>
      </c>
      <c r="B10" s="688"/>
      <c r="C10" s="688"/>
      <c r="D10" s="688"/>
      <c r="E10" s="688"/>
      <c r="F10" s="688"/>
      <c r="G10" s="688"/>
      <c r="H10" s="688"/>
      <c r="I10" s="688"/>
      <c r="J10" s="688"/>
      <c r="K10" s="688"/>
      <c r="L10" s="688"/>
      <c r="M10" s="19"/>
    </row>
    <row r="11" spans="1:18" ht="18.75" customHeight="1">
      <c r="A11" s="686" t="s">
        <v>2</v>
      </c>
      <c r="B11" s="687"/>
      <c r="C11" s="687"/>
      <c r="D11" s="687"/>
      <c r="E11" s="687"/>
      <c r="F11" s="687"/>
      <c r="G11" s="687"/>
      <c r="H11" s="687"/>
      <c r="I11" s="687"/>
      <c r="J11" s="687"/>
      <c r="K11" s="687"/>
      <c r="L11" s="687"/>
      <c r="M11" s="19"/>
    </row>
    <row r="12" spans="1:18" ht="7.5" customHeight="1">
      <c r="A12" s="165"/>
      <c r="B12" s="166"/>
      <c r="C12" s="166"/>
      <c r="D12" s="166"/>
      <c r="E12" s="166"/>
      <c r="F12" s="166"/>
      <c r="G12" s="166"/>
      <c r="H12" s="166"/>
      <c r="I12" s="166"/>
      <c r="J12" s="166"/>
      <c r="K12" s="166"/>
      <c r="L12" s="166"/>
      <c r="M12" s="19"/>
    </row>
    <row r="13" spans="1:18" ht="14.25" customHeight="1">
      <c r="A13" s="410"/>
      <c r="B13" s="178"/>
      <c r="C13" s="178"/>
      <c r="D13" s="178"/>
      <c r="E13" s="178"/>
      <c r="F13" s="178"/>
      <c r="G13" s="707" t="s">
        <v>404</v>
      </c>
      <c r="H13" s="707"/>
      <c r="I13" s="707"/>
      <c r="J13" s="707"/>
      <c r="K13" s="707"/>
      <c r="L13" s="178"/>
      <c r="M13" s="411"/>
      <c r="N13" s="111"/>
      <c r="O13" s="111"/>
      <c r="P13" s="111"/>
      <c r="Q13" s="111"/>
      <c r="R13" s="111"/>
    </row>
    <row r="14" spans="1:18" ht="16.5" customHeight="1">
      <c r="A14" s="709" t="s">
        <v>405</v>
      </c>
      <c r="B14" s="709"/>
      <c r="C14" s="709"/>
      <c r="D14" s="709"/>
      <c r="E14" s="709"/>
      <c r="F14" s="709"/>
      <c r="G14" s="709"/>
      <c r="H14" s="709"/>
      <c r="I14" s="709"/>
      <c r="J14" s="709"/>
      <c r="K14" s="709"/>
      <c r="L14" s="709"/>
      <c r="M14" s="411"/>
      <c r="N14" s="111"/>
      <c r="O14" s="111"/>
      <c r="P14" s="111" t="s">
        <v>10</v>
      </c>
      <c r="Q14" s="111"/>
      <c r="R14" s="111"/>
    </row>
    <row r="15" spans="1:18" ht="15.75" customHeight="1">
      <c r="A15" s="111"/>
      <c r="B15" s="111"/>
      <c r="C15" s="111"/>
      <c r="D15" s="111"/>
      <c r="E15" s="111"/>
      <c r="F15" s="412"/>
      <c r="G15" s="708" t="s">
        <v>392</v>
      </c>
      <c r="H15" s="708"/>
      <c r="I15" s="708"/>
      <c r="J15" s="708"/>
      <c r="K15" s="708"/>
      <c r="L15" s="111"/>
      <c r="M15" s="411"/>
      <c r="N15" s="111"/>
      <c r="O15" s="111"/>
      <c r="P15" s="111"/>
      <c r="Q15" s="111"/>
      <c r="R15" s="111"/>
    </row>
    <row r="16" spans="1:18" ht="12" customHeight="1">
      <c r="A16" s="111"/>
      <c r="B16" s="111"/>
      <c r="C16" s="111"/>
      <c r="D16" s="111"/>
      <c r="E16" s="111"/>
      <c r="F16" s="412"/>
      <c r="G16" s="710" t="s">
        <v>406</v>
      </c>
      <c r="H16" s="710"/>
      <c r="I16" s="710"/>
      <c r="J16" s="710"/>
      <c r="K16" s="710"/>
      <c r="L16" s="111"/>
      <c r="M16" s="111"/>
      <c r="N16" s="111"/>
      <c r="O16" s="111"/>
      <c r="P16" s="111"/>
      <c r="Q16" s="111"/>
      <c r="R16" s="111"/>
    </row>
    <row r="17" spans="1:18" ht="12" customHeight="1">
      <c r="A17" s="111"/>
      <c r="B17" s="709" t="s">
        <v>3</v>
      </c>
      <c r="C17" s="709"/>
      <c r="D17" s="709"/>
      <c r="E17" s="709"/>
      <c r="F17" s="709"/>
      <c r="G17" s="709"/>
      <c r="H17" s="709"/>
      <c r="I17" s="709"/>
      <c r="J17" s="709"/>
      <c r="K17" s="709"/>
      <c r="L17" s="709"/>
      <c r="M17" s="111"/>
      <c r="N17" s="111"/>
      <c r="O17" s="111"/>
      <c r="P17" s="111"/>
      <c r="Q17" s="111"/>
      <c r="R17" s="111"/>
    </row>
    <row r="18" spans="1:18" ht="12" customHeight="1">
      <c r="A18" s="111"/>
      <c r="B18" s="111"/>
      <c r="C18" s="111"/>
      <c r="D18" s="111"/>
      <c r="E18" s="111"/>
      <c r="F18" s="412"/>
      <c r="G18" s="111"/>
      <c r="H18" s="111"/>
      <c r="I18" s="111"/>
      <c r="J18" s="111"/>
      <c r="K18" s="111"/>
      <c r="L18" s="111"/>
      <c r="M18" s="111"/>
      <c r="N18" s="111"/>
      <c r="O18" s="111"/>
      <c r="P18" s="111"/>
      <c r="Q18" s="111"/>
      <c r="R18" s="111"/>
    </row>
    <row r="19" spans="1:18" ht="12.75" customHeight="1">
      <c r="A19" s="111"/>
      <c r="B19" s="111"/>
      <c r="C19" s="111"/>
      <c r="D19" s="111"/>
      <c r="E19" s="111"/>
      <c r="F19" s="412"/>
      <c r="G19" s="708" t="s">
        <v>407</v>
      </c>
      <c r="H19" s="708"/>
      <c r="I19" s="708"/>
      <c r="J19" s="708"/>
      <c r="K19" s="708"/>
      <c r="L19" s="111"/>
      <c r="M19" s="111"/>
      <c r="N19" s="111"/>
      <c r="O19" s="111"/>
      <c r="P19" s="111"/>
      <c r="Q19" s="111"/>
      <c r="R19" s="111"/>
    </row>
    <row r="20" spans="1:18" ht="11.25" customHeight="1">
      <c r="A20" s="111"/>
      <c r="B20" s="111"/>
      <c r="C20" s="111"/>
      <c r="D20" s="111"/>
      <c r="E20" s="111"/>
      <c r="F20" s="412"/>
      <c r="G20" s="711" t="s">
        <v>4</v>
      </c>
      <c r="H20" s="711"/>
      <c r="I20" s="711"/>
      <c r="J20" s="711"/>
      <c r="K20" s="711"/>
      <c r="L20" s="111"/>
      <c r="M20" s="111"/>
      <c r="N20" s="111"/>
      <c r="O20" s="111"/>
      <c r="P20" s="111"/>
      <c r="Q20" s="111"/>
      <c r="R20" s="111"/>
    </row>
    <row r="21" spans="1:18" ht="11.25" customHeight="1">
      <c r="A21" s="111"/>
      <c r="B21" s="111"/>
      <c r="C21" s="111"/>
      <c r="D21" s="111"/>
      <c r="E21" s="111"/>
      <c r="F21" s="412"/>
      <c r="G21" s="178"/>
      <c r="H21" s="178"/>
      <c r="I21" s="178"/>
      <c r="J21" s="178"/>
      <c r="K21" s="178"/>
      <c r="L21" s="111"/>
      <c r="M21" s="111"/>
      <c r="N21" s="111"/>
      <c r="O21" s="111"/>
      <c r="P21" s="111"/>
      <c r="Q21" s="111"/>
      <c r="R21" s="111"/>
    </row>
    <row r="22" spans="1:18">
      <c r="A22" s="111"/>
      <c r="B22" s="111"/>
      <c r="C22" s="111"/>
      <c r="D22" s="111"/>
      <c r="E22" s="689" t="s">
        <v>412</v>
      </c>
      <c r="F22" s="689"/>
      <c r="G22" s="689"/>
      <c r="H22" s="689"/>
      <c r="I22" s="689"/>
      <c r="J22" s="689"/>
      <c r="K22" s="689"/>
      <c r="L22" s="111"/>
      <c r="M22" s="111"/>
      <c r="N22" s="111"/>
      <c r="O22" s="111"/>
      <c r="P22" s="111"/>
      <c r="Q22" s="111"/>
      <c r="R22" s="111"/>
    </row>
    <row r="23" spans="1:18" ht="12" customHeight="1">
      <c r="A23" s="690" t="s">
        <v>5</v>
      </c>
      <c r="B23" s="690"/>
      <c r="C23" s="690"/>
      <c r="D23" s="690"/>
      <c r="E23" s="690"/>
      <c r="F23" s="690"/>
      <c r="G23" s="690"/>
      <c r="H23" s="690"/>
      <c r="I23" s="690"/>
      <c r="J23" s="690"/>
      <c r="K23" s="690"/>
      <c r="L23" s="690"/>
      <c r="M23" s="171"/>
      <c r="N23" s="111"/>
      <c r="O23" s="111"/>
      <c r="P23" s="111"/>
      <c r="Q23" s="111"/>
      <c r="R23" s="111"/>
    </row>
    <row r="24" spans="1:18" ht="12" customHeight="1">
      <c r="A24" s="111"/>
      <c r="B24" s="111"/>
      <c r="C24" s="111"/>
      <c r="D24" s="111"/>
      <c r="E24" s="111"/>
      <c r="F24" s="111"/>
      <c r="G24" s="111"/>
      <c r="H24" s="111"/>
      <c r="I24" s="111"/>
      <c r="J24" s="172"/>
      <c r="K24" s="173"/>
      <c r="L24" s="174" t="s">
        <v>6</v>
      </c>
      <c r="M24" s="171"/>
      <c r="N24" s="111"/>
      <c r="O24" s="111"/>
      <c r="P24" s="111"/>
      <c r="Q24" s="111"/>
      <c r="R24" s="111"/>
    </row>
    <row r="25" spans="1:18" ht="11.25" customHeight="1">
      <c r="A25" s="111"/>
      <c r="B25" s="111"/>
      <c r="C25" s="111"/>
      <c r="D25" s="111"/>
      <c r="E25" s="111"/>
      <c r="F25" s="111"/>
      <c r="G25" s="111"/>
      <c r="H25" s="111"/>
      <c r="I25" s="111"/>
      <c r="J25" s="175" t="s">
        <v>226</v>
      </c>
      <c r="K25" s="176"/>
      <c r="L25" s="177"/>
      <c r="M25" s="171"/>
      <c r="N25" s="111"/>
      <c r="O25" s="111"/>
      <c r="P25" s="111"/>
      <c r="Q25" s="111"/>
      <c r="R25" s="111"/>
    </row>
    <row r="26" spans="1:18" ht="12" customHeight="1">
      <c r="A26" s="111"/>
      <c r="B26" s="111"/>
      <c r="C26" s="111"/>
      <c r="D26" s="111"/>
      <c r="E26" s="178"/>
      <c r="F26" s="179"/>
      <c r="G26" s="111"/>
      <c r="H26" s="111"/>
      <c r="I26" s="180"/>
      <c r="J26" s="180"/>
      <c r="K26" s="181" t="s">
        <v>7</v>
      </c>
      <c r="L26" s="177"/>
      <c r="M26" s="171"/>
      <c r="N26" s="111"/>
      <c r="O26" s="111"/>
      <c r="P26" s="111"/>
      <c r="Q26" s="111"/>
      <c r="R26" s="111"/>
    </row>
    <row r="27" spans="1:18" ht="29.1" customHeight="1">
      <c r="A27" s="691" t="s">
        <v>200</v>
      </c>
      <c r="B27" s="691"/>
      <c r="C27" s="691"/>
      <c r="D27" s="691"/>
      <c r="E27" s="691"/>
      <c r="F27" s="691"/>
      <c r="G27" s="691"/>
      <c r="H27" s="691"/>
      <c r="I27" s="691"/>
      <c r="J27" s="111"/>
      <c r="K27" s="181" t="s">
        <v>8</v>
      </c>
      <c r="L27" s="182" t="s">
        <v>9</v>
      </c>
      <c r="M27" s="171"/>
      <c r="N27" s="111"/>
      <c r="O27" s="111"/>
      <c r="P27" s="111"/>
      <c r="Q27" s="111"/>
      <c r="R27" s="111"/>
    </row>
    <row r="28" spans="1:18" ht="12" customHeight="1">
      <c r="A28" s="691" t="s">
        <v>413</v>
      </c>
      <c r="B28" s="691"/>
      <c r="C28" s="691"/>
      <c r="D28" s="691"/>
      <c r="E28" s="691"/>
      <c r="F28" s="691"/>
      <c r="G28" s="691"/>
      <c r="H28" s="691"/>
      <c r="I28" s="691"/>
      <c r="J28" s="183" t="s">
        <v>11</v>
      </c>
      <c r="K28" s="184" t="s">
        <v>23</v>
      </c>
      <c r="L28" s="177"/>
      <c r="M28" s="171"/>
      <c r="N28" s="111"/>
      <c r="O28" s="111"/>
      <c r="P28" s="111"/>
      <c r="Q28" s="111"/>
      <c r="R28" s="111"/>
    </row>
    <row r="29" spans="1:18" ht="12.75" customHeight="1">
      <c r="A29" s="111"/>
      <c r="B29" s="111"/>
      <c r="C29" s="111"/>
      <c r="D29" s="111"/>
      <c r="E29" s="111"/>
      <c r="F29" s="111"/>
      <c r="G29" s="185" t="s">
        <v>12</v>
      </c>
      <c r="H29" s="186" t="s">
        <v>236</v>
      </c>
      <c r="I29" s="187"/>
      <c r="J29" s="188"/>
      <c r="K29" s="177"/>
      <c r="L29" s="177"/>
      <c r="M29" s="171"/>
      <c r="N29" s="111"/>
      <c r="O29" s="111"/>
      <c r="P29" s="111"/>
      <c r="Q29" s="111"/>
      <c r="R29" s="111"/>
    </row>
    <row r="30" spans="1:18" ht="13.5" customHeight="1">
      <c r="A30" s="111"/>
      <c r="B30" s="111"/>
      <c r="C30" s="111"/>
      <c r="D30" s="111"/>
      <c r="E30" s="111"/>
      <c r="F30" s="111"/>
      <c r="G30" s="692" t="s">
        <v>13</v>
      </c>
      <c r="H30" s="692"/>
      <c r="I30" s="189" t="s">
        <v>414</v>
      </c>
      <c r="J30" s="190" t="s">
        <v>415</v>
      </c>
      <c r="K30" s="191" t="s">
        <v>416</v>
      </c>
      <c r="L30" s="191" t="s">
        <v>416</v>
      </c>
      <c r="M30" s="171"/>
      <c r="N30" s="111"/>
      <c r="O30" s="111"/>
      <c r="P30" s="111"/>
      <c r="Q30" s="111"/>
      <c r="R30" s="111"/>
    </row>
    <row r="31" spans="1:18" ht="14.25" customHeight="1">
      <c r="A31" s="192" t="s">
        <v>237</v>
      </c>
      <c r="B31" s="192"/>
      <c r="C31" s="192"/>
      <c r="D31" s="192"/>
      <c r="E31" s="192"/>
      <c r="F31" s="193"/>
      <c r="G31" s="194"/>
      <c r="H31" s="111"/>
      <c r="I31" s="194"/>
      <c r="J31" s="194"/>
      <c r="K31" s="194"/>
      <c r="L31" s="195" t="s">
        <v>14</v>
      </c>
      <c r="M31" s="196"/>
      <c r="N31" s="111"/>
      <c r="O31" s="111"/>
      <c r="P31" s="111"/>
      <c r="Q31" s="111"/>
      <c r="R31" s="111"/>
    </row>
    <row r="32" spans="1:18" ht="24" customHeight="1">
      <c r="A32" s="693" t="s">
        <v>15</v>
      </c>
      <c r="B32" s="694"/>
      <c r="C32" s="694"/>
      <c r="D32" s="694"/>
      <c r="E32" s="694"/>
      <c r="F32" s="694"/>
      <c r="G32" s="697" t="s">
        <v>16</v>
      </c>
      <c r="H32" s="699" t="s">
        <v>17</v>
      </c>
      <c r="I32" s="701" t="s">
        <v>18</v>
      </c>
      <c r="J32" s="702"/>
      <c r="K32" s="703" t="s">
        <v>19</v>
      </c>
      <c r="L32" s="705" t="s">
        <v>20</v>
      </c>
      <c r="M32" s="196"/>
      <c r="N32" s="111"/>
      <c r="O32" s="111"/>
      <c r="P32" s="111"/>
      <c r="Q32" s="111"/>
      <c r="R32" s="111"/>
    </row>
    <row r="33" spans="1:18" ht="46.5" customHeight="1">
      <c r="A33" s="695"/>
      <c r="B33" s="696"/>
      <c r="C33" s="696"/>
      <c r="D33" s="696"/>
      <c r="E33" s="696"/>
      <c r="F33" s="696"/>
      <c r="G33" s="698"/>
      <c r="H33" s="700"/>
      <c r="I33" s="197" t="s">
        <v>21</v>
      </c>
      <c r="J33" s="198" t="s">
        <v>22</v>
      </c>
      <c r="K33" s="704"/>
      <c r="L33" s="706"/>
      <c r="M33" s="111"/>
      <c r="N33" s="111"/>
      <c r="O33" s="111"/>
      <c r="P33" s="111"/>
      <c r="Q33" s="111"/>
      <c r="R33" s="111"/>
    </row>
    <row r="34" spans="1:18" ht="11.25" customHeight="1">
      <c r="A34" s="713" t="s">
        <v>23</v>
      </c>
      <c r="B34" s="714"/>
      <c r="C34" s="714"/>
      <c r="D34" s="714"/>
      <c r="E34" s="714"/>
      <c r="F34" s="715"/>
      <c r="G34" s="199">
        <v>2</v>
      </c>
      <c r="H34" s="200">
        <v>3</v>
      </c>
      <c r="I34" s="201" t="s">
        <v>24</v>
      </c>
      <c r="J34" s="202" t="s">
        <v>25</v>
      </c>
      <c r="K34" s="203">
        <v>6</v>
      </c>
      <c r="L34" s="203">
        <v>7</v>
      </c>
      <c r="M34" s="111"/>
      <c r="N34" s="111"/>
      <c r="O34" s="111"/>
      <c r="P34" s="111"/>
      <c r="Q34" s="111"/>
      <c r="R34" s="111"/>
    </row>
    <row r="35" spans="1:18" s="210" customFormat="1" ht="14.25" customHeight="1">
      <c r="A35" s="204">
        <v>2</v>
      </c>
      <c r="B35" s="204"/>
      <c r="C35" s="205"/>
      <c r="D35" s="206"/>
      <c r="E35" s="204"/>
      <c r="F35" s="207"/>
      <c r="G35" s="206" t="s">
        <v>26</v>
      </c>
      <c r="H35" s="199">
        <v>1</v>
      </c>
      <c r="I35" s="208">
        <f>SUM(I36+I47+I67+I88+I95+I115+I141+I160+I170)</f>
        <v>13944</v>
      </c>
      <c r="J35" s="208">
        <f>SUM(J36+J47+J67+J88+J95+J115+J141+J160+J170)</f>
        <v>13944</v>
      </c>
      <c r="K35" s="209">
        <f>SUM(K36+K47+K67+K88+K95+K115+K141+K160+K170)</f>
        <v>13944</v>
      </c>
      <c r="L35" s="208">
        <f>SUM(L36+L47+L67+L88+L95+L115+L141+L160+L170)</f>
        <v>13944</v>
      </c>
    </row>
    <row r="36" spans="1:18" ht="16.5" customHeight="1">
      <c r="A36" s="204">
        <v>2</v>
      </c>
      <c r="B36" s="211">
        <v>1</v>
      </c>
      <c r="C36" s="212"/>
      <c r="D36" s="213"/>
      <c r="E36" s="214"/>
      <c r="F36" s="215"/>
      <c r="G36" s="216" t="s">
        <v>27</v>
      </c>
      <c r="H36" s="199">
        <v>2</v>
      </c>
      <c r="I36" s="208">
        <f>SUM(I37+I43)</f>
        <v>13944</v>
      </c>
      <c r="J36" s="208">
        <f>SUM(J37+J43)</f>
        <v>13944</v>
      </c>
      <c r="K36" s="217">
        <f>SUM(K37+K43)</f>
        <v>13944</v>
      </c>
      <c r="L36" s="218">
        <f>SUM(L37+L43)</f>
        <v>13944</v>
      </c>
      <c r="M36"/>
      <c r="N36" s="111"/>
      <c r="O36" s="111"/>
      <c r="P36" s="111"/>
      <c r="Q36" s="111"/>
      <c r="R36" s="111"/>
    </row>
    <row r="37" spans="1:18" ht="14.25" customHeight="1">
      <c r="A37" s="219">
        <v>2</v>
      </c>
      <c r="B37" s="219">
        <v>1</v>
      </c>
      <c r="C37" s="220">
        <v>1</v>
      </c>
      <c r="D37" s="221"/>
      <c r="E37" s="219"/>
      <c r="F37" s="222"/>
      <c r="G37" s="221" t="s">
        <v>28</v>
      </c>
      <c r="H37" s="199">
        <v>3</v>
      </c>
      <c r="I37" s="208">
        <f>SUM(I38)</f>
        <v>13780</v>
      </c>
      <c r="J37" s="208">
        <f>SUM(J38)</f>
        <v>13780</v>
      </c>
      <c r="K37" s="209">
        <f>SUM(K38)</f>
        <v>13780</v>
      </c>
      <c r="L37" s="208">
        <f>SUM(L38)</f>
        <v>13780</v>
      </c>
      <c r="M37"/>
      <c r="N37" s="111"/>
      <c r="O37" s="111"/>
      <c r="P37" s="111"/>
      <c r="Q37" s="111"/>
      <c r="R37" s="111"/>
    </row>
    <row r="38" spans="1:18" ht="13.5" customHeight="1">
      <c r="A38" s="223">
        <v>2</v>
      </c>
      <c r="B38" s="219">
        <v>1</v>
      </c>
      <c r="C38" s="220">
        <v>1</v>
      </c>
      <c r="D38" s="221">
        <v>1</v>
      </c>
      <c r="E38" s="219"/>
      <c r="F38" s="222"/>
      <c r="G38" s="221" t="s">
        <v>28</v>
      </c>
      <c r="H38" s="199">
        <v>4</v>
      </c>
      <c r="I38" s="208">
        <f>SUM(I39+I41)</f>
        <v>13780</v>
      </c>
      <c r="J38" s="208">
        <f>SUM(J39+J41)</f>
        <v>13780</v>
      </c>
      <c r="K38" s="208">
        <f>SUM(K39+K41)</f>
        <v>13780</v>
      </c>
      <c r="L38" s="208">
        <f>SUM(L39+L41)</f>
        <v>13780</v>
      </c>
      <c r="M38"/>
      <c r="N38" s="111"/>
      <c r="O38" s="111"/>
      <c r="P38" s="111"/>
      <c r="Q38" s="224"/>
      <c r="R38" s="111"/>
    </row>
    <row r="39" spans="1:18" ht="14.25" customHeight="1">
      <c r="A39" s="223">
        <v>2</v>
      </c>
      <c r="B39" s="219">
        <v>1</v>
      </c>
      <c r="C39" s="220">
        <v>1</v>
      </c>
      <c r="D39" s="221">
        <v>1</v>
      </c>
      <c r="E39" s="219">
        <v>1</v>
      </c>
      <c r="F39" s="222"/>
      <c r="G39" s="221" t="s">
        <v>29</v>
      </c>
      <c r="H39" s="199">
        <v>5</v>
      </c>
      <c r="I39" s="209">
        <f>SUM(I40)</f>
        <v>13780</v>
      </c>
      <c r="J39" s="209">
        <f>SUM(J40)</f>
        <v>13780</v>
      </c>
      <c r="K39" s="209">
        <f>SUM(K40)</f>
        <v>13780</v>
      </c>
      <c r="L39" s="209">
        <f>SUM(L40)</f>
        <v>13780</v>
      </c>
      <c r="M39"/>
      <c r="N39" s="111"/>
      <c r="O39" s="111"/>
      <c r="P39" s="111"/>
      <c r="Q39" s="224"/>
      <c r="R39" s="111"/>
    </row>
    <row r="40" spans="1:18" ht="14.25" customHeight="1">
      <c r="A40" s="223">
        <v>2</v>
      </c>
      <c r="B40" s="219">
        <v>1</v>
      </c>
      <c r="C40" s="220">
        <v>1</v>
      </c>
      <c r="D40" s="221">
        <v>1</v>
      </c>
      <c r="E40" s="219">
        <v>1</v>
      </c>
      <c r="F40" s="222">
        <v>1</v>
      </c>
      <c r="G40" s="221" t="s">
        <v>29</v>
      </c>
      <c r="H40" s="199">
        <v>6</v>
      </c>
      <c r="I40" s="225">
        <v>13780</v>
      </c>
      <c r="J40" s="226">
        <v>13780</v>
      </c>
      <c r="K40" s="226">
        <v>13780</v>
      </c>
      <c r="L40" s="226">
        <v>13780</v>
      </c>
      <c r="M40"/>
      <c r="N40" s="111"/>
      <c r="O40" s="111"/>
      <c r="P40" s="111"/>
      <c r="Q40" s="224"/>
      <c r="R40" s="111"/>
    </row>
    <row r="41" spans="1:18" ht="12.75" hidden="1" customHeight="1">
      <c r="A41" s="223">
        <v>2</v>
      </c>
      <c r="B41" s="219">
        <v>1</v>
      </c>
      <c r="C41" s="220">
        <v>1</v>
      </c>
      <c r="D41" s="221">
        <v>1</v>
      </c>
      <c r="E41" s="219">
        <v>2</v>
      </c>
      <c r="F41" s="222"/>
      <c r="G41" s="221" t="s">
        <v>30</v>
      </c>
      <c r="H41" s="199">
        <v>7</v>
      </c>
      <c r="I41" s="209">
        <f>I42</f>
        <v>0</v>
      </c>
      <c r="J41" s="209">
        <f>J42</f>
        <v>0</v>
      </c>
      <c r="K41" s="209">
        <f>K42</f>
        <v>0</v>
      </c>
      <c r="L41" s="209">
        <f>L42</f>
        <v>0</v>
      </c>
      <c r="M41"/>
      <c r="N41" s="111"/>
      <c r="O41" s="111"/>
      <c r="P41" s="111"/>
      <c r="Q41" s="224"/>
      <c r="R41" s="111"/>
    </row>
    <row r="42" spans="1:18" ht="12.75" hidden="1" customHeight="1">
      <c r="A42" s="223">
        <v>2</v>
      </c>
      <c r="B42" s="219">
        <v>1</v>
      </c>
      <c r="C42" s="220">
        <v>1</v>
      </c>
      <c r="D42" s="221">
        <v>1</v>
      </c>
      <c r="E42" s="219">
        <v>2</v>
      </c>
      <c r="F42" s="222">
        <v>1</v>
      </c>
      <c r="G42" s="221" t="s">
        <v>30</v>
      </c>
      <c r="H42" s="199">
        <v>8</v>
      </c>
      <c r="I42" s="226">
        <v>0</v>
      </c>
      <c r="J42" s="227">
        <v>0</v>
      </c>
      <c r="K42" s="226">
        <v>0</v>
      </c>
      <c r="L42" s="227">
        <v>0</v>
      </c>
      <c r="M42"/>
      <c r="N42" s="111"/>
      <c r="O42" s="111"/>
      <c r="P42" s="111"/>
      <c r="Q42" s="224"/>
      <c r="R42" s="111"/>
    </row>
    <row r="43" spans="1:18" ht="13.5" customHeight="1">
      <c r="A43" s="223">
        <v>2</v>
      </c>
      <c r="B43" s="219">
        <v>1</v>
      </c>
      <c r="C43" s="220">
        <v>2</v>
      </c>
      <c r="D43" s="221"/>
      <c r="E43" s="219"/>
      <c r="F43" s="222"/>
      <c r="G43" s="221" t="s">
        <v>31</v>
      </c>
      <c r="H43" s="199">
        <v>9</v>
      </c>
      <c r="I43" s="209">
        <f t="shared" ref="I43:L45" si="0">I44</f>
        <v>164</v>
      </c>
      <c r="J43" s="208">
        <f t="shared" si="0"/>
        <v>164</v>
      </c>
      <c r="K43" s="209">
        <f t="shared" si="0"/>
        <v>164</v>
      </c>
      <c r="L43" s="208">
        <f t="shared" si="0"/>
        <v>164</v>
      </c>
      <c r="M43"/>
      <c r="N43" s="111"/>
      <c r="O43" s="111"/>
      <c r="P43" s="111"/>
      <c r="Q43" s="224"/>
      <c r="R43" s="111"/>
    </row>
    <row r="44" spans="1:18">
      <c r="A44" s="223">
        <v>2</v>
      </c>
      <c r="B44" s="219">
        <v>1</v>
      </c>
      <c r="C44" s="220">
        <v>2</v>
      </c>
      <c r="D44" s="221">
        <v>1</v>
      </c>
      <c r="E44" s="219"/>
      <c r="F44" s="222"/>
      <c r="G44" s="221" t="s">
        <v>31</v>
      </c>
      <c r="H44" s="199">
        <v>10</v>
      </c>
      <c r="I44" s="209">
        <f t="shared" si="0"/>
        <v>164</v>
      </c>
      <c r="J44" s="208">
        <f t="shared" si="0"/>
        <v>164</v>
      </c>
      <c r="K44" s="208">
        <f t="shared" si="0"/>
        <v>164</v>
      </c>
      <c r="L44" s="208">
        <f t="shared" si="0"/>
        <v>164</v>
      </c>
      <c r="M44" s="111"/>
      <c r="N44" s="111"/>
      <c r="O44" s="111"/>
      <c r="P44" s="111"/>
      <c r="Q44" s="111"/>
      <c r="R44" s="111"/>
    </row>
    <row r="45" spans="1:18" ht="13.5" customHeight="1">
      <c r="A45" s="223">
        <v>2</v>
      </c>
      <c r="B45" s="219">
        <v>1</v>
      </c>
      <c r="C45" s="220">
        <v>2</v>
      </c>
      <c r="D45" s="221">
        <v>1</v>
      </c>
      <c r="E45" s="219">
        <v>1</v>
      </c>
      <c r="F45" s="222"/>
      <c r="G45" s="221" t="s">
        <v>31</v>
      </c>
      <c r="H45" s="199">
        <v>11</v>
      </c>
      <c r="I45" s="208">
        <f t="shared" si="0"/>
        <v>164</v>
      </c>
      <c r="J45" s="208">
        <f t="shared" si="0"/>
        <v>164</v>
      </c>
      <c r="K45" s="208">
        <f t="shared" si="0"/>
        <v>164</v>
      </c>
      <c r="L45" s="208">
        <f t="shared" si="0"/>
        <v>164</v>
      </c>
      <c r="M45"/>
      <c r="N45" s="111"/>
      <c r="O45" s="111"/>
      <c r="P45" s="111"/>
      <c r="Q45" s="224"/>
      <c r="R45" s="111"/>
    </row>
    <row r="46" spans="1:18" ht="14.25" customHeight="1">
      <c r="A46" s="223">
        <v>2</v>
      </c>
      <c r="B46" s="219">
        <v>1</v>
      </c>
      <c r="C46" s="220">
        <v>2</v>
      </c>
      <c r="D46" s="221">
        <v>1</v>
      </c>
      <c r="E46" s="219">
        <v>1</v>
      </c>
      <c r="F46" s="222">
        <v>1</v>
      </c>
      <c r="G46" s="221" t="s">
        <v>31</v>
      </c>
      <c r="H46" s="199">
        <v>12</v>
      </c>
      <c r="I46" s="227">
        <v>164</v>
      </c>
      <c r="J46" s="226">
        <v>164</v>
      </c>
      <c r="K46" s="226">
        <v>164</v>
      </c>
      <c r="L46" s="226">
        <v>164</v>
      </c>
      <c r="M46"/>
      <c r="N46" s="111"/>
      <c r="O46" s="111"/>
      <c r="P46" s="111"/>
      <c r="Q46" s="224"/>
      <c r="R46" s="111"/>
    </row>
    <row r="47" spans="1:18" ht="26.25" hidden="1" customHeight="1">
      <c r="A47" s="228">
        <v>2</v>
      </c>
      <c r="B47" s="229">
        <v>2</v>
      </c>
      <c r="C47" s="212"/>
      <c r="D47" s="213"/>
      <c r="E47" s="214"/>
      <c r="F47" s="215"/>
      <c r="G47" s="216" t="s">
        <v>32</v>
      </c>
      <c r="H47" s="199">
        <v>13</v>
      </c>
      <c r="I47" s="230">
        <f t="shared" ref="I47:L49" si="1">I48</f>
        <v>0</v>
      </c>
      <c r="J47" s="231">
        <f t="shared" si="1"/>
        <v>0</v>
      </c>
      <c r="K47" s="230">
        <f t="shared" si="1"/>
        <v>0</v>
      </c>
      <c r="L47" s="230">
        <f t="shared" si="1"/>
        <v>0</v>
      </c>
      <c r="M47"/>
      <c r="N47" s="111"/>
      <c r="O47" s="111"/>
      <c r="P47" s="111"/>
      <c r="Q47" s="111"/>
      <c r="R47" s="111"/>
    </row>
    <row r="48" spans="1:18" ht="27" hidden="1" customHeight="1">
      <c r="A48" s="223">
        <v>2</v>
      </c>
      <c r="B48" s="219">
        <v>2</v>
      </c>
      <c r="C48" s="220">
        <v>1</v>
      </c>
      <c r="D48" s="221"/>
      <c r="E48" s="219"/>
      <c r="F48" s="222"/>
      <c r="G48" s="213" t="s">
        <v>32</v>
      </c>
      <c r="H48" s="199">
        <v>14</v>
      </c>
      <c r="I48" s="208">
        <f t="shared" si="1"/>
        <v>0</v>
      </c>
      <c r="J48" s="209">
        <f t="shared" si="1"/>
        <v>0</v>
      </c>
      <c r="K48" s="208">
        <f t="shared" si="1"/>
        <v>0</v>
      </c>
      <c r="L48" s="209">
        <f t="shared" si="1"/>
        <v>0</v>
      </c>
      <c r="M48"/>
      <c r="N48" s="111"/>
      <c r="O48" s="111"/>
      <c r="P48" s="111"/>
      <c r="Q48" s="111"/>
      <c r="R48" s="224"/>
    </row>
    <row r="49" spans="1:18" ht="15.75" hidden="1" customHeight="1">
      <c r="A49" s="223">
        <v>2</v>
      </c>
      <c r="B49" s="219">
        <v>2</v>
      </c>
      <c r="C49" s="220">
        <v>1</v>
      </c>
      <c r="D49" s="221">
        <v>1</v>
      </c>
      <c r="E49" s="219"/>
      <c r="F49" s="222"/>
      <c r="G49" s="213" t="s">
        <v>32</v>
      </c>
      <c r="H49" s="199">
        <v>15</v>
      </c>
      <c r="I49" s="208">
        <f t="shared" si="1"/>
        <v>0</v>
      </c>
      <c r="J49" s="209">
        <f t="shared" si="1"/>
        <v>0</v>
      </c>
      <c r="K49" s="218">
        <f t="shared" si="1"/>
        <v>0</v>
      </c>
      <c r="L49" s="218">
        <f t="shared" si="1"/>
        <v>0</v>
      </c>
      <c r="M49"/>
      <c r="N49" s="111"/>
      <c r="O49" s="111"/>
      <c r="P49" s="111"/>
      <c r="Q49" s="224"/>
      <c r="R49" s="111"/>
    </row>
    <row r="50" spans="1:18" ht="24.75" hidden="1" customHeight="1">
      <c r="A50" s="232">
        <v>2</v>
      </c>
      <c r="B50" s="233">
        <v>2</v>
      </c>
      <c r="C50" s="234">
        <v>1</v>
      </c>
      <c r="D50" s="235">
        <v>1</v>
      </c>
      <c r="E50" s="233">
        <v>1</v>
      </c>
      <c r="F50" s="236"/>
      <c r="G50" s="213" t="s">
        <v>32</v>
      </c>
      <c r="H50" s="199">
        <v>16</v>
      </c>
      <c r="I50" s="237">
        <f>SUM(I51:I66)</f>
        <v>0</v>
      </c>
      <c r="J50" s="237">
        <f>SUM(J51:J66)</f>
        <v>0</v>
      </c>
      <c r="K50" s="238">
        <f>SUM(K51:K66)</f>
        <v>0</v>
      </c>
      <c r="L50" s="238">
        <f>SUM(L51:L66)</f>
        <v>0</v>
      </c>
      <c r="M50"/>
      <c r="N50" s="111"/>
      <c r="O50" s="111"/>
      <c r="P50" s="111"/>
      <c r="Q50" s="224"/>
      <c r="R50" s="111"/>
    </row>
    <row r="51" spans="1:18" ht="15.75" hidden="1" customHeight="1">
      <c r="A51" s="223">
        <v>2</v>
      </c>
      <c r="B51" s="219">
        <v>2</v>
      </c>
      <c r="C51" s="220">
        <v>1</v>
      </c>
      <c r="D51" s="221">
        <v>1</v>
      </c>
      <c r="E51" s="219">
        <v>1</v>
      </c>
      <c r="F51" s="239">
        <v>1</v>
      </c>
      <c r="G51" s="221" t="s">
        <v>33</v>
      </c>
      <c r="H51" s="199">
        <v>17</v>
      </c>
      <c r="I51" s="226">
        <v>0</v>
      </c>
      <c r="J51" s="226">
        <v>0</v>
      </c>
      <c r="K51" s="226">
        <v>0</v>
      </c>
      <c r="L51" s="226">
        <v>0</v>
      </c>
      <c r="M51"/>
      <c r="N51" s="111"/>
      <c r="O51" s="111"/>
      <c r="P51" s="111"/>
      <c r="Q51" s="224"/>
      <c r="R51" s="111"/>
    </row>
    <row r="52" spans="1:18" ht="26.25" hidden="1" customHeight="1">
      <c r="A52" s="223">
        <v>2</v>
      </c>
      <c r="B52" s="219">
        <v>2</v>
      </c>
      <c r="C52" s="220">
        <v>1</v>
      </c>
      <c r="D52" s="221">
        <v>1</v>
      </c>
      <c r="E52" s="219">
        <v>1</v>
      </c>
      <c r="F52" s="222">
        <v>2</v>
      </c>
      <c r="G52" s="221" t="s">
        <v>34</v>
      </c>
      <c r="H52" s="199">
        <v>18</v>
      </c>
      <c r="I52" s="226">
        <v>0</v>
      </c>
      <c r="J52" s="226">
        <v>0</v>
      </c>
      <c r="K52" s="226">
        <v>0</v>
      </c>
      <c r="L52" s="226">
        <v>0</v>
      </c>
      <c r="M52"/>
      <c r="N52" s="111"/>
      <c r="O52" s="111"/>
      <c r="P52" s="111"/>
      <c r="Q52" s="224"/>
      <c r="R52" s="111"/>
    </row>
    <row r="53" spans="1:18" ht="26.25" hidden="1" customHeight="1">
      <c r="A53" s="223">
        <v>2</v>
      </c>
      <c r="B53" s="219">
        <v>2</v>
      </c>
      <c r="C53" s="220">
        <v>1</v>
      </c>
      <c r="D53" s="221">
        <v>1</v>
      </c>
      <c r="E53" s="219">
        <v>1</v>
      </c>
      <c r="F53" s="222">
        <v>5</v>
      </c>
      <c r="G53" s="221" t="s">
        <v>35</v>
      </c>
      <c r="H53" s="199">
        <v>19</v>
      </c>
      <c r="I53" s="226">
        <v>0</v>
      </c>
      <c r="J53" s="226">
        <v>0</v>
      </c>
      <c r="K53" s="226">
        <v>0</v>
      </c>
      <c r="L53" s="226">
        <v>0</v>
      </c>
      <c r="M53"/>
      <c r="N53" s="111"/>
      <c r="O53" s="111"/>
      <c r="P53" s="111"/>
      <c r="Q53" s="224"/>
      <c r="R53" s="111"/>
    </row>
    <row r="54" spans="1:18" ht="27" hidden="1" customHeight="1">
      <c r="A54" s="223">
        <v>2</v>
      </c>
      <c r="B54" s="219">
        <v>2</v>
      </c>
      <c r="C54" s="220">
        <v>1</v>
      </c>
      <c r="D54" s="221">
        <v>1</v>
      </c>
      <c r="E54" s="219">
        <v>1</v>
      </c>
      <c r="F54" s="222">
        <v>6</v>
      </c>
      <c r="G54" s="221" t="s">
        <v>36</v>
      </c>
      <c r="H54" s="199">
        <v>20</v>
      </c>
      <c r="I54" s="226">
        <v>0</v>
      </c>
      <c r="J54" s="226">
        <v>0</v>
      </c>
      <c r="K54" s="226">
        <v>0</v>
      </c>
      <c r="L54" s="226">
        <v>0</v>
      </c>
      <c r="M54"/>
      <c r="N54" s="111"/>
      <c r="O54" s="111"/>
      <c r="P54" s="111"/>
      <c r="Q54" s="224"/>
      <c r="R54" s="111"/>
    </row>
    <row r="55" spans="1:18" ht="26.25" hidden="1" customHeight="1">
      <c r="A55" s="240">
        <v>2</v>
      </c>
      <c r="B55" s="214">
        <v>2</v>
      </c>
      <c r="C55" s="212">
        <v>1</v>
      </c>
      <c r="D55" s="213">
        <v>1</v>
      </c>
      <c r="E55" s="214">
        <v>1</v>
      </c>
      <c r="F55" s="215">
        <v>7</v>
      </c>
      <c r="G55" s="213" t="s">
        <v>37</v>
      </c>
      <c r="H55" s="199">
        <v>21</v>
      </c>
      <c r="I55" s="226">
        <v>0</v>
      </c>
      <c r="J55" s="226">
        <v>0</v>
      </c>
      <c r="K55" s="226">
        <v>0</v>
      </c>
      <c r="L55" s="226">
        <v>0</v>
      </c>
      <c r="M55"/>
      <c r="N55" s="111"/>
      <c r="O55" s="111"/>
      <c r="P55" s="111"/>
      <c r="Q55" s="224"/>
      <c r="R55" s="111"/>
    </row>
    <row r="56" spans="1:18" ht="12" hidden="1" customHeight="1">
      <c r="A56" s="223">
        <v>2</v>
      </c>
      <c r="B56" s="219">
        <v>2</v>
      </c>
      <c r="C56" s="220">
        <v>1</v>
      </c>
      <c r="D56" s="221">
        <v>1</v>
      </c>
      <c r="E56" s="219">
        <v>1</v>
      </c>
      <c r="F56" s="222">
        <v>11</v>
      </c>
      <c r="G56" s="221" t="s">
        <v>38</v>
      </c>
      <c r="H56" s="199">
        <v>22</v>
      </c>
      <c r="I56" s="227">
        <v>0</v>
      </c>
      <c r="J56" s="226">
        <v>0</v>
      </c>
      <c r="K56" s="226">
        <v>0</v>
      </c>
      <c r="L56" s="226">
        <v>0</v>
      </c>
      <c r="M56"/>
      <c r="N56" s="111"/>
      <c r="O56" s="111"/>
      <c r="P56" s="111"/>
      <c r="Q56" s="224"/>
      <c r="R56" s="111"/>
    </row>
    <row r="57" spans="1:18" ht="15.75" hidden="1" customHeight="1">
      <c r="A57" s="232">
        <v>2</v>
      </c>
      <c r="B57" s="241">
        <v>2</v>
      </c>
      <c r="C57" s="242">
        <v>1</v>
      </c>
      <c r="D57" s="242">
        <v>1</v>
      </c>
      <c r="E57" s="242">
        <v>1</v>
      </c>
      <c r="F57" s="243">
        <v>12</v>
      </c>
      <c r="G57" s="244" t="s">
        <v>39</v>
      </c>
      <c r="H57" s="199">
        <v>23</v>
      </c>
      <c r="I57" s="245">
        <v>0</v>
      </c>
      <c r="J57" s="226">
        <v>0</v>
      </c>
      <c r="K57" s="226">
        <v>0</v>
      </c>
      <c r="L57" s="226">
        <v>0</v>
      </c>
      <c r="M57"/>
      <c r="N57" s="111"/>
      <c r="O57" s="111"/>
      <c r="P57" s="111"/>
      <c r="Q57" s="224"/>
      <c r="R57" s="111"/>
    </row>
    <row r="58" spans="1:18" ht="25.5" hidden="1" customHeight="1">
      <c r="A58" s="223">
        <v>2</v>
      </c>
      <c r="B58" s="219">
        <v>2</v>
      </c>
      <c r="C58" s="220">
        <v>1</v>
      </c>
      <c r="D58" s="220">
        <v>1</v>
      </c>
      <c r="E58" s="220">
        <v>1</v>
      </c>
      <c r="F58" s="222">
        <v>14</v>
      </c>
      <c r="G58" s="246" t="s">
        <v>40</v>
      </c>
      <c r="H58" s="199">
        <v>24</v>
      </c>
      <c r="I58" s="227">
        <v>0</v>
      </c>
      <c r="J58" s="227">
        <v>0</v>
      </c>
      <c r="K58" s="227">
        <v>0</v>
      </c>
      <c r="L58" s="227">
        <v>0</v>
      </c>
      <c r="M58"/>
      <c r="N58" s="111"/>
      <c r="O58" s="111"/>
      <c r="P58" s="111"/>
      <c r="Q58" s="224"/>
      <c r="R58" s="111"/>
    </row>
    <row r="59" spans="1:18" ht="27.75" hidden="1" customHeight="1">
      <c r="A59" s="223">
        <v>2</v>
      </c>
      <c r="B59" s="219">
        <v>2</v>
      </c>
      <c r="C59" s="220">
        <v>1</v>
      </c>
      <c r="D59" s="220">
        <v>1</v>
      </c>
      <c r="E59" s="220">
        <v>1</v>
      </c>
      <c r="F59" s="222">
        <v>15</v>
      </c>
      <c r="G59" s="221" t="s">
        <v>41</v>
      </c>
      <c r="H59" s="199">
        <v>25</v>
      </c>
      <c r="I59" s="227">
        <v>0</v>
      </c>
      <c r="J59" s="226">
        <v>0</v>
      </c>
      <c r="K59" s="226">
        <v>0</v>
      </c>
      <c r="L59" s="226">
        <v>0</v>
      </c>
      <c r="M59"/>
      <c r="N59" s="111"/>
      <c r="O59" s="111"/>
      <c r="P59" s="111"/>
      <c r="Q59" s="224"/>
      <c r="R59" s="111"/>
    </row>
    <row r="60" spans="1:18" ht="15.75" hidden="1" customHeight="1">
      <c r="A60" s="223">
        <v>2</v>
      </c>
      <c r="B60" s="219">
        <v>2</v>
      </c>
      <c r="C60" s="220">
        <v>1</v>
      </c>
      <c r="D60" s="220">
        <v>1</v>
      </c>
      <c r="E60" s="220">
        <v>1</v>
      </c>
      <c r="F60" s="222">
        <v>16</v>
      </c>
      <c r="G60" s="221" t="s">
        <v>42</v>
      </c>
      <c r="H60" s="199">
        <v>26</v>
      </c>
      <c r="I60" s="227">
        <v>0</v>
      </c>
      <c r="J60" s="226">
        <v>0</v>
      </c>
      <c r="K60" s="226">
        <v>0</v>
      </c>
      <c r="L60" s="226">
        <v>0</v>
      </c>
      <c r="M60"/>
      <c r="N60" s="111"/>
      <c r="O60" s="111"/>
      <c r="P60" s="111"/>
      <c r="Q60" s="224"/>
      <c r="R60" s="111"/>
    </row>
    <row r="61" spans="1:18" ht="27.75" hidden="1" customHeight="1">
      <c r="A61" s="223">
        <v>2</v>
      </c>
      <c r="B61" s="219">
        <v>2</v>
      </c>
      <c r="C61" s="220">
        <v>1</v>
      </c>
      <c r="D61" s="220">
        <v>1</v>
      </c>
      <c r="E61" s="220">
        <v>1</v>
      </c>
      <c r="F61" s="222">
        <v>17</v>
      </c>
      <c r="G61" s="221" t="s">
        <v>43</v>
      </c>
      <c r="H61" s="199">
        <v>27</v>
      </c>
      <c r="I61" s="227">
        <v>0</v>
      </c>
      <c r="J61" s="227">
        <v>0</v>
      </c>
      <c r="K61" s="227">
        <v>0</v>
      </c>
      <c r="L61" s="227">
        <v>0</v>
      </c>
      <c r="M61"/>
      <c r="N61" s="111"/>
      <c r="O61" s="111"/>
      <c r="P61" s="111"/>
      <c r="Q61" s="224"/>
      <c r="R61" s="111"/>
    </row>
    <row r="62" spans="1:18" ht="14.25" hidden="1" customHeight="1">
      <c r="A62" s="223">
        <v>2</v>
      </c>
      <c r="B62" s="219">
        <v>2</v>
      </c>
      <c r="C62" s="220">
        <v>1</v>
      </c>
      <c r="D62" s="220">
        <v>1</v>
      </c>
      <c r="E62" s="220">
        <v>1</v>
      </c>
      <c r="F62" s="222">
        <v>20</v>
      </c>
      <c r="G62" s="221" t="s">
        <v>44</v>
      </c>
      <c r="H62" s="199">
        <v>28</v>
      </c>
      <c r="I62" s="227">
        <v>0</v>
      </c>
      <c r="J62" s="226">
        <v>0</v>
      </c>
      <c r="K62" s="226">
        <v>0</v>
      </c>
      <c r="L62" s="226">
        <v>0</v>
      </c>
      <c r="M62"/>
      <c r="N62" s="111"/>
      <c r="O62" s="111"/>
      <c r="P62" s="111"/>
      <c r="Q62" s="224"/>
      <c r="R62" s="111"/>
    </row>
    <row r="63" spans="1:18" ht="27.75" hidden="1" customHeight="1">
      <c r="A63" s="223">
        <v>2</v>
      </c>
      <c r="B63" s="219">
        <v>2</v>
      </c>
      <c r="C63" s="220">
        <v>1</v>
      </c>
      <c r="D63" s="220">
        <v>1</v>
      </c>
      <c r="E63" s="220">
        <v>1</v>
      </c>
      <c r="F63" s="222">
        <v>21</v>
      </c>
      <c r="G63" s="221" t="s">
        <v>45</v>
      </c>
      <c r="H63" s="199">
        <v>29</v>
      </c>
      <c r="I63" s="227">
        <v>0</v>
      </c>
      <c r="J63" s="226">
        <v>0</v>
      </c>
      <c r="K63" s="226">
        <v>0</v>
      </c>
      <c r="L63" s="226">
        <v>0</v>
      </c>
      <c r="M63"/>
      <c r="N63" s="111"/>
      <c r="O63" s="111"/>
      <c r="P63" s="111"/>
      <c r="Q63" s="224"/>
      <c r="R63" s="111"/>
    </row>
    <row r="64" spans="1:18" ht="12" hidden="1" customHeight="1">
      <c r="A64" s="223">
        <v>2</v>
      </c>
      <c r="B64" s="219">
        <v>2</v>
      </c>
      <c r="C64" s="220">
        <v>1</v>
      </c>
      <c r="D64" s="220">
        <v>1</v>
      </c>
      <c r="E64" s="220">
        <v>1</v>
      </c>
      <c r="F64" s="222">
        <v>22</v>
      </c>
      <c r="G64" s="221" t="s">
        <v>46</v>
      </c>
      <c r="H64" s="199">
        <v>30</v>
      </c>
      <c r="I64" s="227">
        <v>0</v>
      </c>
      <c r="J64" s="226">
        <v>0</v>
      </c>
      <c r="K64" s="226">
        <v>0</v>
      </c>
      <c r="L64" s="226">
        <v>0</v>
      </c>
      <c r="M64"/>
      <c r="N64" s="111"/>
      <c r="O64" s="111"/>
      <c r="P64" s="111"/>
      <c r="Q64" s="224"/>
      <c r="R64" s="111"/>
    </row>
    <row r="65" spans="1:18" ht="12" hidden="1" customHeight="1">
      <c r="A65" s="223">
        <v>2</v>
      </c>
      <c r="B65" s="219">
        <v>2</v>
      </c>
      <c r="C65" s="220">
        <v>1</v>
      </c>
      <c r="D65" s="220">
        <v>1</v>
      </c>
      <c r="E65" s="220">
        <v>1</v>
      </c>
      <c r="F65" s="222">
        <v>23</v>
      </c>
      <c r="G65" s="221" t="s">
        <v>227</v>
      </c>
      <c r="H65" s="199">
        <v>31</v>
      </c>
      <c r="I65" s="227">
        <v>0</v>
      </c>
      <c r="J65" s="226">
        <v>0</v>
      </c>
      <c r="K65" s="226">
        <v>0</v>
      </c>
      <c r="L65" s="226">
        <v>0</v>
      </c>
      <c r="M65"/>
      <c r="N65" s="111"/>
      <c r="O65" s="111"/>
      <c r="P65" s="111"/>
      <c r="Q65" s="224"/>
      <c r="R65" s="111"/>
    </row>
    <row r="66" spans="1:18" ht="15" hidden="1" customHeight="1">
      <c r="A66" s="223">
        <v>2</v>
      </c>
      <c r="B66" s="219">
        <v>2</v>
      </c>
      <c r="C66" s="220">
        <v>1</v>
      </c>
      <c r="D66" s="220">
        <v>1</v>
      </c>
      <c r="E66" s="220">
        <v>1</v>
      </c>
      <c r="F66" s="222">
        <v>30</v>
      </c>
      <c r="G66" s="221" t="s">
        <v>47</v>
      </c>
      <c r="H66" s="199">
        <v>32</v>
      </c>
      <c r="I66" s="227">
        <v>0</v>
      </c>
      <c r="J66" s="226">
        <v>0</v>
      </c>
      <c r="K66" s="226">
        <v>0</v>
      </c>
      <c r="L66" s="226">
        <v>0</v>
      </c>
      <c r="M66"/>
      <c r="N66" s="111"/>
      <c r="O66" s="111"/>
      <c r="P66" s="111"/>
      <c r="Q66" s="224"/>
      <c r="R66" s="111"/>
    </row>
    <row r="67" spans="1:18" ht="14.25" hidden="1" customHeight="1">
      <c r="A67" s="247">
        <v>2</v>
      </c>
      <c r="B67" s="248">
        <v>3</v>
      </c>
      <c r="C67" s="211"/>
      <c r="D67" s="212"/>
      <c r="E67" s="212"/>
      <c r="F67" s="215"/>
      <c r="G67" s="249" t="s">
        <v>48</v>
      </c>
      <c r="H67" s="199">
        <v>33</v>
      </c>
      <c r="I67" s="230">
        <f>I68</f>
        <v>0</v>
      </c>
      <c r="J67" s="230">
        <f>J68</f>
        <v>0</v>
      </c>
      <c r="K67" s="230">
        <f>K68</f>
        <v>0</v>
      </c>
      <c r="L67" s="230">
        <f>L68</f>
        <v>0</v>
      </c>
      <c r="M67"/>
      <c r="N67" s="111"/>
      <c r="O67" s="111"/>
      <c r="P67" s="111"/>
      <c r="Q67" s="111"/>
      <c r="R67" s="111"/>
    </row>
    <row r="68" spans="1:18" ht="13.5" hidden="1" customHeight="1">
      <c r="A68" s="223">
        <v>2</v>
      </c>
      <c r="B68" s="219">
        <v>3</v>
      </c>
      <c r="C68" s="220">
        <v>1</v>
      </c>
      <c r="D68" s="220"/>
      <c r="E68" s="220"/>
      <c r="F68" s="222"/>
      <c r="G68" s="221" t="s">
        <v>49</v>
      </c>
      <c r="H68" s="199">
        <v>34</v>
      </c>
      <c r="I68" s="208">
        <f>SUM(I69+I74+I79)</f>
        <v>0</v>
      </c>
      <c r="J68" s="250">
        <f>SUM(J69+J74+J79)</f>
        <v>0</v>
      </c>
      <c r="K68" s="209">
        <f>SUM(K69+K74+K79)</f>
        <v>0</v>
      </c>
      <c r="L68" s="208">
        <f>SUM(L69+L74+L79)</f>
        <v>0</v>
      </c>
      <c r="M68"/>
      <c r="N68" s="111"/>
      <c r="O68" s="111"/>
      <c r="P68" s="111"/>
      <c r="Q68" s="111"/>
      <c r="R68" s="224"/>
    </row>
    <row r="69" spans="1:18" ht="15" hidden="1" customHeight="1">
      <c r="A69" s="223">
        <v>2</v>
      </c>
      <c r="B69" s="219">
        <v>3</v>
      </c>
      <c r="C69" s="220">
        <v>1</v>
      </c>
      <c r="D69" s="220">
        <v>1</v>
      </c>
      <c r="E69" s="220"/>
      <c r="F69" s="222"/>
      <c r="G69" s="221" t="s">
        <v>50</v>
      </c>
      <c r="H69" s="199">
        <v>35</v>
      </c>
      <c r="I69" s="208">
        <f>I70</f>
        <v>0</v>
      </c>
      <c r="J69" s="250">
        <f>J70</f>
        <v>0</v>
      </c>
      <c r="K69" s="209">
        <f>K70</f>
        <v>0</v>
      </c>
      <c r="L69" s="208">
        <f>L70</f>
        <v>0</v>
      </c>
      <c r="M69"/>
      <c r="N69" s="111"/>
      <c r="O69" s="111"/>
      <c r="P69" s="111"/>
      <c r="Q69" s="224"/>
      <c r="R69" s="111"/>
    </row>
    <row r="70" spans="1:18" ht="13.5" hidden="1" customHeight="1">
      <c r="A70" s="223">
        <v>2</v>
      </c>
      <c r="B70" s="219">
        <v>3</v>
      </c>
      <c r="C70" s="220">
        <v>1</v>
      </c>
      <c r="D70" s="220">
        <v>1</v>
      </c>
      <c r="E70" s="220">
        <v>1</v>
      </c>
      <c r="F70" s="222"/>
      <c r="G70" s="221" t="s">
        <v>50</v>
      </c>
      <c r="H70" s="199">
        <v>36</v>
      </c>
      <c r="I70" s="208">
        <f>SUM(I71:I73)</f>
        <v>0</v>
      </c>
      <c r="J70" s="250">
        <f>SUM(J71:J73)</f>
        <v>0</v>
      </c>
      <c r="K70" s="209">
        <f>SUM(K71:K73)</f>
        <v>0</v>
      </c>
      <c r="L70" s="208">
        <f>SUM(L71:L73)</f>
        <v>0</v>
      </c>
      <c r="M70"/>
      <c r="N70" s="111"/>
      <c r="O70" s="111"/>
      <c r="P70" s="111"/>
      <c r="Q70" s="224"/>
      <c r="R70" s="111"/>
    </row>
    <row r="71" spans="1:18" s="251" customFormat="1" ht="25.5" hidden="1" customHeight="1">
      <c r="A71" s="223">
        <v>2</v>
      </c>
      <c r="B71" s="219">
        <v>3</v>
      </c>
      <c r="C71" s="220">
        <v>1</v>
      </c>
      <c r="D71" s="220">
        <v>1</v>
      </c>
      <c r="E71" s="220">
        <v>1</v>
      </c>
      <c r="F71" s="222">
        <v>1</v>
      </c>
      <c r="G71" s="221" t="s">
        <v>51</v>
      </c>
      <c r="H71" s="199">
        <v>37</v>
      </c>
      <c r="I71" s="227">
        <v>0</v>
      </c>
      <c r="J71" s="227">
        <v>0</v>
      </c>
      <c r="K71" s="227">
        <v>0</v>
      </c>
      <c r="L71" s="227">
        <v>0</v>
      </c>
      <c r="Q71" s="224"/>
      <c r="R71" s="111"/>
    </row>
    <row r="72" spans="1:18" ht="19.5" hidden="1" customHeight="1">
      <c r="A72" s="223">
        <v>2</v>
      </c>
      <c r="B72" s="214">
        <v>3</v>
      </c>
      <c r="C72" s="212">
        <v>1</v>
      </c>
      <c r="D72" s="212">
        <v>1</v>
      </c>
      <c r="E72" s="212">
        <v>1</v>
      </c>
      <c r="F72" s="215">
        <v>2</v>
      </c>
      <c r="G72" s="213" t="s">
        <v>52</v>
      </c>
      <c r="H72" s="199">
        <v>38</v>
      </c>
      <c r="I72" s="225">
        <v>0</v>
      </c>
      <c r="J72" s="225">
        <v>0</v>
      </c>
      <c r="K72" s="225">
        <v>0</v>
      </c>
      <c r="L72" s="225">
        <v>0</v>
      </c>
      <c r="M72"/>
      <c r="N72" s="111"/>
      <c r="O72" s="111"/>
      <c r="P72" s="111"/>
      <c r="Q72" s="224"/>
      <c r="R72" s="111"/>
    </row>
    <row r="73" spans="1:18" ht="16.5" hidden="1" customHeight="1">
      <c r="A73" s="219">
        <v>2</v>
      </c>
      <c r="B73" s="220">
        <v>3</v>
      </c>
      <c r="C73" s="220">
        <v>1</v>
      </c>
      <c r="D73" s="220">
        <v>1</v>
      </c>
      <c r="E73" s="220">
        <v>1</v>
      </c>
      <c r="F73" s="222">
        <v>3</v>
      </c>
      <c r="G73" s="221" t="s">
        <v>53</v>
      </c>
      <c r="H73" s="199">
        <v>39</v>
      </c>
      <c r="I73" s="227">
        <v>0</v>
      </c>
      <c r="J73" s="227">
        <v>0</v>
      </c>
      <c r="K73" s="227">
        <v>0</v>
      </c>
      <c r="L73" s="227">
        <v>0</v>
      </c>
      <c r="M73"/>
      <c r="N73" s="111"/>
      <c r="O73" s="111"/>
      <c r="P73" s="111"/>
      <c r="Q73" s="224"/>
      <c r="R73" s="111"/>
    </row>
    <row r="74" spans="1:18" ht="29.25" hidden="1" customHeight="1">
      <c r="A74" s="214">
        <v>2</v>
      </c>
      <c r="B74" s="212">
        <v>3</v>
      </c>
      <c r="C74" s="212">
        <v>1</v>
      </c>
      <c r="D74" s="212">
        <v>2</v>
      </c>
      <c r="E74" s="212"/>
      <c r="F74" s="215"/>
      <c r="G74" s="213" t="s">
        <v>54</v>
      </c>
      <c r="H74" s="199">
        <v>40</v>
      </c>
      <c r="I74" s="230">
        <f>I75</f>
        <v>0</v>
      </c>
      <c r="J74" s="252">
        <f>J75</f>
        <v>0</v>
      </c>
      <c r="K74" s="231">
        <f>K75</f>
        <v>0</v>
      </c>
      <c r="L74" s="231">
        <f>L75</f>
        <v>0</v>
      </c>
      <c r="M74"/>
      <c r="N74" s="111"/>
      <c r="O74" s="111"/>
      <c r="P74" s="111"/>
      <c r="Q74" s="224"/>
      <c r="R74" s="111"/>
    </row>
    <row r="75" spans="1:18" ht="27" hidden="1" customHeight="1">
      <c r="A75" s="233">
        <v>2</v>
      </c>
      <c r="B75" s="234">
        <v>3</v>
      </c>
      <c r="C75" s="234">
        <v>1</v>
      </c>
      <c r="D75" s="234">
        <v>2</v>
      </c>
      <c r="E75" s="234">
        <v>1</v>
      </c>
      <c r="F75" s="236"/>
      <c r="G75" s="213" t="s">
        <v>54</v>
      </c>
      <c r="H75" s="199">
        <v>41</v>
      </c>
      <c r="I75" s="218">
        <f>SUM(I76:I78)</f>
        <v>0</v>
      </c>
      <c r="J75" s="253">
        <f>SUM(J76:J78)</f>
        <v>0</v>
      </c>
      <c r="K75" s="217">
        <f>SUM(K76:K78)</f>
        <v>0</v>
      </c>
      <c r="L75" s="209">
        <f>SUM(L76:L78)</f>
        <v>0</v>
      </c>
      <c r="M75"/>
      <c r="N75" s="111"/>
      <c r="O75" s="111"/>
      <c r="P75" s="111"/>
      <c r="Q75" s="224"/>
      <c r="R75" s="111"/>
    </row>
    <row r="76" spans="1:18" s="251" customFormat="1" ht="27" hidden="1" customHeight="1">
      <c r="A76" s="219">
        <v>2</v>
      </c>
      <c r="B76" s="220">
        <v>3</v>
      </c>
      <c r="C76" s="220">
        <v>1</v>
      </c>
      <c r="D76" s="220">
        <v>2</v>
      </c>
      <c r="E76" s="220">
        <v>1</v>
      </c>
      <c r="F76" s="222">
        <v>1</v>
      </c>
      <c r="G76" s="223" t="s">
        <v>51</v>
      </c>
      <c r="H76" s="199">
        <v>42</v>
      </c>
      <c r="I76" s="227">
        <v>0</v>
      </c>
      <c r="J76" s="227">
        <v>0</v>
      </c>
      <c r="K76" s="227">
        <v>0</v>
      </c>
      <c r="L76" s="227">
        <v>0</v>
      </c>
      <c r="Q76" s="224"/>
      <c r="R76" s="111"/>
    </row>
    <row r="77" spans="1:18" ht="16.5" hidden="1" customHeight="1">
      <c r="A77" s="219">
        <v>2</v>
      </c>
      <c r="B77" s="220">
        <v>3</v>
      </c>
      <c r="C77" s="220">
        <v>1</v>
      </c>
      <c r="D77" s="220">
        <v>2</v>
      </c>
      <c r="E77" s="220">
        <v>1</v>
      </c>
      <c r="F77" s="222">
        <v>2</v>
      </c>
      <c r="G77" s="223" t="s">
        <v>52</v>
      </c>
      <c r="H77" s="199">
        <v>43</v>
      </c>
      <c r="I77" s="227">
        <v>0</v>
      </c>
      <c r="J77" s="227">
        <v>0</v>
      </c>
      <c r="K77" s="227">
        <v>0</v>
      </c>
      <c r="L77" s="227">
        <v>0</v>
      </c>
      <c r="M77"/>
      <c r="N77" s="111"/>
      <c r="O77" s="111"/>
      <c r="P77" s="111"/>
      <c r="Q77" s="224"/>
      <c r="R77" s="111"/>
    </row>
    <row r="78" spans="1:18" ht="15" hidden="1" customHeight="1">
      <c r="A78" s="219">
        <v>2</v>
      </c>
      <c r="B78" s="220">
        <v>3</v>
      </c>
      <c r="C78" s="220">
        <v>1</v>
      </c>
      <c r="D78" s="220">
        <v>2</v>
      </c>
      <c r="E78" s="220">
        <v>1</v>
      </c>
      <c r="F78" s="222">
        <v>3</v>
      </c>
      <c r="G78" s="223" t="s">
        <v>53</v>
      </c>
      <c r="H78" s="199">
        <v>44</v>
      </c>
      <c r="I78" s="227">
        <v>0</v>
      </c>
      <c r="J78" s="227">
        <v>0</v>
      </c>
      <c r="K78" s="227">
        <v>0</v>
      </c>
      <c r="L78" s="227">
        <v>0</v>
      </c>
      <c r="M78"/>
      <c r="N78" s="111"/>
      <c r="O78" s="111"/>
      <c r="P78" s="111"/>
      <c r="Q78" s="224"/>
      <c r="R78" s="111"/>
    </row>
    <row r="79" spans="1:18" ht="27.75" hidden="1" customHeight="1">
      <c r="A79" s="219">
        <v>2</v>
      </c>
      <c r="B79" s="220">
        <v>3</v>
      </c>
      <c r="C79" s="220">
        <v>1</v>
      </c>
      <c r="D79" s="220">
        <v>3</v>
      </c>
      <c r="E79" s="220"/>
      <c r="F79" s="222"/>
      <c r="G79" s="223" t="s">
        <v>228</v>
      </c>
      <c r="H79" s="199">
        <v>45</v>
      </c>
      <c r="I79" s="208">
        <f>I80</f>
        <v>0</v>
      </c>
      <c r="J79" s="250">
        <f>J80</f>
        <v>0</v>
      </c>
      <c r="K79" s="209">
        <f>K80</f>
        <v>0</v>
      </c>
      <c r="L79" s="209">
        <f>L80</f>
        <v>0</v>
      </c>
      <c r="M79"/>
      <c r="N79" s="111"/>
      <c r="O79" s="111"/>
      <c r="P79" s="111"/>
      <c r="Q79" s="224"/>
      <c r="R79" s="111"/>
    </row>
    <row r="80" spans="1:18" ht="26.25" hidden="1" customHeight="1">
      <c r="A80" s="219">
        <v>2</v>
      </c>
      <c r="B80" s="220">
        <v>3</v>
      </c>
      <c r="C80" s="220">
        <v>1</v>
      </c>
      <c r="D80" s="220">
        <v>3</v>
      </c>
      <c r="E80" s="220">
        <v>1</v>
      </c>
      <c r="F80" s="222"/>
      <c r="G80" s="223" t="s">
        <v>229</v>
      </c>
      <c r="H80" s="199">
        <v>46</v>
      </c>
      <c r="I80" s="208">
        <f>SUM(I81:I83)</f>
        <v>0</v>
      </c>
      <c r="J80" s="250">
        <f>SUM(J81:J83)</f>
        <v>0</v>
      </c>
      <c r="K80" s="209">
        <f>SUM(K81:K83)</f>
        <v>0</v>
      </c>
      <c r="L80" s="209">
        <f>SUM(L81:L83)</f>
        <v>0</v>
      </c>
      <c r="M80"/>
      <c r="N80" s="111"/>
      <c r="O80" s="111"/>
      <c r="P80" s="111"/>
      <c r="Q80" s="224"/>
      <c r="R80" s="111"/>
    </row>
    <row r="81" spans="1:18" ht="15" hidden="1" customHeight="1">
      <c r="A81" s="214">
        <v>2</v>
      </c>
      <c r="B81" s="212">
        <v>3</v>
      </c>
      <c r="C81" s="212">
        <v>1</v>
      </c>
      <c r="D81" s="212">
        <v>3</v>
      </c>
      <c r="E81" s="212">
        <v>1</v>
      </c>
      <c r="F81" s="215">
        <v>1</v>
      </c>
      <c r="G81" s="240" t="s">
        <v>55</v>
      </c>
      <c r="H81" s="199">
        <v>47</v>
      </c>
      <c r="I81" s="225">
        <v>0</v>
      </c>
      <c r="J81" s="225">
        <v>0</v>
      </c>
      <c r="K81" s="225">
        <v>0</v>
      </c>
      <c r="L81" s="225">
        <v>0</v>
      </c>
      <c r="M81"/>
      <c r="N81" s="111"/>
      <c r="O81" s="111"/>
      <c r="P81" s="111"/>
      <c r="Q81" s="224"/>
      <c r="R81" s="111"/>
    </row>
    <row r="82" spans="1:18" ht="16.5" hidden="1" customHeight="1">
      <c r="A82" s="219">
        <v>2</v>
      </c>
      <c r="B82" s="220">
        <v>3</v>
      </c>
      <c r="C82" s="220">
        <v>1</v>
      </c>
      <c r="D82" s="220">
        <v>3</v>
      </c>
      <c r="E82" s="220">
        <v>1</v>
      </c>
      <c r="F82" s="222">
        <v>2</v>
      </c>
      <c r="G82" s="223" t="s">
        <v>56</v>
      </c>
      <c r="H82" s="199">
        <v>48</v>
      </c>
      <c r="I82" s="227">
        <v>0</v>
      </c>
      <c r="J82" s="227">
        <v>0</v>
      </c>
      <c r="K82" s="227">
        <v>0</v>
      </c>
      <c r="L82" s="227">
        <v>0</v>
      </c>
      <c r="M82"/>
      <c r="N82" s="111"/>
      <c r="O82" s="111"/>
      <c r="P82" s="111"/>
      <c r="Q82" s="224"/>
      <c r="R82" s="111"/>
    </row>
    <row r="83" spans="1:18" ht="17.25" hidden="1" customHeight="1">
      <c r="A83" s="214">
        <v>2</v>
      </c>
      <c r="B83" s="212">
        <v>3</v>
      </c>
      <c r="C83" s="212">
        <v>1</v>
      </c>
      <c r="D83" s="212">
        <v>3</v>
      </c>
      <c r="E83" s="212">
        <v>1</v>
      </c>
      <c r="F83" s="215">
        <v>3</v>
      </c>
      <c r="G83" s="240" t="s">
        <v>57</v>
      </c>
      <c r="H83" s="199">
        <v>49</v>
      </c>
      <c r="I83" s="225">
        <v>0</v>
      </c>
      <c r="J83" s="225">
        <v>0</v>
      </c>
      <c r="K83" s="225">
        <v>0</v>
      </c>
      <c r="L83" s="225">
        <v>0</v>
      </c>
      <c r="M83"/>
      <c r="N83" s="111"/>
      <c r="O83" s="111"/>
      <c r="P83" s="111"/>
      <c r="Q83" s="224"/>
      <c r="R83" s="111"/>
    </row>
    <row r="84" spans="1:18" ht="12.75" hidden="1" customHeight="1">
      <c r="A84" s="214">
        <v>2</v>
      </c>
      <c r="B84" s="212">
        <v>3</v>
      </c>
      <c r="C84" s="212">
        <v>2</v>
      </c>
      <c r="D84" s="212"/>
      <c r="E84" s="212"/>
      <c r="F84" s="215"/>
      <c r="G84" s="240" t="s">
        <v>58</v>
      </c>
      <c r="H84" s="199">
        <v>50</v>
      </c>
      <c r="I84" s="208">
        <f t="shared" ref="I84:L85" si="2">I85</f>
        <v>0</v>
      </c>
      <c r="J84" s="208">
        <f t="shared" si="2"/>
        <v>0</v>
      </c>
      <c r="K84" s="208">
        <f t="shared" si="2"/>
        <v>0</v>
      </c>
      <c r="L84" s="208">
        <f t="shared" si="2"/>
        <v>0</v>
      </c>
      <c r="M84"/>
      <c r="N84" s="111"/>
      <c r="O84" s="111"/>
      <c r="P84" s="111"/>
      <c r="Q84" s="111"/>
      <c r="R84" s="111"/>
    </row>
    <row r="85" spans="1:18" ht="12" hidden="1" customHeight="1">
      <c r="A85" s="214">
        <v>2</v>
      </c>
      <c r="B85" s="212">
        <v>3</v>
      </c>
      <c r="C85" s="212">
        <v>2</v>
      </c>
      <c r="D85" s="212">
        <v>1</v>
      </c>
      <c r="E85" s="212"/>
      <c r="F85" s="215"/>
      <c r="G85" s="240" t="s">
        <v>58</v>
      </c>
      <c r="H85" s="199">
        <v>51</v>
      </c>
      <c r="I85" s="208">
        <f t="shared" si="2"/>
        <v>0</v>
      </c>
      <c r="J85" s="208">
        <f t="shared" si="2"/>
        <v>0</v>
      </c>
      <c r="K85" s="208">
        <f t="shared" si="2"/>
        <v>0</v>
      </c>
      <c r="L85" s="208">
        <f t="shared" si="2"/>
        <v>0</v>
      </c>
      <c r="M85"/>
      <c r="N85" s="111"/>
      <c r="O85" s="111"/>
      <c r="P85" s="111"/>
      <c r="Q85" s="111"/>
      <c r="R85" s="111"/>
    </row>
    <row r="86" spans="1:18" ht="15.75" hidden="1" customHeight="1">
      <c r="A86" s="214">
        <v>2</v>
      </c>
      <c r="B86" s="212">
        <v>3</v>
      </c>
      <c r="C86" s="212">
        <v>2</v>
      </c>
      <c r="D86" s="212">
        <v>1</v>
      </c>
      <c r="E86" s="212">
        <v>1</v>
      </c>
      <c r="F86" s="215"/>
      <c r="G86" s="240" t="s">
        <v>58</v>
      </c>
      <c r="H86" s="199">
        <v>52</v>
      </c>
      <c r="I86" s="208">
        <f>SUM(I87)</f>
        <v>0</v>
      </c>
      <c r="J86" s="208">
        <f>SUM(J87)</f>
        <v>0</v>
      </c>
      <c r="K86" s="208">
        <f>SUM(K87)</f>
        <v>0</v>
      </c>
      <c r="L86" s="208">
        <f>SUM(L87)</f>
        <v>0</v>
      </c>
      <c r="M86"/>
      <c r="N86" s="111"/>
      <c r="O86" s="111"/>
      <c r="P86" s="111"/>
      <c r="Q86" s="111"/>
      <c r="R86" s="111"/>
    </row>
    <row r="87" spans="1:18" ht="13.5" hidden="1" customHeight="1">
      <c r="A87" s="214">
        <v>2</v>
      </c>
      <c r="B87" s="212">
        <v>3</v>
      </c>
      <c r="C87" s="212">
        <v>2</v>
      </c>
      <c r="D87" s="212">
        <v>1</v>
      </c>
      <c r="E87" s="212">
        <v>1</v>
      </c>
      <c r="F87" s="215">
        <v>1</v>
      </c>
      <c r="G87" s="240" t="s">
        <v>58</v>
      </c>
      <c r="H87" s="199">
        <v>53</v>
      </c>
      <c r="I87" s="227">
        <v>0</v>
      </c>
      <c r="J87" s="227">
        <v>0</v>
      </c>
      <c r="K87" s="227">
        <v>0</v>
      </c>
      <c r="L87" s="227">
        <v>0</v>
      </c>
      <c r="M87"/>
      <c r="N87" s="111"/>
      <c r="O87" s="111"/>
      <c r="P87" s="111"/>
      <c r="Q87" s="111"/>
      <c r="R87" s="111"/>
    </row>
    <row r="88" spans="1:18" ht="16.5" hidden="1" customHeight="1">
      <c r="A88" s="204">
        <v>2</v>
      </c>
      <c r="B88" s="205">
        <v>4</v>
      </c>
      <c r="C88" s="205"/>
      <c r="D88" s="205"/>
      <c r="E88" s="205"/>
      <c r="F88" s="207"/>
      <c r="G88" s="254" t="s">
        <v>59</v>
      </c>
      <c r="H88" s="199">
        <v>54</v>
      </c>
      <c r="I88" s="208">
        <f t="shared" ref="I88:L90" si="3">I89</f>
        <v>0</v>
      </c>
      <c r="J88" s="250">
        <f t="shared" si="3"/>
        <v>0</v>
      </c>
      <c r="K88" s="209">
        <f t="shared" si="3"/>
        <v>0</v>
      </c>
      <c r="L88" s="209">
        <f t="shared" si="3"/>
        <v>0</v>
      </c>
      <c r="M88"/>
      <c r="N88" s="111"/>
      <c r="O88" s="111"/>
      <c r="P88" s="111"/>
      <c r="Q88" s="111"/>
      <c r="R88" s="111"/>
    </row>
    <row r="89" spans="1:18" ht="15.75" hidden="1" customHeight="1">
      <c r="A89" s="219">
        <v>2</v>
      </c>
      <c r="B89" s="220">
        <v>4</v>
      </c>
      <c r="C89" s="220">
        <v>1</v>
      </c>
      <c r="D89" s="220"/>
      <c r="E89" s="220"/>
      <c r="F89" s="222"/>
      <c r="G89" s="223" t="s">
        <v>60</v>
      </c>
      <c r="H89" s="199">
        <v>55</v>
      </c>
      <c r="I89" s="208">
        <f t="shared" si="3"/>
        <v>0</v>
      </c>
      <c r="J89" s="250">
        <f t="shared" si="3"/>
        <v>0</v>
      </c>
      <c r="K89" s="209">
        <f t="shared" si="3"/>
        <v>0</v>
      </c>
      <c r="L89" s="209">
        <f t="shared" si="3"/>
        <v>0</v>
      </c>
      <c r="M89"/>
      <c r="N89" s="111"/>
      <c r="O89" s="111"/>
      <c r="P89" s="111"/>
      <c r="Q89" s="111"/>
      <c r="R89" s="111"/>
    </row>
    <row r="90" spans="1:18" ht="17.25" hidden="1" customHeight="1">
      <c r="A90" s="219">
        <v>2</v>
      </c>
      <c r="B90" s="220">
        <v>4</v>
      </c>
      <c r="C90" s="220">
        <v>1</v>
      </c>
      <c r="D90" s="220">
        <v>1</v>
      </c>
      <c r="E90" s="220"/>
      <c r="F90" s="222"/>
      <c r="G90" s="223" t="s">
        <v>60</v>
      </c>
      <c r="H90" s="199">
        <v>56</v>
      </c>
      <c r="I90" s="208">
        <f t="shared" si="3"/>
        <v>0</v>
      </c>
      <c r="J90" s="250">
        <f t="shared" si="3"/>
        <v>0</v>
      </c>
      <c r="K90" s="209">
        <f t="shared" si="3"/>
        <v>0</v>
      </c>
      <c r="L90" s="209">
        <f t="shared" si="3"/>
        <v>0</v>
      </c>
      <c r="M90"/>
      <c r="N90" s="111"/>
      <c r="O90" s="111"/>
      <c r="P90" s="111"/>
      <c r="Q90" s="111"/>
      <c r="R90" s="111"/>
    </row>
    <row r="91" spans="1:18" ht="18" hidden="1" customHeight="1">
      <c r="A91" s="219">
        <v>2</v>
      </c>
      <c r="B91" s="220">
        <v>4</v>
      </c>
      <c r="C91" s="220">
        <v>1</v>
      </c>
      <c r="D91" s="220">
        <v>1</v>
      </c>
      <c r="E91" s="220">
        <v>1</v>
      </c>
      <c r="F91" s="222"/>
      <c r="G91" s="223" t="s">
        <v>60</v>
      </c>
      <c r="H91" s="199">
        <v>57</v>
      </c>
      <c r="I91" s="208">
        <f>SUM(I92:I94)</f>
        <v>0</v>
      </c>
      <c r="J91" s="250">
        <f>SUM(J92:J94)</f>
        <v>0</v>
      </c>
      <c r="K91" s="209">
        <f>SUM(K92:K94)</f>
        <v>0</v>
      </c>
      <c r="L91" s="209">
        <f>SUM(L92:L94)</f>
        <v>0</v>
      </c>
      <c r="M91"/>
      <c r="N91" s="111"/>
      <c r="O91" s="111"/>
      <c r="P91" s="111"/>
      <c r="Q91" s="111"/>
      <c r="R91" s="111"/>
    </row>
    <row r="92" spans="1:18" ht="14.25" hidden="1" customHeight="1">
      <c r="A92" s="219">
        <v>2</v>
      </c>
      <c r="B92" s="220">
        <v>4</v>
      </c>
      <c r="C92" s="220">
        <v>1</v>
      </c>
      <c r="D92" s="220">
        <v>1</v>
      </c>
      <c r="E92" s="220">
        <v>1</v>
      </c>
      <c r="F92" s="222">
        <v>1</v>
      </c>
      <c r="G92" s="223" t="s">
        <v>61</v>
      </c>
      <c r="H92" s="199">
        <v>58</v>
      </c>
      <c r="I92" s="227">
        <v>0</v>
      </c>
      <c r="J92" s="227">
        <v>0</v>
      </c>
      <c r="K92" s="227">
        <v>0</v>
      </c>
      <c r="L92" s="227">
        <v>0</v>
      </c>
      <c r="M92"/>
      <c r="N92" s="111"/>
      <c r="O92" s="111"/>
      <c r="P92" s="111"/>
      <c r="Q92" s="111"/>
      <c r="R92" s="111"/>
    </row>
    <row r="93" spans="1:18" ht="13.5" hidden="1" customHeight="1">
      <c r="A93" s="219">
        <v>2</v>
      </c>
      <c r="B93" s="219">
        <v>4</v>
      </c>
      <c r="C93" s="219">
        <v>1</v>
      </c>
      <c r="D93" s="220">
        <v>1</v>
      </c>
      <c r="E93" s="220">
        <v>1</v>
      </c>
      <c r="F93" s="255">
        <v>2</v>
      </c>
      <c r="G93" s="221" t="s">
        <v>62</v>
      </c>
      <c r="H93" s="199">
        <v>59</v>
      </c>
      <c r="I93" s="227">
        <v>0</v>
      </c>
      <c r="J93" s="227">
        <v>0</v>
      </c>
      <c r="K93" s="227">
        <v>0</v>
      </c>
      <c r="L93" s="227">
        <v>0</v>
      </c>
      <c r="M93"/>
      <c r="N93" s="111"/>
      <c r="O93" s="111"/>
      <c r="P93" s="111"/>
      <c r="Q93" s="111"/>
      <c r="R93" s="111"/>
    </row>
    <row r="94" spans="1:18" hidden="1">
      <c r="A94" s="219">
        <v>2</v>
      </c>
      <c r="B94" s="220">
        <v>4</v>
      </c>
      <c r="C94" s="219">
        <v>1</v>
      </c>
      <c r="D94" s="220">
        <v>1</v>
      </c>
      <c r="E94" s="220">
        <v>1</v>
      </c>
      <c r="F94" s="255">
        <v>3</v>
      </c>
      <c r="G94" s="221" t="s">
        <v>63</v>
      </c>
      <c r="H94" s="199">
        <v>60</v>
      </c>
      <c r="I94" s="227">
        <v>0</v>
      </c>
      <c r="J94" s="227">
        <v>0</v>
      </c>
      <c r="K94" s="227">
        <v>0</v>
      </c>
      <c r="L94" s="227">
        <v>0</v>
      </c>
      <c r="M94" s="111"/>
      <c r="N94" s="111"/>
      <c r="O94" s="111"/>
      <c r="P94" s="111"/>
      <c r="Q94" s="111"/>
      <c r="R94" s="111"/>
    </row>
    <row r="95" spans="1:18" hidden="1">
      <c r="A95" s="204">
        <v>2</v>
      </c>
      <c r="B95" s="205">
        <v>5</v>
      </c>
      <c r="C95" s="204"/>
      <c r="D95" s="205"/>
      <c r="E95" s="205"/>
      <c r="F95" s="256"/>
      <c r="G95" s="206" t="s">
        <v>64</v>
      </c>
      <c r="H95" s="199">
        <v>61</v>
      </c>
      <c r="I95" s="208">
        <f>SUM(I96+I101+I106)</f>
        <v>0</v>
      </c>
      <c r="J95" s="250">
        <f>SUM(J96+J101+J106)</f>
        <v>0</v>
      </c>
      <c r="K95" s="209">
        <f>SUM(K96+K101+K106)</f>
        <v>0</v>
      </c>
      <c r="L95" s="209">
        <f>SUM(L96+L101+L106)</f>
        <v>0</v>
      </c>
      <c r="M95" s="111"/>
      <c r="N95" s="111"/>
      <c r="O95" s="111"/>
      <c r="P95" s="111"/>
      <c r="Q95" s="111"/>
      <c r="R95" s="111"/>
    </row>
    <row r="96" spans="1:18" hidden="1">
      <c r="A96" s="214">
        <v>2</v>
      </c>
      <c r="B96" s="212">
        <v>5</v>
      </c>
      <c r="C96" s="214">
        <v>1</v>
      </c>
      <c r="D96" s="212"/>
      <c r="E96" s="212"/>
      <c r="F96" s="257"/>
      <c r="G96" s="213" t="s">
        <v>65</v>
      </c>
      <c r="H96" s="199">
        <v>62</v>
      </c>
      <c r="I96" s="230">
        <f t="shared" ref="I96:L97" si="4">I97</f>
        <v>0</v>
      </c>
      <c r="J96" s="252">
        <f t="shared" si="4"/>
        <v>0</v>
      </c>
      <c r="K96" s="231">
        <f t="shared" si="4"/>
        <v>0</v>
      </c>
      <c r="L96" s="231">
        <f t="shared" si="4"/>
        <v>0</v>
      </c>
      <c r="M96" s="111"/>
      <c r="N96" s="111"/>
      <c r="O96" s="111"/>
      <c r="P96" s="111"/>
      <c r="Q96" s="111"/>
      <c r="R96" s="111"/>
    </row>
    <row r="97" spans="1:18" hidden="1">
      <c r="A97" s="219">
        <v>2</v>
      </c>
      <c r="B97" s="220">
        <v>5</v>
      </c>
      <c r="C97" s="219">
        <v>1</v>
      </c>
      <c r="D97" s="220">
        <v>1</v>
      </c>
      <c r="E97" s="220"/>
      <c r="F97" s="255"/>
      <c r="G97" s="221" t="s">
        <v>65</v>
      </c>
      <c r="H97" s="199">
        <v>63</v>
      </c>
      <c r="I97" s="208">
        <f t="shared" si="4"/>
        <v>0</v>
      </c>
      <c r="J97" s="250">
        <f t="shared" si="4"/>
        <v>0</v>
      </c>
      <c r="K97" s="209">
        <f t="shared" si="4"/>
        <v>0</v>
      </c>
      <c r="L97" s="209">
        <f t="shared" si="4"/>
        <v>0</v>
      </c>
      <c r="M97" s="111"/>
      <c r="N97" s="111"/>
      <c r="O97" s="111"/>
      <c r="P97" s="111"/>
      <c r="Q97" s="111"/>
      <c r="R97" s="111"/>
    </row>
    <row r="98" spans="1:18" hidden="1">
      <c r="A98" s="219">
        <v>2</v>
      </c>
      <c r="B98" s="220">
        <v>5</v>
      </c>
      <c r="C98" s="219">
        <v>1</v>
      </c>
      <c r="D98" s="220">
        <v>1</v>
      </c>
      <c r="E98" s="220">
        <v>1</v>
      </c>
      <c r="F98" s="255"/>
      <c r="G98" s="221" t="s">
        <v>65</v>
      </c>
      <c r="H98" s="199">
        <v>64</v>
      </c>
      <c r="I98" s="208">
        <f>SUM(I99:I100)</f>
        <v>0</v>
      </c>
      <c r="J98" s="250">
        <f>SUM(J99:J100)</f>
        <v>0</v>
      </c>
      <c r="K98" s="209">
        <f>SUM(K99:K100)</f>
        <v>0</v>
      </c>
      <c r="L98" s="209">
        <f>SUM(L99:L100)</f>
        <v>0</v>
      </c>
      <c r="M98" s="111"/>
      <c r="N98" s="111"/>
      <c r="O98" s="111"/>
      <c r="P98" s="111"/>
      <c r="Q98" s="111"/>
      <c r="R98" s="111"/>
    </row>
    <row r="99" spans="1:18" ht="25.5" hidden="1" customHeight="1">
      <c r="A99" s="219">
        <v>2</v>
      </c>
      <c r="B99" s="220">
        <v>5</v>
      </c>
      <c r="C99" s="219">
        <v>1</v>
      </c>
      <c r="D99" s="220">
        <v>1</v>
      </c>
      <c r="E99" s="220">
        <v>1</v>
      </c>
      <c r="F99" s="255">
        <v>1</v>
      </c>
      <c r="G99" s="221" t="s">
        <v>66</v>
      </c>
      <c r="H99" s="199">
        <v>65</v>
      </c>
      <c r="I99" s="227">
        <v>0</v>
      </c>
      <c r="J99" s="227">
        <v>0</v>
      </c>
      <c r="K99" s="227">
        <v>0</v>
      </c>
      <c r="L99" s="227">
        <v>0</v>
      </c>
      <c r="M99"/>
      <c r="N99" s="111"/>
      <c r="O99" s="111"/>
      <c r="P99" s="111"/>
      <c r="Q99" s="111"/>
      <c r="R99" s="111"/>
    </row>
    <row r="100" spans="1:18" ht="15.75" hidden="1" customHeight="1">
      <c r="A100" s="219">
        <v>2</v>
      </c>
      <c r="B100" s="220">
        <v>5</v>
      </c>
      <c r="C100" s="219">
        <v>1</v>
      </c>
      <c r="D100" s="220">
        <v>1</v>
      </c>
      <c r="E100" s="220">
        <v>1</v>
      </c>
      <c r="F100" s="255">
        <v>2</v>
      </c>
      <c r="G100" s="221" t="s">
        <v>67</v>
      </c>
      <c r="H100" s="199">
        <v>66</v>
      </c>
      <c r="I100" s="227">
        <v>0</v>
      </c>
      <c r="J100" s="227">
        <v>0</v>
      </c>
      <c r="K100" s="227">
        <v>0</v>
      </c>
      <c r="L100" s="227">
        <v>0</v>
      </c>
      <c r="M100"/>
      <c r="N100" s="111"/>
      <c r="O100" s="111"/>
      <c r="P100" s="111"/>
      <c r="Q100" s="111"/>
      <c r="R100" s="111"/>
    </row>
    <row r="101" spans="1:18" ht="12" hidden="1" customHeight="1">
      <c r="A101" s="219">
        <v>2</v>
      </c>
      <c r="B101" s="220">
        <v>5</v>
      </c>
      <c r="C101" s="219">
        <v>2</v>
      </c>
      <c r="D101" s="220"/>
      <c r="E101" s="220"/>
      <c r="F101" s="255"/>
      <c r="G101" s="221" t="s">
        <v>68</v>
      </c>
      <c r="H101" s="199">
        <v>67</v>
      </c>
      <c r="I101" s="208">
        <f t="shared" ref="I101:L102" si="5">I102</f>
        <v>0</v>
      </c>
      <c r="J101" s="250">
        <f t="shared" si="5"/>
        <v>0</v>
      </c>
      <c r="K101" s="209">
        <f t="shared" si="5"/>
        <v>0</v>
      </c>
      <c r="L101" s="208">
        <f t="shared" si="5"/>
        <v>0</v>
      </c>
      <c r="M101"/>
      <c r="N101" s="111"/>
      <c r="O101" s="111"/>
      <c r="P101" s="111"/>
      <c r="Q101" s="111"/>
      <c r="R101" s="111"/>
    </row>
    <row r="102" spans="1:18" ht="15.75" hidden="1" customHeight="1">
      <c r="A102" s="223">
        <v>2</v>
      </c>
      <c r="B102" s="219">
        <v>5</v>
      </c>
      <c r="C102" s="220">
        <v>2</v>
      </c>
      <c r="D102" s="221">
        <v>1</v>
      </c>
      <c r="E102" s="219"/>
      <c r="F102" s="255"/>
      <c r="G102" s="221" t="s">
        <v>68</v>
      </c>
      <c r="H102" s="199">
        <v>68</v>
      </c>
      <c r="I102" s="208">
        <f t="shared" si="5"/>
        <v>0</v>
      </c>
      <c r="J102" s="250">
        <f t="shared" si="5"/>
        <v>0</v>
      </c>
      <c r="K102" s="209">
        <f t="shared" si="5"/>
        <v>0</v>
      </c>
      <c r="L102" s="208">
        <f t="shared" si="5"/>
        <v>0</v>
      </c>
      <c r="M102"/>
      <c r="N102" s="111"/>
      <c r="O102" s="111"/>
      <c r="P102" s="111"/>
      <c r="Q102" s="111"/>
      <c r="R102" s="111"/>
    </row>
    <row r="103" spans="1:18" ht="15" hidden="1" customHeight="1">
      <c r="A103" s="223">
        <v>2</v>
      </c>
      <c r="B103" s="219">
        <v>5</v>
      </c>
      <c r="C103" s="220">
        <v>2</v>
      </c>
      <c r="D103" s="221">
        <v>1</v>
      </c>
      <c r="E103" s="219">
        <v>1</v>
      </c>
      <c r="F103" s="255"/>
      <c r="G103" s="221" t="s">
        <v>68</v>
      </c>
      <c r="H103" s="199">
        <v>69</v>
      </c>
      <c r="I103" s="208">
        <f>SUM(I104:I105)</f>
        <v>0</v>
      </c>
      <c r="J103" s="250">
        <f>SUM(J104:J105)</f>
        <v>0</v>
      </c>
      <c r="K103" s="209">
        <f>SUM(K104:K105)</f>
        <v>0</v>
      </c>
      <c r="L103" s="208">
        <f>SUM(L104:L105)</f>
        <v>0</v>
      </c>
      <c r="M103"/>
      <c r="N103" s="111"/>
      <c r="O103" s="111"/>
      <c r="P103" s="111"/>
      <c r="Q103" s="111"/>
      <c r="R103" s="111"/>
    </row>
    <row r="104" spans="1:18" ht="25.5" hidden="1" customHeight="1">
      <c r="A104" s="223">
        <v>2</v>
      </c>
      <c r="B104" s="219">
        <v>5</v>
      </c>
      <c r="C104" s="220">
        <v>2</v>
      </c>
      <c r="D104" s="221">
        <v>1</v>
      </c>
      <c r="E104" s="219">
        <v>1</v>
      </c>
      <c r="F104" s="255">
        <v>1</v>
      </c>
      <c r="G104" s="221" t="s">
        <v>69</v>
      </c>
      <c r="H104" s="199">
        <v>70</v>
      </c>
      <c r="I104" s="227">
        <v>0</v>
      </c>
      <c r="J104" s="227">
        <v>0</v>
      </c>
      <c r="K104" s="227">
        <v>0</v>
      </c>
      <c r="L104" s="227">
        <v>0</v>
      </c>
      <c r="M104"/>
      <c r="N104" s="111"/>
      <c r="O104" s="111"/>
      <c r="P104" s="111"/>
      <c r="Q104" s="111"/>
      <c r="R104" s="111"/>
    </row>
    <row r="105" spans="1:18" ht="25.5" hidden="1" customHeight="1">
      <c r="A105" s="223">
        <v>2</v>
      </c>
      <c r="B105" s="219">
        <v>5</v>
      </c>
      <c r="C105" s="220">
        <v>2</v>
      </c>
      <c r="D105" s="221">
        <v>1</v>
      </c>
      <c r="E105" s="219">
        <v>1</v>
      </c>
      <c r="F105" s="255">
        <v>2</v>
      </c>
      <c r="G105" s="221" t="s">
        <v>70</v>
      </c>
      <c r="H105" s="199">
        <v>71</v>
      </c>
      <c r="I105" s="227">
        <v>0</v>
      </c>
      <c r="J105" s="227">
        <v>0</v>
      </c>
      <c r="K105" s="227">
        <v>0</v>
      </c>
      <c r="L105" s="227">
        <v>0</v>
      </c>
      <c r="M105"/>
      <c r="N105" s="111"/>
      <c r="O105" s="111"/>
      <c r="P105" s="111"/>
      <c r="Q105" s="111"/>
      <c r="R105" s="111"/>
    </row>
    <row r="106" spans="1:18" ht="28.5" hidden="1" customHeight="1">
      <c r="A106" s="223">
        <v>2</v>
      </c>
      <c r="B106" s="219">
        <v>5</v>
      </c>
      <c r="C106" s="220">
        <v>3</v>
      </c>
      <c r="D106" s="221"/>
      <c r="E106" s="219"/>
      <c r="F106" s="255"/>
      <c r="G106" s="221" t="s">
        <v>71</v>
      </c>
      <c r="H106" s="199">
        <v>72</v>
      </c>
      <c r="I106" s="208">
        <f>I107+I111</f>
        <v>0</v>
      </c>
      <c r="J106" s="208">
        <f>J107+J111</f>
        <v>0</v>
      </c>
      <c r="K106" s="208">
        <f>K107+K111</f>
        <v>0</v>
      </c>
      <c r="L106" s="208">
        <f>L107+L111</f>
        <v>0</v>
      </c>
      <c r="M106"/>
      <c r="N106" s="111"/>
      <c r="O106" s="111"/>
      <c r="P106" s="111"/>
      <c r="Q106" s="111"/>
      <c r="R106" s="111"/>
    </row>
    <row r="107" spans="1:18" ht="27" hidden="1" customHeight="1">
      <c r="A107" s="223">
        <v>2</v>
      </c>
      <c r="B107" s="219">
        <v>5</v>
      </c>
      <c r="C107" s="220">
        <v>3</v>
      </c>
      <c r="D107" s="221">
        <v>1</v>
      </c>
      <c r="E107" s="219"/>
      <c r="F107" s="255"/>
      <c r="G107" s="221" t="s">
        <v>72</v>
      </c>
      <c r="H107" s="199">
        <v>73</v>
      </c>
      <c r="I107" s="208">
        <f>I108</f>
        <v>0</v>
      </c>
      <c r="J107" s="250">
        <f>J108</f>
        <v>0</v>
      </c>
      <c r="K107" s="209">
        <f>K108</f>
        <v>0</v>
      </c>
      <c r="L107" s="208">
        <f>L108</f>
        <v>0</v>
      </c>
      <c r="M107"/>
      <c r="N107" s="111"/>
      <c r="O107" s="111"/>
      <c r="P107" s="111"/>
      <c r="Q107" s="111"/>
      <c r="R107" s="111"/>
    </row>
    <row r="108" spans="1:18" ht="30" hidden="1" customHeight="1">
      <c r="A108" s="232">
        <v>2</v>
      </c>
      <c r="B108" s="233">
        <v>5</v>
      </c>
      <c r="C108" s="234">
        <v>3</v>
      </c>
      <c r="D108" s="235">
        <v>1</v>
      </c>
      <c r="E108" s="233">
        <v>1</v>
      </c>
      <c r="F108" s="258"/>
      <c r="G108" s="235" t="s">
        <v>72</v>
      </c>
      <c r="H108" s="199">
        <v>74</v>
      </c>
      <c r="I108" s="218">
        <f>SUM(I109:I110)</f>
        <v>0</v>
      </c>
      <c r="J108" s="253">
        <f>SUM(J109:J110)</f>
        <v>0</v>
      </c>
      <c r="K108" s="217">
        <f>SUM(K109:K110)</f>
        <v>0</v>
      </c>
      <c r="L108" s="218">
        <f>SUM(L109:L110)</f>
        <v>0</v>
      </c>
      <c r="M108"/>
      <c r="N108" s="111"/>
      <c r="O108" s="111"/>
      <c r="P108" s="111"/>
      <c r="Q108" s="111"/>
      <c r="R108" s="111"/>
    </row>
    <row r="109" spans="1:18" ht="26.25" hidden="1" customHeight="1">
      <c r="A109" s="223">
        <v>2</v>
      </c>
      <c r="B109" s="219">
        <v>5</v>
      </c>
      <c r="C109" s="220">
        <v>3</v>
      </c>
      <c r="D109" s="221">
        <v>1</v>
      </c>
      <c r="E109" s="219">
        <v>1</v>
      </c>
      <c r="F109" s="255">
        <v>1</v>
      </c>
      <c r="G109" s="221" t="s">
        <v>72</v>
      </c>
      <c r="H109" s="199">
        <v>75</v>
      </c>
      <c r="I109" s="227">
        <v>0</v>
      </c>
      <c r="J109" s="227">
        <v>0</v>
      </c>
      <c r="K109" s="227">
        <v>0</v>
      </c>
      <c r="L109" s="227">
        <v>0</v>
      </c>
      <c r="M109"/>
      <c r="N109" s="111"/>
      <c r="O109" s="111"/>
      <c r="P109" s="111"/>
      <c r="Q109" s="111"/>
      <c r="R109" s="111"/>
    </row>
    <row r="110" spans="1:18" ht="26.25" hidden="1" customHeight="1">
      <c r="A110" s="232">
        <v>2</v>
      </c>
      <c r="B110" s="233">
        <v>5</v>
      </c>
      <c r="C110" s="234">
        <v>3</v>
      </c>
      <c r="D110" s="235">
        <v>1</v>
      </c>
      <c r="E110" s="233">
        <v>1</v>
      </c>
      <c r="F110" s="258">
        <v>2</v>
      </c>
      <c r="G110" s="235" t="s">
        <v>73</v>
      </c>
      <c r="H110" s="199">
        <v>76</v>
      </c>
      <c r="I110" s="227">
        <v>0</v>
      </c>
      <c r="J110" s="227">
        <v>0</v>
      </c>
      <c r="K110" s="227">
        <v>0</v>
      </c>
      <c r="L110" s="227">
        <v>0</v>
      </c>
      <c r="M110"/>
      <c r="N110" s="111"/>
      <c r="O110" s="111"/>
      <c r="P110" s="111"/>
      <c r="Q110" s="111"/>
      <c r="R110" s="111"/>
    </row>
    <row r="111" spans="1:18" ht="27.75" hidden="1" customHeight="1">
      <c r="A111" s="232">
        <v>2</v>
      </c>
      <c r="B111" s="233">
        <v>5</v>
      </c>
      <c r="C111" s="234">
        <v>3</v>
      </c>
      <c r="D111" s="235">
        <v>2</v>
      </c>
      <c r="E111" s="233"/>
      <c r="F111" s="258"/>
      <c r="G111" s="235" t="s">
        <v>74</v>
      </c>
      <c r="H111" s="199">
        <v>77</v>
      </c>
      <c r="I111" s="218">
        <f>I112</f>
        <v>0</v>
      </c>
      <c r="J111" s="218">
        <f>J112</f>
        <v>0</v>
      </c>
      <c r="K111" s="218">
        <f>K112</f>
        <v>0</v>
      </c>
      <c r="L111" s="218">
        <f>L112</f>
        <v>0</v>
      </c>
      <c r="M111"/>
      <c r="N111" s="111"/>
      <c r="O111" s="111"/>
      <c r="P111" s="111"/>
      <c r="Q111" s="111"/>
      <c r="R111" s="111"/>
    </row>
    <row r="112" spans="1:18" ht="25.5" hidden="1" customHeight="1">
      <c r="A112" s="232">
        <v>2</v>
      </c>
      <c r="B112" s="233">
        <v>5</v>
      </c>
      <c r="C112" s="234">
        <v>3</v>
      </c>
      <c r="D112" s="235">
        <v>2</v>
      </c>
      <c r="E112" s="233">
        <v>1</v>
      </c>
      <c r="F112" s="258"/>
      <c r="G112" s="235" t="s">
        <v>74</v>
      </c>
      <c r="H112" s="199">
        <v>78</v>
      </c>
      <c r="I112" s="218">
        <f>SUM(I113:I114)</f>
        <v>0</v>
      </c>
      <c r="J112" s="218">
        <f>SUM(J113:J114)</f>
        <v>0</v>
      </c>
      <c r="K112" s="218">
        <f>SUM(K113:K114)</f>
        <v>0</v>
      </c>
      <c r="L112" s="218">
        <f>SUM(L113:L114)</f>
        <v>0</v>
      </c>
      <c r="M112"/>
      <c r="N112" s="111"/>
      <c r="O112" s="111"/>
      <c r="P112" s="111"/>
      <c r="Q112" s="111"/>
      <c r="R112" s="111"/>
    </row>
    <row r="113" spans="1:18" ht="30" hidden="1" customHeight="1">
      <c r="A113" s="232">
        <v>2</v>
      </c>
      <c r="B113" s="233">
        <v>5</v>
      </c>
      <c r="C113" s="234">
        <v>3</v>
      </c>
      <c r="D113" s="235">
        <v>2</v>
      </c>
      <c r="E113" s="233">
        <v>1</v>
      </c>
      <c r="F113" s="258">
        <v>1</v>
      </c>
      <c r="G113" s="235" t="s">
        <v>74</v>
      </c>
      <c r="H113" s="199">
        <v>79</v>
      </c>
      <c r="I113" s="227">
        <v>0</v>
      </c>
      <c r="J113" s="227">
        <v>0</v>
      </c>
      <c r="K113" s="227">
        <v>0</v>
      </c>
      <c r="L113" s="227">
        <v>0</v>
      </c>
      <c r="M113"/>
      <c r="N113" s="111"/>
      <c r="O113" s="111"/>
      <c r="P113" s="111"/>
      <c r="Q113" s="111"/>
      <c r="R113" s="111"/>
    </row>
    <row r="114" spans="1:18" ht="18" hidden="1" customHeight="1">
      <c r="A114" s="232">
        <v>2</v>
      </c>
      <c r="B114" s="233">
        <v>5</v>
      </c>
      <c r="C114" s="234">
        <v>3</v>
      </c>
      <c r="D114" s="235">
        <v>2</v>
      </c>
      <c r="E114" s="233">
        <v>1</v>
      </c>
      <c r="F114" s="258">
        <v>2</v>
      </c>
      <c r="G114" s="235" t="s">
        <v>75</v>
      </c>
      <c r="H114" s="199">
        <v>80</v>
      </c>
      <c r="I114" s="227">
        <v>0</v>
      </c>
      <c r="J114" s="227">
        <v>0</v>
      </c>
      <c r="K114" s="227">
        <v>0</v>
      </c>
      <c r="L114" s="227">
        <v>0</v>
      </c>
      <c r="M114"/>
      <c r="N114" s="111"/>
      <c r="O114" s="111"/>
      <c r="P114" s="111"/>
      <c r="Q114" s="111"/>
      <c r="R114" s="111"/>
    </row>
    <row r="115" spans="1:18" ht="16.5" hidden="1" customHeight="1">
      <c r="A115" s="254">
        <v>2</v>
      </c>
      <c r="B115" s="204">
        <v>6</v>
      </c>
      <c r="C115" s="205"/>
      <c r="D115" s="206"/>
      <c r="E115" s="204"/>
      <c r="F115" s="256"/>
      <c r="G115" s="259" t="s">
        <v>76</v>
      </c>
      <c r="H115" s="199">
        <v>81</v>
      </c>
      <c r="I115" s="208">
        <f>SUM(I116+I121+I125+I129+I133+I137)</f>
        <v>0</v>
      </c>
      <c r="J115" s="208">
        <f>SUM(J116+J121+J125+J129+J133+J137)</f>
        <v>0</v>
      </c>
      <c r="K115" s="208">
        <f>SUM(K116+K121+K125+K129+K133+K137)</f>
        <v>0</v>
      </c>
      <c r="L115" s="208">
        <f>SUM(L116+L121+L125+L129+L133+L137)</f>
        <v>0</v>
      </c>
      <c r="M115"/>
      <c r="N115" s="111"/>
      <c r="O115" s="111"/>
      <c r="P115" s="111"/>
      <c r="Q115" s="111"/>
      <c r="R115" s="111"/>
    </row>
    <row r="116" spans="1:18" ht="14.25" hidden="1" customHeight="1">
      <c r="A116" s="232">
        <v>2</v>
      </c>
      <c r="B116" s="233">
        <v>6</v>
      </c>
      <c r="C116" s="234">
        <v>1</v>
      </c>
      <c r="D116" s="235"/>
      <c r="E116" s="233"/>
      <c r="F116" s="258"/>
      <c r="G116" s="235" t="s">
        <v>77</v>
      </c>
      <c r="H116" s="199">
        <v>82</v>
      </c>
      <c r="I116" s="218">
        <f t="shared" ref="I116:L117" si="6">I117</f>
        <v>0</v>
      </c>
      <c r="J116" s="253">
        <f t="shared" si="6"/>
        <v>0</v>
      </c>
      <c r="K116" s="217">
        <f t="shared" si="6"/>
        <v>0</v>
      </c>
      <c r="L116" s="218">
        <f t="shared" si="6"/>
        <v>0</v>
      </c>
      <c r="M116"/>
      <c r="N116" s="111"/>
      <c r="O116" s="111"/>
      <c r="P116" s="111"/>
      <c r="Q116" s="111"/>
      <c r="R116" s="111"/>
    </row>
    <row r="117" spans="1:18" ht="14.25" hidden="1" customHeight="1">
      <c r="A117" s="223">
        <v>2</v>
      </c>
      <c r="B117" s="219">
        <v>6</v>
      </c>
      <c r="C117" s="220">
        <v>1</v>
      </c>
      <c r="D117" s="221">
        <v>1</v>
      </c>
      <c r="E117" s="219"/>
      <c r="F117" s="255"/>
      <c r="G117" s="221" t="s">
        <v>77</v>
      </c>
      <c r="H117" s="199">
        <v>83</v>
      </c>
      <c r="I117" s="208">
        <f t="shared" si="6"/>
        <v>0</v>
      </c>
      <c r="J117" s="250">
        <f t="shared" si="6"/>
        <v>0</v>
      </c>
      <c r="K117" s="209">
        <f t="shared" si="6"/>
        <v>0</v>
      </c>
      <c r="L117" s="208">
        <f t="shared" si="6"/>
        <v>0</v>
      </c>
      <c r="M117"/>
      <c r="N117" s="111"/>
      <c r="O117" s="111"/>
      <c r="P117" s="111"/>
      <c r="Q117" s="111"/>
      <c r="R117" s="111"/>
    </row>
    <row r="118" spans="1:18" hidden="1">
      <c r="A118" s="223">
        <v>2</v>
      </c>
      <c r="B118" s="219">
        <v>6</v>
      </c>
      <c r="C118" s="220">
        <v>1</v>
      </c>
      <c r="D118" s="221">
        <v>1</v>
      </c>
      <c r="E118" s="219">
        <v>1</v>
      </c>
      <c r="F118" s="255"/>
      <c r="G118" s="221" t="s">
        <v>77</v>
      </c>
      <c r="H118" s="199">
        <v>84</v>
      </c>
      <c r="I118" s="208">
        <f>SUM(I119:I120)</f>
        <v>0</v>
      </c>
      <c r="J118" s="250">
        <f>SUM(J119:J120)</f>
        <v>0</v>
      </c>
      <c r="K118" s="209">
        <f>SUM(K119:K120)</f>
        <v>0</v>
      </c>
      <c r="L118" s="208">
        <f>SUM(L119:L120)</f>
        <v>0</v>
      </c>
      <c r="M118" s="111"/>
      <c r="N118" s="111"/>
      <c r="O118" s="111"/>
      <c r="P118" s="111"/>
      <c r="Q118" s="111"/>
      <c r="R118" s="111"/>
    </row>
    <row r="119" spans="1:18" ht="13.5" hidden="1" customHeight="1">
      <c r="A119" s="223">
        <v>2</v>
      </c>
      <c r="B119" s="219">
        <v>6</v>
      </c>
      <c r="C119" s="220">
        <v>1</v>
      </c>
      <c r="D119" s="221">
        <v>1</v>
      </c>
      <c r="E119" s="219">
        <v>1</v>
      </c>
      <c r="F119" s="255">
        <v>1</v>
      </c>
      <c r="G119" s="221" t="s">
        <v>78</v>
      </c>
      <c r="H119" s="199">
        <v>85</v>
      </c>
      <c r="I119" s="227">
        <v>0</v>
      </c>
      <c r="J119" s="227">
        <v>0</v>
      </c>
      <c r="K119" s="227">
        <v>0</v>
      </c>
      <c r="L119" s="227">
        <v>0</v>
      </c>
      <c r="M119"/>
      <c r="N119" s="111"/>
      <c r="O119" s="111"/>
      <c r="P119" s="111"/>
      <c r="Q119" s="111"/>
      <c r="R119" s="111"/>
    </row>
    <row r="120" spans="1:18" hidden="1">
      <c r="A120" s="240">
        <v>2</v>
      </c>
      <c r="B120" s="214">
        <v>6</v>
      </c>
      <c r="C120" s="212">
        <v>1</v>
      </c>
      <c r="D120" s="213">
        <v>1</v>
      </c>
      <c r="E120" s="214">
        <v>1</v>
      </c>
      <c r="F120" s="257">
        <v>2</v>
      </c>
      <c r="G120" s="213" t="s">
        <v>79</v>
      </c>
      <c r="H120" s="199">
        <v>86</v>
      </c>
      <c r="I120" s="225">
        <v>0</v>
      </c>
      <c r="J120" s="225">
        <v>0</v>
      </c>
      <c r="K120" s="225">
        <v>0</v>
      </c>
      <c r="L120" s="225">
        <v>0</v>
      </c>
      <c r="M120" s="111"/>
      <c r="N120" s="111"/>
      <c r="O120" s="111"/>
      <c r="P120" s="111"/>
      <c r="Q120" s="111"/>
      <c r="R120" s="111"/>
    </row>
    <row r="121" spans="1:18" ht="25.5" hidden="1" customHeight="1">
      <c r="A121" s="223">
        <v>2</v>
      </c>
      <c r="B121" s="219">
        <v>6</v>
      </c>
      <c r="C121" s="220">
        <v>2</v>
      </c>
      <c r="D121" s="221"/>
      <c r="E121" s="219"/>
      <c r="F121" s="255"/>
      <c r="G121" s="221" t="s">
        <v>80</v>
      </c>
      <c r="H121" s="199">
        <v>87</v>
      </c>
      <c r="I121" s="208">
        <f t="shared" ref="I121:L123" si="7">I122</f>
        <v>0</v>
      </c>
      <c r="J121" s="250">
        <f t="shared" si="7"/>
        <v>0</v>
      </c>
      <c r="K121" s="209">
        <f t="shared" si="7"/>
        <v>0</v>
      </c>
      <c r="L121" s="208">
        <f t="shared" si="7"/>
        <v>0</v>
      </c>
      <c r="M121"/>
      <c r="N121" s="111"/>
      <c r="O121" s="111"/>
      <c r="P121" s="111"/>
      <c r="Q121" s="111"/>
      <c r="R121" s="111"/>
    </row>
    <row r="122" spans="1:18" ht="14.25" hidden="1" customHeight="1">
      <c r="A122" s="223">
        <v>2</v>
      </c>
      <c r="B122" s="219">
        <v>6</v>
      </c>
      <c r="C122" s="220">
        <v>2</v>
      </c>
      <c r="D122" s="221">
        <v>1</v>
      </c>
      <c r="E122" s="219"/>
      <c r="F122" s="255"/>
      <c r="G122" s="221" t="s">
        <v>80</v>
      </c>
      <c r="H122" s="199">
        <v>88</v>
      </c>
      <c r="I122" s="208">
        <f t="shared" si="7"/>
        <v>0</v>
      </c>
      <c r="J122" s="250">
        <f t="shared" si="7"/>
        <v>0</v>
      </c>
      <c r="K122" s="209">
        <f t="shared" si="7"/>
        <v>0</v>
      </c>
      <c r="L122" s="208">
        <f t="shared" si="7"/>
        <v>0</v>
      </c>
      <c r="M122"/>
      <c r="N122" s="111"/>
      <c r="O122" s="111"/>
      <c r="P122" s="111"/>
      <c r="Q122" s="111"/>
      <c r="R122" s="111"/>
    </row>
    <row r="123" spans="1:18" ht="14.25" hidden="1" customHeight="1">
      <c r="A123" s="223">
        <v>2</v>
      </c>
      <c r="B123" s="219">
        <v>6</v>
      </c>
      <c r="C123" s="220">
        <v>2</v>
      </c>
      <c r="D123" s="221">
        <v>1</v>
      </c>
      <c r="E123" s="219">
        <v>1</v>
      </c>
      <c r="F123" s="255"/>
      <c r="G123" s="221" t="s">
        <v>80</v>
      </c>
      <c r="H123" s="199">
        <v>89</v>
      </c>
      <c r="I123" s="260">
        <f t="shared" si="7"/>
        <v>0</v>
      </c>
      <c r="J123" s="261">
        <f t="shared" si="7"/>
        <v>0</v>
      </c>
      <c r="K123" s="262">
        <f t="shared" si="7"/>
        <v>0</v>
      </c>
      <c r="L123" s="260">
        <f t="shared" si="7"/>
        <v>0</v>
      </c>
      <c r="M123"/>
      <c r="N123" s="111"/>
      <c r="O123" s="111"/>
      <c r="P123" s="111"/>
      <c r="Q123" s="111"/>
      <c r="R123" s="111"/>
    </row>
    <row r="124" spans="1:18" ht="25.5" hidden="1" customHeight="1">
      <c r="A124" s="223">
        <v>2</v>
      </c>
      <c r="B124" s="219">
        <v>6</v>
      </c>
      <c r="C124" s="220">
        <v>2</v>
      </c>
      <c r="D124" s="221">
        <v>1</v>
      </c>
      <c r="E124" s="219">
        <v>1</v>
      </c>
      <c r="F124" s="255">
        <v>1</v>
      </c>
      <c r="G124" s="221" t="s">
        <v>80</v>
      </c>
      <c r="H124" s="199">
        <v>90</v>
      </c>
      <c r="I124" s="227">
        <v>0</v>
      </c>
      <c r="J124" s="227">
        <v>0</v>
      </c>
      <c r="K124" s="227">
        <v>0</v>
      </c>
      <c r="L124" s="227">
        <v>0</v>
      </c>
      <c r="M124"/>
      <c r="N124" s="111"/>
      <c r="O124" s="111"/>
      <c r="P124" s="111"/>
      <c r="Q124" s="111"/>
      <c r="R124" s="111"/>
    </row>
    <row r="125" spans="1:18" ht="26.25" hidden="1" customHeight="1">
      <c r="A125" s="240">
        <v>2</v>
      </c>
      <c r="B125" s="214">
        <v>6</v>
      </c>
      <c r="C125" s="212">
        <v>3</v>
      </c>
      <c r="D125" s="213"/>
      <c r="E125" s="214"/>
      <c r="F125" s="257"/>
      <c r="G125" s="213" t="s">
        <v>81</v>
      </c>
      <c r="H125" s="199">
        <v>91</v>
      </c>
      <c r="I125" s="230">
        <f t="shared" ref="I125:L127" si="8">I126</f>
        <v>0</v>
      </c>
      <c r="J125" s="252">
        <f t="shared" si="8"/>
        <v>0</v>
      </c>
      <c r="K125" s="231">
        <f t="shared" si="8"/>
        <v>0</v>
      </c>
      <c r="L125" s="230">
        <f t="shared" si="8"/>
        <v>0</v>
      </c>
      <c r="M125"/>
      <c r="N125" s="111"/>
      <c r="O125" s="111"/>
      <c r="P125" s="111"/>
      <c r="Q125" s="111"/>
      <c r="R125" s="111"/>
    </row>
    <row r="126" spans="1:18" ht="25.5" hidden="1" customHeight="1">
      <c r="A126" s="223">
        <v>2</v>
      </c>
      <c r="B126" s="219">
        <v>6</v>
      </c>
      <c r="C126" s="220">
        <v>3</v>
      </c>
      <c r="D126" s="221">
        <v>1</v>
      </c>
      <c r="E126" s="219"/>
      <c r="F126" s="255"/>
      <c r="G126" s="221" t="s">
        <v>81</v>
      </c>
      <c r="H126" s="199">
        <v>92</v>
      </c>
      <c r="I126" s="208">
        <f t="shared" si="8"/>
        <v>0</v>
      </c>
      <c r="J126" s="250">
        <f t="shared" si="8"/>
        <v>0</v>
      </c>
      <c r="K126" s="209">
        <f t="shared" si="8"/>
        <v>0</v>
      </c>
      <c r="L126" s="208">
        <f t="shared" si="8"/>
        <v>0</v>
      </c>
      <c r="M126"/>
      <c r="N126" s="111"/>
      <c r="O126" s="111"/>
      <c r="P126" s="111"/>
      <c r="Q126" s="111"/>
      <c r="R126" s="111"/>
    </row>
    <row r="127" spans="1:18" ht="26.25" hidden="1" customHeight="1">
      <c r="A127" s="223">
        <v>2</v>
      </c>
      <c r="B127" s="219">
        <v>6</v>
      </c>
      <c r="C127" s="220">
        <v>3</v>
      </c>
      <c r="D127" s="221">
        <v>1</v>
      </c>
      <c r="E127" s="219">
        <v>1</v>
      </c>
      <c r="F127" s="255"/>
      <c r="G127" s="221" t="s">
        <v>81</v>
      </c>
      <c r="H127" s="199">
        <v>93</v>
      </c>
      <c r="I127" s="208">
        <f t="shared" si="8"/>
        <v>0</v>
      </c>
      <c r="J127" s="250">
        <f t="shared" si="8"/>
        <v>0</v>
      </c>
      <c r="K127" s="209">
        <f t="shared" si="8"/>
        <v>0</v>
      </c>
      <c r="L127" s="208">
        <f t="shared" si="8"/>
        <v>0</v>
      </c>
      <c r="M127"/>
      <c r="N127" s="111"/>
      <c r="O127" s="111"/>
      <c r="P127" s="111"/>
      <c r="Q127" s="111"/>
      <c r="R127" s="111"/>
    </row>
    <row r="128" spans="1:18" ht="27" hidden="1" customHeight="1">
      <c r="A128" s="223">
        <v>2</v>
      </c>
      <c r="B128" s="219">
        <v>6</v>
      </c>
      <c r="C128" s="220">
        <v>3</v>
      </c>
      <c r="D128" s="221">
        <v>1</v>
      </c>
      <c r="E128" s="219">
        <v>1</v>
      </c>
      <c r="F128" s="255">
        <v>1</v>
      </c>
      <c r="G128" s="221" t="s">
        <v>81</v>
      </c>
      <c r="H128" s="199">
        <v>94</v>
      </c>
      <c r="I128" s="227">
        <v>0</v>
      </c>
      <c r="J128" s="227">
        <v>0</v>
      </c>
      <c r="K128" s="227">
        <v>0</v>
      </c>
      <c r="L128" s="227">
        <v>0</v>
      </c>
      <c r="M128"/>
      <c r="N128" s="111"/>
      <c r="O128" s="111"/>
      <c r="P128" s="111"/>
      <c r="Q128" s="111"/>
      <c r="R128" s="111"/>
    </row>
    <row r="129" spans="1:18" ht="25.5" hidden="1" customHeight="1">
      <c r="A129" s="240">
        <v>2</v>
      </c>
      <c r="B129" s="214">
        <v>6</v>
      </c>
      <c r="C129" s="212">
        <v>4</v>
      </c>
      <c r="D129" s="213"/>
      <c r="E129" s="214"/>
      <c r="F129" s="257"/>
      <c r="G129" s="213" t="s">
        <v>82</v>
      </c>
      <c r="H129" s="199">
        <v>95</v>
      </c>
      <c r="I129" s="230">
        <f t="shared" ref="I129:L131" si="9">I130</f>
        <v>0</v>
      </c>
      <c r="J129" s="252">
        <f t="shared" si="9"/>
        <v>0</v>
      </c>
      <c r="K129" s="231">
        <f t="shared" si="9"/>
        <v>0</v>
      </c>
      <c r="L129" s="230">
        <f t="shared" si="9"/>
        <v>0</v>
      </c>
      <c r="M129"/>
      <c r="N129" s="111"/>
      <c r="O129" s="111"/>
      <c r="P129" s="111"/>
      <c r="Q129" s="111"/>
      <c r="R129" s="111"/>
    </row>
    <row r="130" spans="1:18" ht="27" hidden="1" customHeight="1">
      <c r="A130" s="223">
        <v>2</v>
      </c>
      <c r="B130" s="219">
        <v>6</v>
      </c>
      <c r="C130" s="220">
        <v>4</v>
      </c>
      <c r="D130" s="221">
        <v>1</v>
      </c>
      <c r="E130" s="219"/>
      <c r="F130" s="255"/>
      <c r="G130" s="221" t="s">
        <v>82</v>
      </c>
      <c r="H130" s="199">
        <v>96</v>
      </c>
      <c r="I130" s="208">
        <f t="shared" si="9"/>
        <v>0</v>
      </c>
      <c r="J130" s="250">
        <f t="shared" si="9"/>
        <v>0</v>
      </c>
      <c r="K130" s="209">
        <f t="shared" si="9"/>
        <v>0</v>
      </c>
      <c r="L130" s="208">
        <f t="shared" si="9"/>
        <v>0</v>
      </c>
      <c r="M130"/>
      <c r="N130" s="111"/>
      <c r="O130" s="111"/>
      <c r="P130" s="111"/>
      <c r="Q130" s="111"/>
      <c r="R130" s="111"/>
    </row>
    <row r="131" spans="1:18" ht="27" hidden="1" customHeight="1">
      <c r="A131" s="223">
        <v>2</v>
      </c>
      <c r="B131" s="219">
        <v>6</v>
      </c>
      <c r="C131" s="220">
        <v>4</v>
      </c>
      <c r="D131" s="221">
        <v>1</v>
      </c>
      <c r="E131" s="219">
        <v>1</v>
      </c>
      <c r="F131" s="255"/>
      <c r="G131" s="221" t="s">
        <v>82</v>
      </c>
      <c r="H131" s="199">
        <v>97</v>
      </c>
      <c r="I131" s="208">
        <f t="shared" si="9"/>
        <v>0</v>
      </c>
      <c r="J131" s="250">
        <f t="shared" si="9"/>
        <v>0</v>
      </c>
      <c r="K131" s="209">
        <f t="shared" si="9"/>
        <v>0</v>
      </c>
      <c r="L131" s="208">
        <f t="shared" si="9"/>
        <v>0</v>
      </c>
      <c r="M131"/>
      <c r="N131" s="111"/>
      <c r="O131" s="111"/>
      <c r="P131" s="111"/>
      <c r="Q131" s="111"/>
      <c r="R131" s="111"/>
    </row>
    <row r="132" spans="1:18" ht="27.75" hidden="1" customHeight="1">
      <c r="A132" s="223">
        <v>2</v>
      </c>
      <c r="B132" s="219">
        <v>6</v>
      </c>
      <c r="C132" s="220">
        <v>4</v>
      </c>
      <c r="D132" s="221">
        <v>1</v>
      </c>
      <c r="E132" s="219">
        <v>1</v>
      </c>
      <c r="F132" s="255">
        <v>1</v>
      </c>
      <c r="G132" s="221" t="s">
        <v>82</v>
      </c>
      <c r="H132" s="199">
        <v>98</v>
      </c>
      <c r="I132" s="227">
        <v>0</v>
      </c>
      <c r="J132" s="227">
        <v>0</v>
      </c>
      <c r="K132" s="227">
        <v>0</v>
      </c>
      <c r="L132" s="227">
        <v>0</v>
      </c>
      <c r="M132"/>
      <c r="N132" s="111"/>
      <c r="O132" s="111"/>
      <c r="P132" s="111"/>
      <c r="Q132" s="111"/>
      <c r="R132" s="111"/>
    </row>
    <row r="133" spans="1:18" ht="27" hidden="1" customHeight="1">
      <c r="A133" s="232">
        <v>2</v>
      </c>
      <c r="B133" s="241">
        <v>6</v>
      </c>
      <c r="C133" s="242">
        <v>5</v>
      </c>
      <c r="D133" s="244"/>
      <c r="E133" s="241"/>
      <c r="F133" s="263"/>
      <c r="G133" s="244" t="s">
        <v>83</v>
      </c>
      <c r="H133" s="199">
        <v>99</v>
      </c>
      <c r="I133" s="237">
        <f t="shared" ref="I133:L135" si="10">I134</f>
        <v>0</v>
      </c>
      <c r="J133" s="264">
        <f t="shared" si="10"/>
        <v>0</v>
      </c>
      <c r="K133" s="238">
        <f t="shared" si="10"/>
        <v>0</v>
      </c>
      <c r="L133" s="237">
        <f t="shared" si="10"/>
        <v>0</v>
      </c>
      <c r="M133"/>
      <c r="N133" s="111"/>
      <c r="O133" s="111"/>
      <c r="P133" s="111"/>
      <c r="Q133" s="111"/>
      <c r="R133" s="111"/>
    </row>
    <row r="134" spans="1:18" ht="29.25" hidden="1" customHeight="1">
      <c r="A134" s="223">
        <v>2</v>
      </c>
      <c r="B134" s="219">
        <v>6</v>
      </c>
      <c r="C134" s="220">
        <v>5</v>
      </c>
      <c r="D134" s="221">
        <v>1</v>
      </c>
      <c r="E134" s="219"/>
      <c r="F134" s="255"/>
      <c r="G134" s="244" t="s">
        <v>83</v>
      </c>
      <c r="H134" s="199">
        <v>100</v>
      </c>
      <c r="I134" s="208">
        <f t="shared" si="10"/>
        <v>0</v>
      </c>
      <c r="J134" s="250">
        <f t="shared" si="10"/>
        <v>0</v>
      </c>
      <c r="K134" s="209">
        <f t="shared" si="10"/>
        <v>0</v>
      </c>
      <c r="L134" s="208">
        <f t="shared" si="10"/>
        <v>0</v>
      </c>
      <c r="M134"/>
      <c r="N134" s="111"/>
      <c r="O134" s="111"/>
      <c r="P134" s="111"/>
      <c r="Q134" s="111"/>
      <c r="R134" s="111"/>
    </row>
    <row r="135" spans="1:18" ht="25.5" hidden="1" customHeight="1">
      <c r="A135" s="223">
        <v>2</v>
      </c>
      <c r="B135" s="219">
        <v>6</v>
      </c>
      <c r="C135" s="220">
        <v>5</v>
      </c>
      <c r="D135" s="221">
        <v>1</v>
      </c>
      <c r="E135" s="219">
        <v>1</v>
      </c>
      <c r="F135" s="255"/>
      <c r="G135" s="244" t="s">
        <v>83</v>
      </c>
      <c r="H135" s="199">
        <v>101</v>
      </c>
      <c r="I135" s="208">
        <f t="shared" si="10"/>
        <v>0</v>
      </c>
      <c r="J135" s="250">
        <f t="shared" si="10"/>
        <v>0</v>
      </c>
      <c r="K135" s="209">
        <f t="shared" si="10"/>
        <v>0</v>
      </c>
      <c r="L135" s="208">
        <f t="shared" si="10"/>
        <v>0</v>
      </c>
      <c r="M135"/>
      <c r="N135" s="111"/>
      <c r="O135" s="111"/>
      <c r="P135" s="111"/>
      <c r="Q135" s="111"/>
      <c r="R135" s="111"/>
    </row>
    <row r="136" spans="1:18" ht="27.75" hidden="1" customHeight="1">
      <c r="A136" s="219">
        <v>2</v>
      </c>
      <c r="B136" s="220">
        <v>6</v>
      </c>
      <c r="C136" s="219">
        <v>5</v>
      </c>
      <c r="D136" s="219">
        <v>1</v>
      </c>
      <c r="E136" s="221">
        <v>1</v>
      </c>
      <c r="F136" s="255">
        <v>1</v>
      </c>
      <c r="G136" s="219" t="s">
        <v>84</v>
      </c>
      <c r="H136" s="199">
        <v>102</v>
      </c>
      <c r="I136" s="227">
        <v>0</v>
      </c>
      <c r="J136" s="227">
        <v>0</v>
      </c>
      <c r="K136" s="227">
        <v>0</v>
      </c>
      <c r="L136" s="227">
        <v>0</v>
      </c>
      <c r="M136"/>
      <c r="N136" s="111"/>
      <c r="O136" s="111"/>
      <c r="P136" s="111"/>
      <c r="Q136" s="111"/>
      <c r="R136" s="111"/>
    </row>
    <row r="137" spans="1:18" ht="27.75" hidden="1" customHeight="1">
      <c r="A137" s="223">
        <v>2</v>
      </c>
      <c r="B137" s="220">
        <v>6</v>
      </c>
      <c r="C137" s="219">
        <v>6</v>
      </c>
      <c r="D137" s="220"/>
      <c r="E137" s="221"/>
      <c r="F137" s="222"/>
      <c r="G137" s="265" t="s">
        <v>85</v>
      </c>
      <c r="H137" s="199">
        <v>103</v>
      </c>
      <c r="I137" s="209">
        <f t="shared" ref="I137:L139" si="11">I138</f>
        <v>0</v>
      </c>
      <c r="J137" s="208">
        <f t="shared" si="11"/>
        <v>0</v>
      </c>
      <c r="K137" s="208">
        <f t="shared" si="11"/>
        <v>0</v>
      </c>
      <c r="L137" s="208">
        <f t="shared" si="11"/>
        <v>0</v>
      </c>
      <c r="M137"/>
      <c r="N137" s="111"/>
      <c r="O137" s="111"/>
      <c r="P137" s="111"/>
      <c r="Q137" s="111"/>
      <c r="R137" s="111"/>
    </row>
    <row r="138" spans="1:18" ht="27.75" hidden="1" customHeight="1">
      <c r="A138" s="223">
        <v>2</v>
      </c>
      <c r="B138" s="220">
        <v>6</v>
      </c>
      <c r="C138" s="219">
        <v>6</v>
      </c>
      <c r="D138" s="220">
        <v>1</v>
      </c>
      <c r="E138" s="221"/>
      <c r="F138" s="222"/>
      <c r="G138" s="265" t="s">
        <v>85</v>
      </c>
      <c r="H138" s="199">
        <v>104</v>
      </c>
      <c r="I138" s="208">
        <f t="shared" si="11"/>
        <v>0</v>
      </c>
      <c r="J138" s="208">
        <f t="shared" si="11"/>
        <v>0</v>
      </c>
      <c r="K138" s="208">
        <f t="shared" si="11"/>
        <v>0</v>
      </c>
      <c r="L138" s="208">
        <f t="shared" si="11"/>
        <v>0</v>
      </c>
      <c r="M138"/>
      <c r="N138" s="111"/>
      <c r="O138" s="111"/>
      <c r="P138" s="111"/>
      <c r="Q138" s="111"/>
      <c r="R138" s="111"/>
    </row>
    <row r="139" spans="1:18" ht="27.75" hidden="1" customHeight="1">
      <c r="A139" s="223">
        <v>2</v>
      </c>
      <c r="B139" s="220">
        <v>6</v>
      </c>
      <c r="C139" s="219">
        <v>6</v>
      </c>
      <c r="D139" s="220">
        <v>1</v>
      </c>
      <c r="E139" s="221">
        <v>1</v>
      </c>
      <c r="F139" s="222"/>
      <c r="G139" s="265" t="s">
        <v>85</v>
      </c>
      <c r="H139" s="199">
        <v>105</v>
      </c>
      <c r="I139" s="208">
        <f t="shared" si="11"/>
        <v>0</v>
      </c>
      <c r="J139" s="208">
        <f t="shared" si="11"/>
        <v>0</v>
      </c>
      <c r="K139" s="208">
        <f t="shared" si="11"/>
        <v>0</v>
      </c>
      <c r="L139" s="208">
        <f t="shared" si="11"/>
        <v>0</v>
      </c>
      <c r="M139"/>
      <c r="N139" s="111"/>
      <c r="O139" s="111"/>
      <c r="P139" s="111"/>
      <c r="Q139" s="111"/>
      <c r="R139" s="111"/>
    </row>
    <row r="140" spans="1:18" ht="27.75" hidden="1" customHeight="1">
      <c r="A140" s="223">
        <v>2</v>
      </c>
      <c r="B140" s="220">
        <v>6</v>
      </c>
      <c r="C140" s="219">
        <v>6</v>
      </c>
      <c r="D140" s="220">
        <v>1</v>
      </c>
      <c r="E140" s="221">
        <v>1</v>
      </c>
      <c r="F140" s="222">
        <v>1</v>
      </c>
      <c r="G140" s="173" t="s">
        <v>85</v>
      </c>
      <c r="H140" s="199">
        <v>106</v>
      </c>
      <c r="I140" s="227">
        <v>0</v>
      </c>
      <c r="J140" s="266">
        <v>0</v>
      </c>
      <c r="K140" s="227">
        <v>0</v>
      </c>
      <c r="L140" s="227">
        <v>0</v>
      </c>
      <c r="M140"/>
      <c r="N140" s="111"/>
      <c r="O140" s="111"/>
      <c r="P140" s="111"/>
      <c r="Q140" s="111"/>
      <c r="R140" s="111"/>
    </row>
    <row r="141" spans="1:18" ht="28.5" hidden="1" customHeight="1">
      <c r="A141" s="254">
        <v>2</v>
      </c>
      <c r="B141" s="204">
        <v>7</v>
      </c>
      <c r="C141" s="204"/>
      <c r="D141" s="205"/>
      <c r="E141" s="205"/>
      <c r="F141" s="207"/>
      <c r="G141" s="206" t="s">
        <v>86</v>
      </c>
      <c r="H141" s="199">
        <v>107</v>
      </c>
      <c r="I141" s="209">
        <f>SUM(I142+I147+I155)</f>
        <v>0</v>
      </c>
      <c r="J141" s="250">
        <f>SUM(J142+J147+J155)</f>
        <v>0</v>
      </c>
      <c r="K141" s="209">
        <f>SUM(K142+K147+K155)</f>
        <v>0</v>
      </c>
      <c r="L141" s="208">
        <f>SUM(L142+L147+L155)</f>
        <v>0</v>
      </c>
      <c r="M141"/>
      <c r="N141" s="111"/>
      <c r="O141" s="111"/>
      <c r="P141" s="111"/>
      <c r="Q141" s="111"/>
      <c r="R141" s="111"/>
    </row>
    <row r="142" spans="1:18" hidden="1">
      <c r="A142" s="223">
        <v>2</v>
      </c>
      <c r="B142" s="219">
        <v>7</v>
      </c>
      <c r="C142" s="219">
        <v>1</v>
      </c>
      <c r="D142" s="220"/>
      <c r="E142" s="220"/>
      <c r="F142" s="222"/>
      <c r="G142" s="221" t="s">
        <v>87</v>
      </c>
      <c r="H142" s="199">
        <v>108</v>
      </c>
      <c r="I142" s="209">
        <f t="shared" ref="I142:L143" si="12">I143</f>
        <v>0</v>
      </c>
      <c r="J142" s="250">
        <f t="shared" si="12"/>
        <v>0</v>
      </c>
      <c r="K142" s="209">
        <f t="shared" si="12"/>
        <v>0</v>
      </c>
      <c r="L142" s="208">
        <f t="shared" si="12"/>
        <v>0</v>
      </c>
      <c r="M142" s="111"/>
      <c r="N142" s="111"/>
      <c r="O142" s="111"/>
      <c r="P142" s="111"/>
      <c r="Q142" s="111"/>
      <c r="R142" s="111"/>
    </row>
    <row r="143" spans="1:18" ht="24" hidden="1" customHeight="1">
      <c r="A143" s="223">
        <v>2</v>
      </c>
      <c r="B143" s="219">
        <v>7</v>
      </c>
      <c r="C143" s="219">
        <v>1</v>
      </c>
      <c r="D143" s="220">
        <v>1</v>
      </c>
      <c r="E143" s="220"/>
      <c r="F143" s="222"/>
      <c r="G143" s="221" t="s">
        <v>87</v>
      </c>
      <c r="H143" s="199">
        <v>109</v>
      </c>
      <c r="I143" s="209">
        <f t="shared" si="12"/>
        <v>0</v>
      </c>
      <c r="J143" s="250">
        <f t="shared" si="12"/>
        <v>0</v>
      </c>
      <c r="K143" s="209">
        <f t="shared" si="12"/>
        <v>0</v>
      </c>
      <c r="L143" s="208">
        <f t="shared" si="12"/>
        <v>0</v>
      </c>
      <c r="M143"/>
      <c r="N143" s="111"/>
      <c r="O143" s="111"/>
      <c r="P143" s="111"/>
      <c r="Q143" s="111"/>
      <c r="R143" s="111"/>
    </row>
    <row r="144" spans="1:18" ht="28.5" hidden="1" customHeight="1">
      <c r="A144" s="223">
        <v>2</v>
      </c>
      <c r="B144" s="219">
        <v>7</v>
      </c>
      <c r="C144" s="219">
        <v>1</v>
      </c>
      <c r="D144" s="220">
        <v>1</v>
      </c>
      <c r="E144" s="220">
        <v>1</v>
      </c>
      <c r="F144" s="222"/>
      <c r="G144" s="221" t="s">
        <v>87</v>
      </c>
      <c r="H144" s="199">
        <v>110</v>
      </c>
      <c r="I144" s="209">
        <f>SUM(I145:I146)</f>
        <v>0</v>
      </c>
      <c r="J144" s="250">
        <f>SUM(J145:J146)</f>
        <v>0</v>
      </c>
      <c r="K144" s="209">
        <f>SUM(K145:K146)</f>
        <v>0</v>
      </c>
      <c r="L144" s="208">
        <f>SUM(L145:L146)</f>
        <v>0</v>
      </c>
      <c r="M144"/>
      <c r="N144" s="111"/>
      <c r="O144" s="111"/>
      <c r="P144" s="111"/>
      <c r="Q144" s="111"/>
      <c r="R144" s="111"/>
    </row>
    <row r="145" spans="1:18" ht="26.25" hidden="1" customHeight="1">
      <c r="A145" s="240">
        <v>2</v>
      </c>
      <c r="B145" s="214">
        <v>7</v>
      </c>
      <c r="C145" s="240">
        <v>1</v>
      </c>
      <c r="D145" s="219">
        <v>1</v>
      </c>
      <c r="E145" s="212">
        <v>1</v>
      </c>
      <c r="F145" s="215">
        <v>1</v>
      </c>
      <c r="G145" s="213" t="s">
        <v>88</v>
      </c>
      <c r="H145" s="199">
        <v>111</v>
      </c>
      <c r="I145" s="267">
        <v>0</v>
      </c>
      <c r="J145" s="267">
        <v>0</v>
      </c>
      <c r="K145" s="267">
        <v>0</v>
      </c>
      <c r="L145" s="267">
        <v>0</v>
      </c>
      <c r="M145"/>
      <c r="N145" s="111"/>
      <c r="O145" s="111"/>
      <c r="P145" s="111"/>
      <c r="Q145" s="111"/>
      <c r="R145" s="111"/>
    </row>
    <row r="146" spans="1:18" ht="24" hidden="1" customHeight="1">
      <c r="A146" s="219">
        <v>2</v>
      </c>
      <c r="B146" s="219">
        <v>7</v>
      </c>
      <c r="C146" s="223">
        <v>1</v>
      </c>
      <c r="D146" s="219">
        <v>1</v>
      </c>
      <c r="E146" s="220">
        <v>1</v>
      </c>
      <c r="F146" s="222">
        <v>2</v>
      </c>
      <c r="G146" s="221" t="s">
        <v>89</v>
      </c>
      <c r="H146" s="199">
        <v>112</v>
      </c>
      <c r="I146" s="226">
        <v>0</v>
      </c>
      <c r="J146" s="226">
        <v>0</v>
      </c>
      <c r="K146" s="226">
        <v>0</v>
      </c>
      <c r="L146" s="226">
        <v>0</v>
      </c>
      <c r="M146"/>
      <c r="N146" s="111"/>
      <c r="O146" s="111"/>
      <c r="P146" s="111"/>
      <c r="Q146" s="111"/>
      <c r="R146" s="111"/>
    </row>
    <row r="147" spans="1:18" ht="25.5" hidden="1" customHeight="1">
      <c r="A147" s="232">
        <v>2</v>
      </c>
      <c r="B147" s="233">
        <v>7</v>
      </c>
      <c r="C147" s="232">
        <v>2</v>
      </c>
      <c r="D147" s="233"/>
      <c r="E147" s="234"/>
      <c r="F147" s="236"/>
      <c r="G147" s="235" t="s">
        <v>90</v>
      </c>
      <c r="H147" s="199">
        <v>113</v>
      </c>
      <c r="I147" s="217">
        <f t="shared" ref="I147:L148" si="13">I148</f>
        <v>0</v>
      </c>
      <c r="J147" s="253">
        <f t="shared" si="13"/>
        <v>0</v>
      </c>
      <c r="K147" s="217">
        <f t="shared" si="13"/>
        <v>0</v>
      </c>
      <c r="L147" s="218">
        <f t="shared" si="13"/>
        <v>0</v>
      </c>
      <c r="M147"/>
      <c r="N147" s="111"/>
      <c r="O147" s="111"/>
      <c r="P147" s="111"/>
      <c r="Q147" s="111"/>
      <c r="R147" s="111"/>
    </row>
    <row r="148" spans="1:18" ht="25.5" hidden="1" customHeight="1">
      <c r="A148" s="223">
        <v>2</v>
      </c>
      <c r="B148" s="219">
        <v>7</v>
      </c>
      <c r="C148" s="223">
        <v>2</v>
      </c>
      <c r="D148" s="219">
        <v>1</v>
      </c>
      <c r="E148" s="220"/>
      <c r="F148" s="222"/>
      <c r="G148" s="221" t="s">
        <v>91</v>
      </c>
      <c r="H148" s="199">
        <v>114</v>
      </c>
      <c r="I148" s="209">
        <f t="shared" si="13"/>
        <v>0</v>
      </c>
      <c r="J148" s="250">
        <f t="shared" si="13"/>
        <v>0</v>
      </c>
      <c r="K148" s="209">
        <f t="shared" si="13"/>
        <v>0</v>
      </c>
      <c r="L148" s="208">
        <f t="shared" si="13"/>
        <v>0</v>
      </c>
      <c r="M148"/>
      <c r="N148" s="111"/>
      <c r="O148" s="111"/>
      <c r="P148" s="111"/>
      <c r="Q148" s="111"/>
      <c r="R148" s="111"/>
    </row>
    <row r="149" spans="1:18" ht="25.5" hidden="1" customHeight="1">
      <c r="A149" s="223">
        <v>2</v>
      </c>
      <c r="B149" s="219">
        <v>7</v>
      </c>
      <c r="C149" s="223">
        <v>2</v>
      </c>
      <c r="D149" s="219">
        <v>1</v>
      </c>
      <c r="E149" s="220">
        <v>1</v>
      </c>
      <c r="F149" s="222"/>
      <c r="G149" s="221" t="s">
        <v>91</v>
      </c>
      <c r="H149" s="199">
        <v>115</v>
      </c>
      <c r="I149" s="209">
        <f>SUM(I150:I151)</f>
        <v>0</v>
      </c>
      <c r="J149" s="250">
        <f>SUM(J150:J151)</f>
        <v>0</v>
      </c>
      <c r="K149" s="209">
        <f>SUM(K150:K151)</f>
        <v>0</v>
      </c>
      <c r="L149" s="208">
        <f>SUM(L150:L151)</f>
        <v>0</v>
      </c>
      <c r="M149"/>
      <c r="N149" s="111"/>
      <c r="O149" s="111"/>
      <c r="P149" s="111"/>
      <c r="Q149" s="111"/>
      <c r="R149" s="111"/>
    </row>
    <row r="150" spans="1:18" ht="23.25" hidden="1" customHeight="1">
      <c r="A150" s="223">
        <v>2</v>
      </c>
      <c r="B150" s="219">
        <v>7</v>
      </c>
      <c r="C150" s="223">
        <v>2</v>
      </c>
      <c r="D150" s="219">
        <v>1</v>
      </c>
      <c r="E150" s="220">
        <v>1</v>
      </c>
      <c r="F150" s="222">
        <v>1</v>
      </c>
      <c r="G150" s="221" t="s">
        <v>92</v>
      </c>
      <c r="H150" s="199">
        <v>116</v>
      </c>
      <c r="I150" s="226">
        <v>0</v>
      </c>
      <c r="J150" s="226">
        <v>0</v>
      </c>
      <c r="K150" s="226">
        <v>0</v>
      </c>
      <c r="L150" s="226">
        <v>0</v>
      </c>
      <c r="M150"/>
      <c r="N150" s="111"/>
      <c r="O150" s="111"/>
      <c r="P150" s="111"/>
      <c r="Q150" s="111"/>
      <c r="R150" s="111"/>
    </row>
    <row r="151" spans="1:18" ht="26.25" hidden="1" customHeight="1">
      <c r="A151" s="223">
        <v>2</v>
      </c>
      <c r="B151" s="219">
        <v>7</v>
      </c>
      <c r="C151" s="223">
        <v>2</v>
      </c>
      <c r="D151" s="219">
        <v>1</v>
      </c>
      <c r="E151" s="220">
        <v>1</v>
      </c>
      <c r="F151" s="222">
        <v>2</v>
      </c>
      <c r="G151" s="221" t="s">
        <v>93</v>
      </c>
      <c r="H151" s="199">
        <v>117</v>
      </c>
      <c r="I151" s="226">
        <v>0</v>
      </c>
      <c r="J151" s="226">
        <v>0</v>
      </c>
      <c r="K151" s="226">
        <v>0</v>
      </c>
      <c r="L151" s="226">
        <v>0</v>
      </c>
      <c r="M151"/>
      <c r="N151" s="111"/>
      <c r="O151" s="111"/>
      <c r="P151" s="111"/>
      <c r="Q151" s="111"/>
      <c r="R151" s="111"/>
    </row>
    <row r="152" spans="1:18" ht="27.75" hidden="1" customHeight="1">
      <c r="A152" s="223">
        <v>2</v>
      </c>
      <c r="B152" s="219">
        <v>7</v>
      </c>
      <c r="C152" s="223">
        <v>2</v>
      </c>
      <c r="D152" s="219">
        <v>2</v>
      </c>
      <c r="E152" s="220"/>
      <c r="F152" s="222"/>
      <c r="G152" s="221" t="s">
        <v>94</v>
      </c>
      <c r="H152" s="199">
        <v>118</v>
      </c>
      <c r="I152" s="209">
        <f>I153</f>
        <v>0</v>
      </c>
      <c r="J152" s="209">
        <f>J153</f>
        <v>0</v>
      </c>
      <c r="K152" s="209">
        <f>K153</f>
        <v>0</v>
      </c>
      <c r="L152" s="209">
        <f>L153</f>
        <v>0</v>
      </c>
      <c r="M152"/>
      <c r="N152" s="111"/>
      <c r="O152" s="111"/>
      <c r="P152" s="111"/>
      <c r="Q152" s="111"/>
      <c r="R152" s="111"/>
    </row>
    <row r="153" spans="1:18" ht="24.75" hidden="1" customHeight="1">
      <c r="A153" s="223">
        <v>2</v>
      </c>
      <c r="B153" s="219">
        <v>7</v>
      </c>
      <c r="C153" s="223">
        <v>2</v>
      </c>
      <c r="D153" s="219">
        <v>2</v>
      </c>
      <c r="E153" s="220">
        <v>1</v>
      </c>
      <c r="F153" s="222"/>
      <c r="G153" s="221" t="s">
        <v>94</v>
      </c>
      <c r="H153" s="199">
        <v>119</v>
      </c>
      <c r="I153" s="209">
        <f>SUM(I154)</f>
        <v>0</v>
      </c>
      <c r="J153" s="209">
        <f>SUM(J154)</f>
        <v>0</v>
      </c>
      <c r="K153" s="209">
        <f>SUM(K154)</f>
        <v>0</v>
      </c>
      <c r="L153" s="209">
        <f>SUM(L154)</f>
        <v>0</v>
      </c>
      <c r="M153"/>
      <c r="N153" s="111"/>
      <c r="O153" s="111"/>
      <c r="P153" s="111"/>
      <c r="Q153" s="111"/>
      <c r="R153" s="111"/>
    </row>
    <row r="154" spans="1:18" ht="27" hidden="1" customHeight="1">
      <c r="A154" s="223">
        <v>2</v>
      </c>
      <c r="B154" s="219">
        <v>7</v>
      </c>
      <c r="C154" s="223">
        <v>2</v>
      </c>
      <c r="D154" s="219">
        <v>2</v>
      </c>
      <c r="E154" s="220">
        <v>1</v>
      </c>
      <c r="F154" s="222">
        <v>1</v>
      </c>
      <c r="G154" s="221" t="s">
        <v>94</v>
      </c>
      <c r="H154" s="199">
        <v>120</v>
      </c>
      <c r="I154" s="226">
        <v>0</v>
      </c>
      <c r="J154" s="226">
        <v>0</v>
      </c>
      <c r="K154" s="226">
        <v>0</v>
      </c>
      <c r="L154" s="226">
        <v>0</v>
      </c>
      <c r="M154"/>
      <c r="N154" s="111"/>
      <c r="O154" s="111"/>
      <c r="P154" s="111"/>
      <c r="Q154" s="111"/>
      <c r="R154" s="111"/>
    </row>
    <row r="155" spans="1:18" hidden="1">
      <c r="A155" s="223">
        <v>2</v>
      </c>
      <c r="B155" s="219">
        <v>7</v>
      </c>
      <c r="C155" s="223">
        <v>3</v>
      </c>
      <c r="D155" s="219"/>
      <c r="E155" s="220"/>
      <c r="F155" s="222"/>
      <c r="G155" s="221" t="s">
        <v>95</v>
      </c>
      <c r="H155" s="199">
        <v>121</v>
      </c>
      <c r="I155" s="209">
        <f t="shared" ref="I155:L156" si="14">I156</f>
        <v>0</v>
      </c>
      <c r="J155" s="250">
        <f t="shared" si="14"/>
        <v>0</v>
      </c>
      <c r="K155" s="209">
        <f t="shared" si="14"/>
        <v>0</v>
      </c>
      <c r="L155" s="208">
        <f t="shared" si="14"/>
        <v>0</v>
      </c>
      <c r="M155" s="111"/>
      <c r="N155" s="111"/>
      <c r="O155" s="111"/>
      <c r="P155" s="111"/>
      <c r="Q155" s="111"/>
      <c r="R155" s="111"/>
    </row>
    <row r="156" spans="1:18" hidden="1">
      <c r="A156" s="232">
        <v>2</v>
      </c>
      <c r="B156" s="241">
        <v>7</v>
      </c>
      <c r="C156" s="268">
        <v>3</v>
      </c>
      <c r="D156" s="241">
        <v>1</v>
      </c>
      <c r="E156" s="242"/>
      <c r="F156" s="243"/>
      <c r="G156" s="244" t="s">
        <v>95</v>
      </c>
      <c r="H156" s="199">
        <v>122</v>
      </c>
      <c r="I156" s="238">
        <f t="shared" si="14"/>
        <v>0</v>
      </c>
      <c r="J156" s="264">
        <f t="shared" si="14"/>
        <v>0</v>
      </c>
      <c r="K156" s="238">
        <f t="shared" si="14"/>
        <v>0</v>
      </c>
      <c r="L156" s="237">
        <f t="shared" si="14"/>
        <v>0</v>
      </c>
      <c r="M156" s="111"/>
      <c r="N156" s="111"/>
      <c r="O156" s="111"/>
      <c r="P156" s="111"/>
      <c r="Q156" s="111"/>
      <c r="R156" s="111"/>
    </row>
    <row r="157" spans="1:18" hidden="1">
      <c r="A157" s="223">
        <v>2</v>
      </c>
      <c r="B157" s="219">
        <v>7</v>
      </c>
      <c r="C157" s="223">
        <v>3</v>
      </c>
      <c r="D157" s="219">
        <v>1</v>
      </c>
      <c r="E157" s="220">
        <v>1</v>
      </c>
      <c r="F157" s="222"/>
      <c r="G157" s="221" t="s">
        <v>95</v>
      </c>
      <c r="H157" s="199">
        <v>123</v>
      </c>
      <c r="I157" s="209">
        <f>SUM(I158:I159)</f>
        <v>0</v>
      </c>
      <c r="J157" s="250">
        <f>SUM(J158:J159)</f>
        <v>0</v>
      </c>
      <c r="K157" s="209">
        <f>SUM(K158:K159)</f>
        <v>0</v>
      </c>
      <c r="L157" s="208">
        <f>SUM(L158:L159)</f>
        <v>0</v>
      </c>
      <c r="M157" s="111"/>
      <c r="N157" s="111"/>
      <c r="O157" s="111"/>
      <c r="P157" s="111"/>
      <c r="Q157" s="111"/>
      <c r="R157" s="111"/>
    </row>
    <row r="158" spans="1:18" hidden="1">
      <c r="A158" s="240">
        <v>2</v>
      </c>
      <c r="B158" s="214">
        <v>7</v>
      </c>
      <c r="C158" s="240">
        <v>3</v>
      </c>
      <c r="D158" s="214">
        <v>1</v>
      </c>
      <c r="E158" s="212">
        <v>1</v>
      </c>
      <c r="F158" s="215">
        <v>1</v>
      </c>
      <c r="G158" s="213" t="s">
        <v>96</v>
      </c>
      <c r="H158" s="199">
        <v>124</v>
      </c>
      <c r="I158" s="267">
        <v>0</v>
      </c>
      <c r="J158" s="267">
        <v>0</v>
      </c>
      <c r="K158" s="267">
        <v>0</v>
      </c>
      <c r="L158" s="267">
        <v>0</v>
      </c>
      <c r="M158" s="111"/>
      <c r="N158" s="111"/>
      <c r="O158" s="111"/>
      <c r="P158" s="111"/>
      <c r="Q158" s="111"/>
      <c r="R158" s="111"/>
    </row>
    <row r="159" spans="1:18" ht="25.5" hidden="1" customHeight="1">
      <c r="A159" s="223">
        <v>2</v>
      </c>
      <c r="B159" s="219">
        <v>7</v>
      </c>
      <c r="C159" s="223">
        <v>3</v>
      </c>
      <c r="D159" s="219">
        <v>1</v>
      </c>
      <c r="E159" s="220">
        <v>1</v>
      </c>
      <c r="F159" s="222">
        <v>2</v>
      </c>
      <c r="G159" s="221" t="s">
        <v>97</v>
      </c>
      <c r="H159" s="199">
        <v>125</v>
      </c>
      <c r="I159" s="226">
        <v>0</v>
      </c>
      <c r="J159" s="227">
        <v>0</v>
      </c>
      <c r="K159" s="227">
        <v>0</v>
      </c>
      <c r="L159" s="227">
        <v>0</v>
      </c>
      <c r="M159"/>
      <c r="N159" s="111"/>
      <c r="O159" s="111"/>
      <c r="P159" s="111"/>
      <c r="Q159" s="111"/>
      <c r="R159" s="111"/>
    </row>
    <row r="160" spans="1:18" ht="24" hidden="1" customHeight="1">
      <c r="A160" s="254">
        <v>2</v>
      </c>
      <c r="B160" s="254">
        <v>8</v>
      </c>
      <c r="C160" s="204"/>
      <c r="D160" s="229"/>
      <c r="E160" s="211"/>
      <c r="F160" s="269"/>
      <c r="G160" s="216" t="s">
        <v>98</v>
      </c>
      <c r="H160" s="199">
        <v>126</v>
      </c>
      <c r="I160" s="231">
        <f>I161</f>
        <v>0</v>
      </c>
      <c r="J160" s="252">
        <f>J161</f>
        <v>0</v>
      </c>
      <c r="K160" s="231">
        <f>K161</f>
        <v>0</v>
      </c>
      <c r="L160" s="230">
        <f>L161</f>
        <v>0</v>
      </c>
      <c r="M160"/>
      <c r="N160" s="111"/>
      <c r="O160" s="111"/>
      <c r="P160" s="111"/>
      <c r="Q160" s="111"/>
      <c r="R160" s="111"/>
    </row>
    <row r="161" spans="1:18" ht="21.75" hidden="1" customHeight="1">
      <c r="A161" s="232">
        <v>2</v>
      </c>
      <c r="B161" s="232">
        <v>8</v>
      </c>
      <c r="C161" s="232">
        <v>1</v>
      </c>
      <c r="D161" s="233"/>
      <c r="E161" s="234"/>
      <c r="F161" s="236"/>
      <c r="G161" s="213" t="s">
        <v>98</v>
      </c>
      <c r="H161" s="199">
        <v>127</v>
      </c>
      <c r="I161" s="231">
        <f>I162+I167</f>
        <v>0</v>
      </c>
      <c r="J161" s="252">
        <f>J162+J167</f>
        <v>0</v>
      </c>
      <c r="K161" s="231">
        <f>K162+K167</f>
        <v>0</v>
      </c>
      <c r="L161" s="230">
        <f>L162+L167</f>
        <v>0</v>
      </c>
      <c r="M161"/>
      <c r="N161" s="111"/>
      <c r="O161" s="111"/>
      <c r="P161" s="111"/>
      <c r="Q161" s="111"/>
      <c r="R161" s="111"/>
    </row>
    <row r="162" spans="1:18" ht="27" hidden="1" customHeight="1">
      <c r="A162" s="223">
        <v>2</v>
      </c>
      <c r="B162" s="219">
        <v>8</v>
      </c>
      <c r="C162" s="221">
        <v>1</v>
      </c>
      <c r="D162" s="219">
        <v>1</v>
      </c>
      <c r="E162" s="220"/>
      <c r="F162" s="222"/>
      <c r="G162" s="221" t="s">
        <v>99</v>
      </c>
      <c r="H162" s="199">
        <v>128</v>
      </c>
      <c r="I162" s="209">
        <f>I163</f>
        <v>0</v>
      </c>
      <c r="J162" s="250">
        <f>J163</f>
        <v>0</v>
      </c>
      <c r="K162" s="209">
        <f>K163</f>
        <v>0</v>
      </c>
      <c r="L162" s="208">
        <f>L163</f>
        <v>0</v>
      </c>
      <c r="M162"/>
      <c r="N162" s="111"/>
      <c r="O162" s="111"/>
      <c r="P162" s="111"/>
      <c r="Q162" s="111"/>
      <c r="R162" s="111"/>
    </row>
    <row r="163" spans="1:18" ht="23.25" hidden="1" customHeight="1">
      <c r="A163" s="223">
        <v>2</v>
      </c>
      <c r="B163" s="219">
        <v>8</v>
      </c>
      <c r="C163" s="213">
        <v>1</v>
      </c>
      <c r="D163" s="214">
        <v>1</v>
      </c>
      <c r="E163" s="212">
        <v>1</v>
      </c>
      <c r="F163" s="215"/>
      <c r="G163" s="221" t="s">
        <v>99</v>
      </c>
      <c r="H163" s="199">
        <v>129</v>
      </c>
      <c r="I163" s="231">
        <f>SUM(I164:I166)</f>
        <v>0</v>
      </c>
      <c r="J163" s="231">
        <f>SUM(J164:J166)</f>
        <v>0</v>
      </c>
      <c r="K163" s="231">
        <f>SUM(K164:K166)</f>
        <v>0</v>
      </c>
      <c r="L163" s="231">
        <f>SUM(L164:L166)</f>
        <v>0</v>
      </c>
      <c r="M163"/>
      <c r="N163" s="111"/>
      <c r="O163" s="111"/>
      <c r="P163" s="111"/>
      <c r="Q163" s="111"/>
      <c r="R163" s="111"/>
    </row>
    <row r="164" spans="1:18" ht="23.25" hidden="1" customHeight="1">
      <c r="A164" s="219">
        <v>2</v>
      </c>
      <c r="B164" s="214">
        <v>8</v>
      </c>
      <c r="C164" s="221">
        <v>1</v>
      </c>
      <c r="D164" s="219">
        <v>1</v>
      </c>
      <c r="E164" s="220">
        <v>1</v>
      </c>
      <c r="F164" s="222">
        <v>1</v>
      </c>
      <c r="G164" s="221" t="s">
        <v>100</v>
      </c>
      <c r="H164" s="199">
        <v>130</v>
      </c>
      <c r="I164" s="226">
        <v>0</v>
      </c>
      <c r="J164" s="226">
        <v>0</v>
      </c>
      <c r="K164" s="226">
        <v>0</v>
      </c>
      <c r="L164" s="226">
        <v>0</v>
      </c>
      <c r="M164"/>
      <c r="N164" s="111"/>
      <c r="O164" s="111"/>
      <c r="P164" s="111"/>
      <c r="Q164" s="111"/>
      <c r="R164" s="111"/>
    </row>
    <row r="165" spans="1:18" ht="27" hidden="1" customHeight="1">
      <c r="A165" s="232">
        <v>2</v>
      </c>
      <c r="B165" s="241">
        <v>8</v>
      </c>
      <c r="C165" s="244">
        <v>1</v>
      </c>
      <c r="D165" s="241">
        <v>1</v>
      </c>
      <c r="E165" s="242">
        <v>1</v>
      </c>
      <c r="F165" s="243">
        <v>2</v>
      </c>
      <c r="G165" s="244" t="s">
        <v>101</v>
      </c>
      <c r="H165" s="199">
        <v>131</v>
      </c>
      <c r="I165" s="270">
        <v>0</v>
      </c>
      <c r="J165" s="270">
        <v>0</v>
      </c>
      <c r="K165" s="270">
        <v>0</v>
      </c>
      <c r="L165" s="270">
        <v>0</v>
      </c>
      <c r="M165"/>
      <c r="N165" s="111"/>
      <c r="O165" s="111"/>
      <c r="P165" s="111"/>
      <c r="Q165" s="111"/>
      <c r="R165" s="111"/>
    </row>
    <row r="166" spans="1:18" hidden="1">
      <c r="A166" s="232">
        <v>2</v>
      </c>
      <c r="B166" s="241">
        <v>8</v>
      </c>
      <c r="C166" s="244">
        <v>1</v>
      </c>
      <c r="D166" s="241">
        <v>1</v>
      </c>
      <c r="E166" s="242">
        <v>1</v>
      </c>
      <c r="F166" s="243">
        <v>3</v>
      </c>
      <c r="G166" s="244" t="s">
        <v>102</v>
      </c>
      <c r="H166" s="199">
        <v>132</v>
      </c>
      <c r="I166" s="270">
        <v>0</v>
      </c>
      <c r="J166" s="271">
        <v>0</v>
      </c>
      <c r="K166" s="270">
        <v>0</v>
      </c>
      <c r="L166" s="245">
        <v>0</v>
      </c>
      <c r="M166" s="111"/>
      <c r="N166" s="111"/>
      <c r="O166" s="111"/>
      <c r="P166" s="111"/>
      <c r="Q166" s="111"/>
      <c r="R166" s="111"/>
    </row>
    <row r="167" spans="1:18" ht="23.25" hidden="1" customHeight="1">
      <c r="A167" s="223">
        <v>2</v>
      </c>
      <c r="B167" s="219">
        <v>8</v>
      </c>
      <c r="C167" s="221">
        <v>1</v>
      </c>
      <c r="D167" s="219">
        <v>2</v>
      </c>
      <c r="E167" s="220"/>
      <c r="F167" s="222"/>
      <c r="G167" s="221" t="s">
        <v>103</v>
      </c>
      <c r="H167" s="199">
        <v>133</v>
      </c>
      <c r="I167" s="209">
        <f t="shared" ref="I167:L168" si="15">I168</f>
        <v>0</v>
      </c>
      <c r="J167" s="250">
        <f t="shared" si="15"/>
        <v>0</v>
      </c>
      <c r="K167" s="209">
        <f t="shared" si="15"/>
        <v>0</v>
      </c>
      <c r="L167" s="208">
        <f t="shared" si="15"/>
        <v>0</v>
      </c>
      <c r="M167"/>
      <c r="N167" s="111"/>
      <c r="O167" s="111"/>
      <c r="P167" s="111"/>
      <c r="Q167" s="111"/>
      <c r="R167" s="111"/>
    </row>
    <row r="168" spans="1:18" hidden="1">
      <c r="A168" s="223">
        <v>2</v>
      </c>
      <c r="B168" s="219">
        <v>8</v>
      </c>
      <c r="C168" s="221">
        <v>1</v>
      </c>
      <c r="D168" s="219">
        <v>2</v>
      </c>
      <c r="E168" s="220">
        <v>1</v>
      </c>
      <c r="F168" s="222"/>
      <c r="G168" s="221" t="s">
        <v>103</v>
      </c>
      <c r="H168" s="199">
        <v>134</v>
      </c>
      <c r="I168" s="209">
        <f t="shared" si="15"/>
        <v>0</v>
      </c>
      <c r="J168" s="250">
        <f t="shared" si="15"/>
        <v>0</v>
      </c>
      <c r="K168" s="209">
        <f t="shared" si="15"/>
        <v>0</v>
      </c>
      <c r="L168" s="208">
        <f t="shared" si="15"/>
        <v>0</v>
      </c>
      <c r="M168" s="111"/>
      <c r="N168" s="111"/>
      <c r="O168" s="111"/>
      <c r="P168" s="111"/>
      <c r="Q168" s="111"/>
      <c r="R168" s="111"/>
    </row>
    <row r="169" spans="1:18" hidden="1">
      <c r="A169" s="232">
        <v>2</v>
      </c>
      <c r="B169" s="233">
        <v>8</v>
      </c>
      <c r="C169" s="235">
        <v>1</v>
      </c>
      <c r="D169" s="233">
        <v>2</v>
      </c>
      <c r="E169" s="234">
        <v>1</v>
      </c>
      <c r="F169" s="236">
        <v>1</v>
      </c>
      <c r="G169" s="221" t="s">
        <v>103</v>
      </c>
      <c r="H169" s="199">
        <v>135</v>
      </c>
      <c r="I169" s="272">
        <v>0</v>
      </c>
      <c r="J169" s="227">
        <v>0</v>
      </c>
      <c r="K169" s="227">
        <v>0</v>
      </c>
      <c r="L169" s="227">
        <v>0</v>
      </c>
      <c r="M169" s="111"/>
      <c r="N169" s="111"/>
      <c r="O169" s="111"/>
      <c r="P169" s="111"/>
      <c r="Q169" s="111"/>
      <c r="R169" s="111"/>
    </row>
    <row r="170" spans="1:18" ht="93" hidden="1" customHeight="1">
      <c r="A170" s="254">
        <v>2</v>
      </c>
      <c r="B170" s="204">
        <v>9</v>
      </c>
      <c r="C170" s="206"/>
      <c r="D170" s="204"/>
      <c r="E170" s="205"/>
      <c r="F170" s="207"/>
      <c r="G170" s="206" t="s">
        <v>393</v>
      </c>
      <c r="H170" s="199">
        <v>136</v>
      </c>
      <c r="I170" s="209">
        <f>I171+I175</f>
        <v>0</v>
      </c>
      <c r="J170" s="250">
        <f>J171+J175</f>
        <v>0</v>
      </c>
      <c r="K170" s="209">
        <f>K171+K175</f>
        <v>0</v>
      </c>
      <c r="L170" s="208">
        <f>L171+L175</f>
        <v>0</v>
      </c>
      <c r="M170"/>
      <c r="N170" s="111"/>
      <c r="O170" s="111"/>
      <c r="P170" s="111"/>
      <c r="Q170" s="111"/>
      <c r="R170" s="111"/>
    </row>
    <row r="171" spans="1:18" s="235" customFormat="1" ht="39" hidden="1" customHeight="1">
      <c r="A171" s="223">
        <v>2</v>
      </c>
      <c r="B171" s="219">
        <v>9</v>
      </c>
      <c r="C171" s="221">
        <v>1</v>
      </c>
      <c r="D171" s="219"/>
      <c r="E171" s="220"/>
      <c r="F171" s="222"/>
      <c r="G171" s="221" t="s">
        <v>104</v>
      </c>
      <c r="H171" s="199">
        <v>137</v>
      </c>
      <c r="I171" s="209">
        <f t="shared" ref="I171:L173" si="16">I172</f>
        <v>0</v>
      </c>
      <c r="J171" s="250">
        <f t="shared" si="16"/>
        <v>0</v>
      </c>
      <c r="K171" s="209">
        <f t="shared" si="16"/>
        <v>0</v>
      </c>
      <c r="L171" s="208">
        <f t="shared" si="16"/>
        <v>0</v>
      </c>
    </row>
    <row r="172" spans="1:18" ht="42.75" hidden="1" customHeight="1">
      <c r="A172" s="240">
        <v>2</v>
      </c>
      <c r="B172" s="214">
        <v>9</v>
      </c>
      <c r="C172" s="213">
        <v>1</v>
      </c>
      <c r="D172" s="214">
        <v>1</v>
      </c>
      <c r="E172" s="212"/>
      <c r="F172" s="215"/>
      <c r="G172" s="221" t="s">
        <v>104</v>
      </c>
      <c r="H172" s="199">
        <v>138</v>
      </c>
      <c r="I172" s="231">
        <f t="shared" si="16"/>
        <v>0</v>
      </c>
      <c r="J172" s="252">
        <f t="shared" si="16"/>
        <v>0</v>
      </c>
      <c r="K172" s="231">
        <f t="shared" si="16"/>
        <v>0</v>
      </c>
      <c r="L172" s="230">
        <f t="shared" si="16"/>
        <v>0</v>
      </c>
      <c r="M172"/>
      <c r="N172" s="111"/>
      <c r="O172" s="111"/>
      <c r="P172" s="111"/>
      <c r="Q172" s="111"/>
      <c r="R172" s="111"/>
    </row>
    <row r="173" spans="1:18" ht="38.25" hidden="1" customHeight="1">
      <c r="A173" s="223">
        <v>2</v>
      </c>
      <c r="B173" s="219">
        <v>9</v>
      </c>
      <c r="C173" s="223">
        <v>1</v>
      </c>
      <c r="D173" s="219">
        <v>1</v>
      </c>
      <c r="E173" s="220">
        <v>1</v>
      </c>
      <c r="F173" s="222"/>
      <c r="G173" s="221" t="s">
        <v>104</v>
      </c>
      <c r="H173" s="199">
        <v>139</v>
      </c>
      <c r="I173" s="209">
        <f t="shared" si="16"/>
        <v>0</v>
      </c>
      <c r="J173" s="250">
        <f t="shared" si="16"/>
        <v>0</v>
      </c>
      <c r="K173" s="209">
        <f t="shared" si="16"/>
        <v>0</v>
      </c>
      <c r="L173" s="208">
        <f t="shared" si="16"/>
        <v>0</v>
      </c>
      <c r="M173"/>
      <c r="N173" s="111"/>
      <c r="O173" s="111"/>
      <c r="P173" s="111"/>
      <c r="Q173" s="111"/>
      <c r="R173" s="111"/>
    </row>
    <row r="174" spans="1:18" ht="38.25" hidden="1" customHeight="1">
      <c r="A174" s="240">
        <v>2</v>
      </c>
      <c r="B174" s="214">
        <v>9</v>
      </c>
      <c r="C174" s="214">
        <v>1</v>
      </c>
      <c r="D174" s="214">
        <v>1</v>
      </c>
      <c r="E174" s="212">
        <v>1</v>
      </c>
      <c r="F174" s="215">
        <v>1</v>
      </c>
      <c r="G174" s="221" t="s">
        <v>104</v>
      </c>
      <c r="H174" s="199">
        <v>140</v>
      </c>
      <c r="I174" s="267">
        <v>0</v>
      </c>
      <c r="J174" s="267">
        <v>0</v>
      </c>
      <c r="K174" s="267">
        <v>0</v>
      </c>
      <c r="L174" s="267">
        <v>0</v>
      </c>
      <c r="M174"/>
      <c r="N174" s="111"/>
      <c r="O174" s="111"/>
      <c r="P174" s="111"/>
      <c r="Q174" s="111"/>
      <c r="R174" s="111"/>
    </row>
    <row r="175" spans="1:18" ht="90.75" hidden="1" customHeight="1">
      <c r="A175" s="223">
        <v>2</v>
      </c>
      <c r="B175" s="219">
        <v>9</v>
      </c>
      <c r="C175" s="219">
        <v>2</v>
      </c>
      <c r="D175" s="219"/>
      <c r="E175" s="220"/>
      <c r="F175" s="222"/>
      <c r="G175" s="221" t="s">
        <v>393</v>
      </c>
      <c r="H175" s="199">
        <v>141</v>
      </c>
      <c r="I175" s="209">
        <f>SUM(I176+I181)</f>
        <v>0</v>
      </c>
      <c r="J175" s="209">
        <f>SUM(J176+J181)</f>
        <v>0</v>
      </c>
      <c r="K175" s="209">
        <f>SUM(K176+K181)</f>
        <v>0</v>
      </c>
      <c r="L175" s="209">
        <f>SUM(L176+L181)</f>
        <v>0</v>
      </c>
      <c r="M175"/>
      <c r="N175" s="111"/>
      <c r="O175" s="111"/>
      <c r="P175" s="111"/>
      <c r="Q175" s="111"/>
      <c r="R175" s="111"/>
    </row>
    <row r="176" spans="1:18" ht="91.5" hidden="1" customHeight="1">
      <c r="A176" s="223">
        <v>2</v>
      </c>
      <c r="B176" s="219">
        <v>9</v>
      </c>
      <c r="C176" s="219">
        <v>2</v>
      </c>
      <c r="D176" s="214">
        <v>1</v>
      </c>
      <c r="E176" s="212"/>
      <c r="F176" s="215"/>
      <c r="G176" s="221" t="s">
        <v>394</v>
      </c>
      <c r="H176" s="199">
        <v>142</v>
      </c>
      <c r="I176" s="231">
        <f>I177</f>
        <v>0</v>
      </c>
      <c r="J176" s="252">
        <f>J177</f>
        <v>0</v>
      </c>
      <c r="K176" s="231">
        <f>K177</f>
        <v>0</v>
      </c>
      <c r="L176" s="230">
        <f>L177</f>
        <v>0</v>
      </c>
      <c r="M176"/>
      <c r="N176" s="111"/>
      <c r="O176" s="111"/>
      <c r="P176" s="111"/>
      <c r="Q176" s="111"/>
      <c r="R176" s="111"/>
    </row>
    <row r="177" spans="1:18" ht="93" hidden="1" customHeight="1">
      <c r="A177" s="240">
        <v>2</v>
      </c>
      <c r="B177" s="214">
        <v>9</v>
      </c>
      <c r="C177" s="214">
        <v>2</v>
      </c>
      <c r="D177" s="219">
        <v>1</v>
      </c>
      <c r="E177" s="220">
        <v>1</v>
      </c>
      <c r="F177" s="222"/>
      <c r="G177" s="221" t="s">
        <v>394</v>
      </c>
      <c r="H177" s="199">
        <v>143</v>
      </c>
      <c r="I177" s="209">
        <f>SUM(I178:I180)</f>
        <v>0</v>
      </c>
      <c r="J177" s="250">
        <f>SUM(J178:J180)</f>
        <v>0</v>
      </c>
      <c r="K177" s="209">
        <f>SUM(K178:K180)</f>
        <v>0</v>
      </c>
      <c r="L177" s="208">
        <f>SUM(L178:L180)</f>
        <v>0</v>
      </c>
      <c r="M177"/>
      <c r="N177" s="111"/>
      <c r="O177" s="111"/>
      <c r="P177" s="111"/>
      <c r="Q177" s="111"/>
      <c r="R177" s="111"/>
    </row>
    <row r="178" spans="1:18" ht="105" hidden="1" customHeight="1">
      <c r="A178" s="232">
        <v>2</v>
      </c>
      <c r="B178" s="241">
        <v>9</v>
      </c>
      <c r="C178" s="241">
        <v>2</v>
      </c>
      <c r="D178" s="241">
        <v>1</v>
      </c>
      <c r="E178" s="242">
        <v>1</v>
      </c>
      <c r="F178" s="243">
        <v>1</v>
      </c>
      <c r="G178" s="221" t="s">
        <v>395</v>
      </c>
      <c r="H178" s="199">
        <v>144</v>
      </c>
      <c r="I178" s="270">
        <v>0</v>
      </c>
      <c r="J178" s="225">
        <v>0</v>
      </c>
      <c r="K178" s="225">
        <v>0</v>
      </c>
      <c r="L178" s="225">
        <v>0</v>
      </c>
      <c r="M178"/>
      <c r="N178" s="111"/>
      <c r="O178" s="111"/>
      <c r="P178" s="111"/>
      <c r="Q178" s="111"/>
      <c r="R178" s="111"/>
    </row>
    <row r="179" spans="1:18" ht="107.25" hidden="1" customHeight="1">
      <c r="A179" s="223">
        <v>2</v>
      </c>
      <c r="B179" s="219">
        <v>9</v>
      </c>
      <c r="C179" s="219">
        <v>2</v>
      </c>
      <c r="D179" s="219">
        <v>1</v>
      </c>
      <c r="E179" s="220">
        <v>1</v>
      </c>
      <c r="F179" s="222">
        <v>2</v>
      </c>
      <c r="G179" s="221" t="s">
        <v>396</v>
      </c>
      <c r="H179" s="199">
        <v>145</v>
      </c>
      <c r="I179" s="226">
        <v>0</v>
      </c>
      <c r="J179" s="273">
        <v>0</v>
      </c>
      <c r="K179" s="273">
        <v>0</v>
      </c>
      <c r="L179" s="273">
        <v>0</v>
      </c>
      <c r="M179"/>
      <c r="N179" s="111"/>
      <c r="O179" s="111"/>
      <c r="P179" s="111"/>
      <c r="Q179" s="111"/>
      <c r="R179" s="111"/>
    </row>
    <row r="180" spans="1:18" ht="104.25" hidden="1" customHeight="1">
      <c r="A180" s="223">
        <v>2</v>
      </c>
      <c r="B180" s="219">
        <v>9</v>
      </c>
      <c r="C180" s="219">
        <v>2</v>
      </c>
      <c r="D180" s="219">
        <v>1</v>
      </c>
      <c r="E180" s="220">
        <v>1</v>
      </c>
      <c r="F180" s="222">
        <v>3</v>
      </c>
      <c r="G180" s="221" t="s">
        <v>397</v>
      </c>
      <c r="H180" s="199">
        <v>146</v>
      </c>
      <c r="I180" s="226">
        <v>0</v>
      </c>
      <c r="J180" s="226">
        <v>0</v>
      </c>
      <c r="K180" s="226">
        <v>0</v>
      </c>
      <c r="L180" s="226">
        <v>0</v>
      </c>
      <c r="M180"/>
      <c r="N180" s="111"/>
      <c r="O180" s="111"/>
      <c r="P180" s="111"/>
      <c r="Q180" s="111"/>
      <c r="R180" s="111"/>
    </row>
    <row r="181" spans="1:18" ht="92.25" hidden="1" customHeight="1">
      <c r="A181" s="274">
        <v>2</v>
      </c>
      <c r="B181" s="274">
        <v>9</v>
      </c>
      <c r="C181" s="274">
        <v>2</v>
      </c>
      <c r="D181" s="274">
        <v>2</v>
      </c>
      <c r="E181" s="274"/>
      <c r="F181" s="274"/>
      <c r="G181" s="221" t="s">
        <v>398</v>
      </c>
      <c r="H181" s="199">
        <v>147</v>
      </c>
      <c r="I181" s="209">
        <f>I182</f>
        <v>0</v>
      </c>
      <c r="J181" s="250">
        <f>J182</f>
        <v>0</v>
      </c>
      <c r="K181" s="209">
        <f>K182</f>
        <v>0</v>
      </c>
      <c r="L181" s="208">
        <f>L182</f>
        <v>0</v>
      </c>
      <c r="M181"/>
      <c r="N181" s="111"/>
      <c r="O181" s="111"/>
      <c r="P181" s="111"/>
      <c r="Q181" s="111"/>
      <c r="R181" s="111"/>
    </row>
    <row r="182" spans="1:18" ht="91.5" hidden="1" customHeight="1">
      <c r="A182" s="223">
        <v>2</v>
      </c>
      <c r="B182" s="219">
        <v>9</v>
      </c>
      <c r="C182" s="219">
        <v>2</v>
      </c>
      <c r="D182" s="219">
        <v>2</v>
      </c>
      <c r="E182" s="220">
        <v>1</v>
      </c>
      <c r="F182" s="222"/>
      <c r="G182" s="221" t="s">
        <v>398</v>
      </c>
      <c r="H182" s="199">
        <v>148</v>
      </c>
      <c r="I182" s="231">
        <f>SUM(I183:I185)</f>
        <v>0</v>
      </c>
      <c r="J182" s="231">
        <f>SUM(J183:J185)</f>
        <v>0</v>
      </c>
      <c r="K182" s="231">
        <f>SUM(K183:K185)</f>
        <v>0</v>
      </c>
      <c r="L182" s="231">
        <f>SUM(L183:L185)</f>
        <v>0</v>
      </c>
      <c r="M182"/>
      <c r="N182" s="111"/>
      <c r="O182" s="111"/>
      <c r="P182" s="111"/>
      <c r="Q182" s="111"/>
      <c r="R182" s="111"/>
    </row>
    <row r="183" spans="1:18" ht="105" hidden="1" customHeight="1">
      <c r="A183" s="223">
        <v>2</v>
      </c>
      <c r="B183" s="219">
        <v>9</v>
      </c>
      <c r="C183" s="219">
        <v>2</v>
      </c>
      <c r="D183" s="219">
        <v>2</v>
      </c>
      <c r="E183" s="219">
        <v>1</v>
      </c>
      <c r="F183" s="222">
        <v>1</v>
      </c>
      <c r="G183" s="221" t="s">
        <v>399</v>
      </c>
      <c r="H183" s="199">
        <v>149</v>
      </c>
      <c r="I183" s="226">
        <v>0</v>
      </c>
      <c r="J183" s="225">
        <v>0</v>
      </c>
      <c r="K183" s="225">
        <v>0</v>
      </c>
      <c r="L183" s="225">
        <v>0</v>
      </c>
      <c r="M183"/>
      <c r="N183" s="111"/>
      <c r="O183" s="111"/>
      <c r="P183" s="111"/>
      <c r="Q183" s="111"/>
      <c r="R183" s="111"/>
    </row>
    <row r="184" spans="1:18" ht="105" hidden="1" customHeight="1">
      <c r="A184" s="233">
        <v>2</v>
      </c>
      <c r="B184" s="235">
        <v>9</v>
      </c>
      <c r="C184" s="233">
        <v>2</v>
      </c>
      <c r="D184" s="234">
        <v>2</v>
      </c>
      <c r="E184" s="234">
        <v>1</v>
      </c>
      <c r="F184" s="236">
        <v>2</v>
      </c>
      <c r="G184" s="221" t="s">
        <v>400</v>
      </c>
      <c r="H184" s="199">
        <v>150</v>
      </c>
      <c r="I184" s="225">
        <v>0</v>
      </c>
      <c r="J184" s="227">
        <v>0</v>
      </c>
      <c r="K184" s="227">
        <v>0</v>
      </c>
      <c r="L184" s="227">
        <v>0</v>
      </c>
      <c r="M184"/>
      <c r="N184" s="111"/>
      <c r="O184" s="111"/>
      <c r="P184" s="111"/>
      <c r="Q184" s="111"/>
      <c r="R184" s="111"/>
    </row>
    <row r="185" spans="1:18" ht="104.25" hidden="1" customHeight="1">
      <c r="A185" s="219">
        <v>2</v>
      </c>
      <c r="B185" s="244">
        <v>9</v>
      </c>
      <c r="C185" s="241">
        <v>2</v>
      </c>
      <c r="D185" s="242">
        <v>2</v>
      </c>
      <c r="E185" s="242">
        <v>1</v>
      </c>
      <c r="F185" s="243">
        <v>3</v>
      </c>
      <c r="G185" s="221" t="s">
        <v>401</v>
      </c>
      <c r="H185" s="199">
        <v>151</v>
      </c>
      <c r="I185" s="273">
        <v>0</v>
      </c>
      <c r="J185" s="273">
        <v>0</v>
      </c>
      <c r="K185" s="273">
        <v>0</v>
      </c>
      <c r="L185" s="273">
        <v>0</v>
      </c>
      <c r="M185"/>
      <c r="N185" s="111"/>
      <c r="O185" s="111"/>
      <c r="P185" s="111"/>
      <c r="Q185" s="111"/>
      <c r="R185" s="111"/>
    </row>
    <row r="186" spans="1:18" ht="76.5" hidden="1" customHeight="1">
      <c r="A186" s="204">
        <v>3</v>
      </c>
      <c r="B186" s="206"/>
      <c r="C186" s="204"/>
      <c r="D186" s="205"/>
      <c r="E186" s="205"/>
      <c r="F186" s="207"/>
      <c r="G186" s="259" t="s">
        <v>105</v>
      </c>
      <c r="H186" s="199">
        <v>152</v>
      </c>
      <c r="I186" s="208">
        <f>SUM(I187+I240+I305)</f>
        <v>0</v>
      </c>
      <c r="J186" s="250">
        <f>SUM(J187+J240+J305)</f>
        <v>0</v>
      </c>
      <c r="K186" s="209">
        <f>SUM(K187+K240+K305)</f>
        <v>0</v>
      </c>
      <c r="L186" s="208">
        <f>SUM(L187+L240+L305)</f>
        <v>0</v>
      </c>
      <c r="M186"/>
      <c r="N186" s="111"/>
      <c r="O186" s="111"/>
      <c r="P186" s="111"/>
      <c r="Q186" s="111"/>
      <c r="R186" s="111"/>
    </row>
    <row r="187" spans="1:18" ht="34.5" hidden="1" customHeight="1">
      <c r="A187" s="254">
        <v>3</v>
      </c>
      <c r="B187" s="204">
        <v>1</v>
      </c>
      <c r="C187" s="229"/>
      <c r="D187" s="211"/>
      <c r="E187" s="211"/>
      <c r="F187" s="269"/>
      <c r="G187" s="249" t="s">
        <v>106</v>
      </c>
      <c r="H187" s="199">
        <v>153</v>
      </c>
      <c r="I187" s="208">
        <f>SUM(I188+I211+I218+I230+I234)</f>
        <v>0</v>
      </c>
      <c r="J187" s="230">
        <f>SUM(J188+J211+J218+J230+J234)</f>
        <v>0</v>
      </c>
      <c r="K187" s="230">
        <f>SUM(K188+K211+K218+K230+K234)</f>
        <v>0</v>
      </c>
      <c r="L187" s="230">
        <f>SUM(L188+L211+L218+L230+L234)</f>
        <v>0</v>
      </c>
      <c r="M187"/>
      <c r="N187" s="111"/>
      <c r="O187" s="111"/>
      <c r="P187" s="111"/>
      <c r="Q187" s="111"/>
      <c r="R187" s="111"/>
    </row>
    <row r="188" spans="1:18" ht="30.75" hidden="1" customHeight="1">
      <c r="A188" s="214">
        <v>3</v>
      </c>
      <c r="B188" s="213">
        <v>1</v>
      </c>
      <c r="C188" s="214">
        <v>1</v>
      </c>
      <c r="D188" s="212"/>
      <c r="E188" s="212"/>
      <c r="F188" s="275"/>
      <c r="G188" s="223" t="s">
        <v>107</v>
      </c>
      <c r="H188" s="199">
        <v>154</v>
      </c>
      <c r="I188" s="230">
        <f>SUM(I189+I192+I197+I203+I208)</f>
        <v>0</v>
      </c>
      <c r="J188" s="250">
        <f>SUM(J189+J192+J197+J203+J208)</f>
        <v>0</v>
      </c>
      <c r="K188" s="209">
        <f>SUM(K189+K192+K197+K203+K208)</f>
        <v>0</v>
      </c>
      <c r="L188" s="208">
        <f>SUM(L189+L192+L197+L203+L208)</f>
        <v>0</v>
      </c>
      <c r="M188"/>
      <c r="N188" s="111"/>
      <c r="O188" s="111"/>
      <c r="P188" s="111"/>
      <c r="Q188" s="111"/>
      <c r="R188" s="111"/>
    </row>
    <row r="189" spans="1:18" ht="33" hidden="1" customHeight="1">
      <c r="A189" s="219">
        <v>3</v>
      </c>
      <c r="B189" s="221">
        <v>1</v>
      </c>
      <c r="C189" s="219">
        <v>1</v>
      </c>
      <c r="D189" s="220">
        <v>1</v>
      </c>
      <c r="E189" s="220"/>
      <c r="F189" s="276"/>
      <c r="G189" s="223" t="s">
        <v>108</v>
      </c>
      <c r="H189" s="199">
        <v>155</v>
      </c>
      <c r="I189" s="208">
        <f t="shared" ref="I189:L190" si="17">I190</f>
        <v>0</v>
      </c>
      <c r="J189" s="252">
        <f t="shared" si="17"/>
        <v>0</v>
      </c>
      <c r="K189" s="231">
        <f t="shared" si="17"/>
        <v>0</v>
      </c>
      <c r="L189" s="230">
        <f t="shared" si="17"/>
        <v>0</v>
      </c>
      <c r="M189"/>
      <c r="N189" s="111"/>
      <c r="O189" s="111"/>
      <c r="P189" s="111"/>
      <c r="Q189" s="111"/>
      <c r="R189" s="111"/>
    </row>
    <row r="190" spans="1:18" ht="24" hidden="1" customHeight="1">
      <c r="A190" s="219">
        <v>3</v>
      </c>
      <c r="B190" s="221">
        <v>1</v>
      </c>
      <c r="C190" s="219">
        <v>1</v>
      </c>
      <c r="D190" s="220">
        <v>1</v>
      </c>
      <c r="E190" s="220">
        <v>1</v>
      </c>
      <c r="F190" s="255"/>
      <c r="G190" s="223" t="s">
        <v>108</v>
      </c>
      <c r="H190" s="199">
        <v>156</v>
      </c>
      <c r="I190" s="230">
        <f t="shared" si="17"/>
        <v>0</v>
      </c>
      <c r="J190" s="208">
        <f t="shared" si="17"/>
        <v>0</v>
      </c>
      <c r="K190" s="208">
        <f t="shared" si="17"/>
        <v>0</v>
      </c>
      <c r="L190" s="208">
        <f t="shared" si="17"/>
        <v>0</v>
      </c>
      <c r="M190"/>
      <c r="N190" s="111"/>
      <c r="O190" s="111"/>
      <c r="P190" s="111"/>
      <c r="Q190" s="111"/>
      <c r="R190" s="111"/>
    </row>
    <row r="191" spans="1:18" ht="31.5" hidden="1" customHeight="1">
      <c r="A191" s="219">
        <v>3</v>
      </c>
      <c r="B191" s="221">
        <v>1</v>
      </c>
      <c r="C191" s="219">
        <v>1</v>
      </c>
      <c r="D191" s="220">
        <v>1</v>
      </c>
      <c r="E191" s="220">
        <v>1</v>
      </c>
      <c r="F191" s="255">
        <v>1</v>
      </c>
      <c r="G191" s="223" t="s">
        <v>108</v>
      </c>
      <c r="H191" s="199">
        <v>157</v>
      </c>
      <c r="I191" s="227">
        <v>0</v>
      </c>
      <c r="J191" s="227">
        <v>0</v>
      </c>
      <c r="K191" s="227">
        <v>0</v>
      </c>
      <c r="L191" s="227">
        <v>0</v>
      </c>
      <c r="M191"/>
      <c r="N191" s="111"/>
      <c r="O191" s="111"/>
      <c r="P191" s="111"/>
      <c r="Q191" s="111"/>
      <c r="R191" s="111"/>
    </row>
    <row r="192" spans="1:18" ht="27.75" hidden="1" customHeight="1">
      <c r="A192" s="214">
        <v>3</v>
      </c>
      <c r="B192" s="212">
        <v>1</v>
      </c>
      <c r="C192" s="212">
        <v>1</v>
      </c>
      <c r="D192" s="212">
        <v>2</v>
      </c>
      <c r="E192" s="212"/>
      <c r="F192" s="215"/>
      <c r="G192" s="213" t="s">
        <v>109</v>
      </c>
      <c r="H192" s="199">
        <v>158</v>
      </c>
      <c r="I192" s="230">
        <f>I193</f>
        <v>0</v>
      </c>
      <c r="J192" s="252">
        <f>J193</f>
        <v>0</v>
      </c>
      <c r="K192" s="231">
        <f>K193</f>
        <v>0</v>
      </c>
      <c r="L192" s="230">
        <f>L193</f>
        <v>0</v>
      </c>
      <c r="M192"/>
      <c r="N192" s="111"/>
      <c r="O192" s="111"/>
      <c r="P192" s="111"/>
      <c r="Q192" s="111"/>
      <c r="R192" s="111"/>
    </row>
    <row r="193" spans="1:18" ht="27.75" hidden="1" customHeight="1">
      <c r="A193" s="219">
        <v>3</v>
      </c>
      <c r="B193" s="220">
        <v>1</v>
      </c>
      <c r="C193" s="220">
        <v>1</v>
      </c>
      <c r="D193" s="220">
        <v>2</v>
      </c>
      <c r="E193" s="220">
        <v>1</v>
      </c>
      <c r="F193" s="222"/>
      <c r="G193" s="213" t="s">
        <v>109</v>
      </c>
      <c r="H193" s="199">
        <v>159</v>
      </c>
      <c r="I193" s="208">
        <f>SUM(I194:I196)</f>
        <v>0</v>
      </c>
      <c r="J193" s="250">
        <f>SUM(J194:J196)</f>
        <v>0</v>
      </c>
      <c r="K193" s="209">
        <f>SUM(K194:K196)</f>
        <v>0</v>
      </c>
      <c r="L193" s="208">
        <f>SUM(L194:L196)</f>
        <v>0</v>
      </c>
      <c r="M193"/>
      <c r="N193" s="111"/>
      <c r="O193" s="111"/>
      <c r="P193" s="111"/>
      <c r="Q193" s="111"/>
      <c r="R193" s="111"/>
    </row>
    <row r="194" spans="1:18" ht="27" hidden="1" customHeight="1">
      <c r="A194" s="214">
        <v>3</v>
      </c>
      <c r="B194" s="212">
        <v>1</v>
      </c>
      <c r="C194" s="212">
        <v>1</v>
      </c>
      <c r="D194" s="212">
        <v>2</v>
      </c>
      <c r="E194" s="212">
        <v>1</v>
      </c>
      <c r="F194" s="215">
        <v>1</v>
      </c>
      <c r="G194" s="213" t="s">
        <v>110</v>
      </c>
      <c r="H194" s="199">
        <v>160</v>
      </c>
      <c r="I194" s="225">
        <v>0</v>
      </c>
      <c r="J194" s="225">
        <v>0</v>
      </c>
      <c r="K194" s="225">
        <v>0</v>
      </c>
      <c r="L194" s="273">
        <v>0</v>
      </c>
      <c r="M194"/>
      <c r="N194" s="111"/>
      <c r="O194" s="111"/>
      <c r="P194" s="111"/>
      <c r="Q194" s="111"/>
      <c r="R194" s="111"/>
    </row>
    <row r="195" spans="1:18" ht="27" hidden="1" customHeight="1">
      <c r="A195" s="219">
        <v>3</v>
      </c>
      <c r="B195" s="220">
        <v>1</v>
      </c>
      <c r="C195" s="220">
        <v>1</v>
      </c>
      <c r="D195" s="220">
        <v>2</v>
      </c>
      <c r="E195" s="220">
        <v>1</v>
      </c>
      <c r="F195" s="222">
        <v>2</v>
      </c>
      <c r="G195" s="221" t="s">
        <v>111</v>
      </c>
      <c r="H195" s="199">
        <v>161</v>
      </c>
      <c r="I195" s="227">
        <v>0</v>
      </c>
      <c r="J195" s="227">
        <v>0</v>
      </c>
      <c r="K195" s="227">
        <v>0</v>
      </c>
      <c r="L195" s="227">
        <v>0</v>
      </c>
      <c r="M195"/>
      <c r="N195" s="111"/>
      <c r="O195" s="111"/>
      <c r="P195" s="111"/>
      <c r="Q195" s="111"/>
      <c r="R195" s="111"/>
    </row>
    <row r="196" spans="1:18" ht="26.25" hidden="1" customHeight="1">
      <c r="A196" s="214">
        <v>3</v>
      </c>
      <c r="B196" s="212">
        <v>1</v>
      </c>
      <c r="C196" s="212">
        <v>1</v>
      </c>
      <c r="D196" s="212">
        <v>2</v>
      </c>
      <c r="E196" s="212">
        <v>1</v>
      </c>
      <c r="F196" s="215">
        <v>3</v>
      </c>
      <c r="G196" s="213" t="s">
        <v>112</v>
      </c>
      <c r="H196" s="199">
        <v>162</v>
      </c>
      <c r="I196" s="225">
        <v>0</v>
      </c>
      <c r="J196" s="225">
        <v>0</v>
      </c>
      <c r="K196" s="225">
        <v>0</v>
      </c>
      <c r="L196" s="273">
        <v>0</v>
      </c>
      <c r="M196"/>
      <c r="N196" s="111"/>
      <c r="O196" s="111"/>
      <c r="P196" s="111"/>
      <c r="Q196" s="111"/>
      <c r="R196" s="111"/>
    </row>
    <row r="197" spans="1:18" ht="27.75" hidden="1" customHeight="1">
      <c r="A197" s="219">
        <v>3</v>
      </c>
      <c r="B197" s="220">
        <v>1</v>
      </c>
      <c r="C197" s="220">
        <v>1</v>
      </c>
      <c r="D197" s="220">
        <v>3</v>
      </c>
      <c r="E197" s="220"/>
      <c r="F197" s="222"/>
      <c r="G197" s="221" t="s">
        <v>113</v>
      </c>
      <c r="H197" s="199">
        <v>163</v>
      </c>
      <c r="I197" s="208">
        <f>I198</f>
        <v>0</v>
      </c>
      <c r="J197" s="250">
        <f>J198</f>
        <v>0</v>
      </c>
      <c r="K197" s="209">
        <f>K198</f>
        <v>0</v>
      </c>
      <c r="L197" s="208">
        <f>L198</f>
        <v>0</v>
      </c>
      <c r="M197"/>
      <c r="N197" s="111"/>
      <c r="O197" s="111"/>
      <c r="P197" s="111"/>
      <c r="Q197" s="111"/>
      <c r="R197" s="111"/>
    </row>
    <row r="198" spans="1:18" ht="23.25" hidden="1" customHeight="1">
      <c r="A198" s="219">
        <v>3</v>
      </c>
      <c r="B198" s="220">
        <v>1</v>
      </c>
      <c r="C198" s="220">
        <v>1</v>
      </c>
      <c r="D198" s="220">
        <v>3</v>
      </c>
      <c r="E198" s="220">
        <v>1</v>
      </c>
      <c r="F198" s="222"/>
      <c r="G198" s="221" t="s">
        <v>113</v>
      </c>
      <c r="H198" s="199">
        <v>164</v>
      </c>
      <c r="I198" s="208">
        <f>SUM(I199:I202)</f>
        <v>0</v>
      </c>
      <c r="J198" s="208">
        <f>SUM(J199:J202)</f>
        <v>0</v>
      </c>
      <c r="K198" s="208">
        <f>SUM(K199:K202)</f>
        <v>0</v>
      </c>
      <c r="L198" s="208">
        <f>SUM(L199:L202)</f>
        <v>0</v>
      </c>
      <c r="M198"/>
      <c r="N198" s="111"/>
      <c r="O198" s="111"/>
      <c r="P198" s="111"/>
      <c r="Q198" s="111"/>
      <c r="R198" s="111"/>
    </row>
    <row r="199" spans="1:18" ht="23.25" hidden="1" customHeight="1">
      <c r="A199" s="219">
        <v>3</v>
      </c>
      <c r="B199" s="220">
        <v>1</v>
      </c>
      <c r="C199" s="220">
        <v>1</v>
      </c>
      <c r="D199" s="220">
        <v>3</v>
      </c>
      <c r="E199" s="220">
        <v>1</v>
      </c>
      <c r="F199" s="222">
        <v>1</v>
      </c>
      <c r="G199" s="221" t="s">
        <v>114</v>
      </c>
      <c r="H199" s="199">
        <v>165</v>
      </c>
      <c r="I199" s="227">
        <v>0</v>
      </c>
      <c r="J199" s="227">
        <v>0</v>
      </c>
      <c r="K199" s="227">
        <v>0</v>
      </c>
      <c r="L199" s="273">
        <v>0</v>
      </c>
      <c r="M199"/>
      <c r="N199" s="111"/>
      <c r="O199" s="111"/>
      <c r="P199" s="111"/>
      <c r="Q199" s="111"/>
      <c r="R199" s="111"/>
    </row>
    <row r="200" spans="1:18" ht="29.25" hidden="1" customHeight="1">
      <c r="A200" s="219">
        <v>3</v>
      </c>
      <c r="B200" s="220">
        <v>1</v>
      </c>
      <c r="C200" s="220">
        <v>1</v>
      </c>
      <c r="D200" s="220">
        <v>3</v>
      </c>
      <c r="E200" s="220">
        <v>1</v>
      </c>
      <c r="F200" s="222">
        <v>2</v>
      </c>
      <c r="G200" s="221" t="s">
        <v>115</v>
      </c>
      <c r="H200" s="199">
        <v>166</v>
      </c>
      <c r="I200" s="225">
        <v>0</v>
      </c>
      <c r="J200" s="227">
        <v>0</v>
      </c>
      <c r="K200" s="227">
        <v>0</v>
      </c>
      <c r="L200" s="227">
        <v>0</v>
      </c>
      <c r="M200"/>
      <c r="N200" s="111"/>
      <c r="O200" s="111"/>
      <c r="P200" s="111"/>
      <c r="Q200" s="111"/>
      <c r="R200" s="111"/>
    </row>
    <row r="201" spans="1:18" ht="27" hidden="1" customHeight="1">
      <c r="A201" s="219">
        <v>3</v>
      </c>
      <c r="B201" s="220">
        <v>1</v>
      </c>
      <c r="C201" s="220">
        <v>1</v>
      </c>
      <c r="D201" s="220">
        <v>3</v>
      </c>
      <c r="E201" s="220">
        <v>1</v>
      </c>
      <c r="F201" s="222">
        <v>3</v>
      </c>
      <c r="G201" s="223" t="s">
        <v>116</v>
      </c>
      <c r="H201" s="199">
        <v>167</v>
      </c>
      <c r="I201" s="225">
        <v>0</v>
      </c>
      <c r="J201" s="245">
        <v>0</v>
      </c>
      <c r="K201" s="245">
        <v>0</v>
      </c>
      <c r="L201" s="245">
        <v>0</v>
      </c>
      <c r="M201"/>
      <c r="N201" s="111"/>
      <c r="O201" s="111"/>
      <c r="P201" s="111"/>
      <c r="Q201" s="111"/>
      <c r="R201" s="111"/>
    </row>
    <row r="202" spans="1:18" ht="25.5" hidden="1" customHeight="1">
      <c r="A202" s="233">
        <v>3</v>
      </c>
      <c r="B202" s="234">
        <v>1</v>
      </c>
      <c r="C202" s="234">
        <v>1</v>
      </c>
      <c r="D202" s="234">
        <v>3</v>
      </c>
      <c r="E202" s="234">
        <v>1</v>
      </c>
      <c r="F202" s="236">
        <v>4</v>
      </c>
      <c r="G202" s="173" t="s">
        <v>117</v>
      </c>
      <c r="H202" s="199">
        <v>168</v>
      </c>
      <c r="I202" s="277">
        <v>0</v>
      </c>
      <c r="J202" s="278">
        <v>0</v>
      </c>
      <c r="K202" s="227">
        <v>0</v>
      </c>
      <c r="L202" s="227">
        <v>0</v>
      </c>
      <c r="M202"/>
      <c r="N202" s="111"/>
      <c r="O202" s="111"/>
      <c r="P202" s="111"/>
      <c r="Q202" s="111"/>
      <c r="R202" s="111"/>
    </row>
    <row r="203" spans="1:18" ht="27" hidden="1" customHeight="1">
      <c r="A203" s="233">
        <v>3</v>
      </c>
      <c r="B203" s="234">
        <v>1</v>
      </c>
      <c r="C203" s="234">
        <v>1</v>
      </c>
      <c r="D203" s="234">
        <v>4</v>
      </c>
      <c r="E203" s="234"/>
      <c r="F203" s="236"/>
      <c r="G203" s="235" t="s">
        <v>118</v>
      </c>
      <c r="H203" s="199">
        <v>169</v>
      </c>
      <c r="I203" s="208">
        <f>I204</f>
        <v>0</v>
      </c>
      <c r="J203" s="253">
        <f>J204</f>
        <v>0</v>
      </c>
      <c r="K203" s="217">
        <f>K204</f>
        <v>0</v>
      </c>
      <c r="L203" s="218">
        <f>L204</f>
        <v>0</v>
      </c>
      <c r="M203"/>
      <c r="N203" s="111"/>
      <c r="O203" s="111"/>
      <c r="P203" s="111"/>
      <c r="Q203" s="111"/>
      <c r="R203" s="111"/>
    </row>
    <row r="204" spans="1:18" ht="27.75" hidden="1" customHeight="1">
      <c r="A204" s="219">
        <v>3</v>
      </c>
      <c r="B204" s="220">
        <v>1</v>
      </c>
      <c r="C204" s="220">
        <v>1</v>
      </c>
      <c r="D204" s="220">
        <v>4</v>
      </c>
      <c r="E204" s="220">
        <v>1</v>
      </c>
      <c r="F204" s="222"/>
      <c r="G204" s="235" t="s">
        <v>118</v>
      </c>
      <c r="H204" s="199">
        <v>170</v>
      </c>
      <c r="I204" s="230">
        <f>SUM(I205:I207)</f>
        <v>0</v>
      </c>
      <c r="J204" s="250">
        <f>SUM(J205:J207)</f>
        <v>0</v>
      </c>
      <c r="K204" s="209">
        <f>SUM(K205:K207)</f>
        <v>0</v>
      </c>
      <c r="L204" s="208">
        <f>SUM(L205:L207)</f>
        <v>0</v>
      </c>
      <c r="M204"/>
      <c r="N204" s="111"/>
      <c r="O204" s="111"/>
      <c r="P204" s="111"/>
      <c r="Q204" s="111"/>
      <c r="R204" s="111"/>
    </row>
    <row r="205" spans="1:18" ht="24.75" hidden="1" customHeight="1">
      <c r="A205" s="219">
        <v>3</v>
      </c>
      <c r="B205" s="220">
        <v>1</v>
      </c>
      <c r="C205" s="220">
        <v>1</v>
      </c>
      <c r="D205" s="220">
        <v>4</v>
      </c>
      <c r="E205" s="220">
        <v>1</v>
      </c>
      <c r="F205" s="222">
        <v>1</v>
      </c>
      <c r="G205" s="221" t="s">
        <v>119</v>
      </c>
      <c r="H205" s="199">
        <v>171</v>
      </c>
      <c r="I205" s="227">
        <v>0</v>
      </c>
      <c r="J205" s="227">
        <v>0</v>
      </c>
      <c r="K205" s="227">
        <v>0</v>
      </c>
      <c r="L205" s="273">
        <v>0</v>
      </c>
      <c r="M205"/>
      <c r="N205" s="111"/>
      <c r="O205" s="111"/>
      <c r="P205" s="111"/>
      <c r="Q205" s="111"/>
      <c r="R205" s="111"/>
    </row>
    <row r="206" spans="1:18" ht="25.5" hidden="1" customHeight="1">
      <c r="A206" s="214">
        <v>3</v>
      </c>
      <c r="B206" s="212">
        <v>1</v>
      </c>
      <c r="C206" s="212">
        <v>1</v>
      </c>
      <c r="D206" s="212">
        <v>4</v>
      </c>
      <c r="E206" s="212">
        <v>1</v>
      </c>
      <c r="F206" s="215">
        <v>2</v>
      </c>
      <c r="G206" s="213" t="s">
        <v>230</v>
      </c>
      <c r="H206" s="199">
        <v>172</v>
      </c>
      <c r="I206" s="225">
        <v>0</v>
      </c>
      <c r="J206" s="225">
        <v>0</v>
      </c>
      <c r="K206" s="226">
        <v>0</v>
      </c>
      <c r="L206" s="227">
        <v>0</v>
      </c>
      <c r="M206"/>
      <c r="N206" s="111"/>
      <c r="O206" s="111"/>
      <c r="P206" s="111"/>
      <c r="Q206" s="111"/>
      <c r="R206" s="111"/>
    </row>
    <row r="207" spans="1:18" ht="31.5" hidden="1" customHeight="1">
      <c r="A207" s="219">
        <v>3</v>
      </c>
      <c r="B207" s="220">
        <v>1</v>
      </c>
      <c r="C207" s="220">
        <v>1</v>
      </c>
      <c r="D207" s="220">
        <v>4</v>
      </c>
      <c r="E207" s="220">
        <v>1</v>
      </c>
      <c r="F207" s="222">
        <v>3</v>
      </c>
      <c r="G207" s="221" t="s">
        <v>120</v>
      </c>
      <c r="H207" s="199">
        <v>173</v>
      </c>
      <c r="I207" s="225">
        <v>0</v>
      </c>
      <c r="J207" s="225">
        <v>0</v>
      </c>
      <c r="K207" s="225">
        <v>0</v>
      </c>
      <c r="L207" s="227">
        <v>0</v>
      </c>
      <c r="M207"/>
      <c r="N207" s="111"/>
      <c r="O207" s="111"/>
      <c r="P207" s="111"/>
      <c r="Q207" s="111"/>
      <c r="R207" s="111"/>
    </row>
    <row r="208" spans="1:18" ht="25.5" hidden="1" customHeight="1">
      <c r="A208" s="219">
        <v>3</v>
      </c>
      <c r="B208" s="220">
        <v>1</v>
      </c>
      <c r="C208" s="220">
        <v>1</v>
      </c>
      <c r="D208" s="220">
        <v>5</v>
      </c>
      <c r="E208" s="220"/>
      <c r="F208" s="222"/>
      <c r="G208" s="221" t="s">
        <v>121</v>
      </c>
      <c r="H208" s="199">
        <v>174</v>
      </c>
      <c r="I208" s="208">
        <f t="shared" ref="I208:L209" si="18">I209</f>
        <v>0</v>
      </c>
      <c r="J208" s="250">
        <f t="shared" si="18"/>
        <v>0</v>
      </c>
      <c r="K208" s="209">
        <f t="shared" si="18"/>
        <v>0</v>
      </c>
      <c r="L208" s="208">
        <f t="shared" si="18"/>
        <v>0</v>
      </c>
      <c r="M208"/>
      <c r="N208" s="111"/>
      <c r="O208" s="111"/>
      <c r="P208" s="111"/>
      <c r="Q208" s="111"/>
      <c r="R208" s="111"/>
    </row>
    <row r="209" spans="1:18" ht="26.25" hidden="1" customHeight="1">
      <c r="A209" s="233">
        <v>3</v>
      </c>
      <c r="B209" s="234">
        <v>1</v>
      </c>
      <c r="C209" s="234">
        <v>1</v>
      </c>
      <c r="D209" s="234">
        <v>5</v>
      </c>
      <c r="E209" s="234">
        <v>1</v>
      </c>
      <c r="F209" s="236"/>
      <c r="G209" s="221" t="s">
        <v>121</v>
      </c>
      <c r="H209" s="199">
        <v>175</v>
      </c>
      <c r="I209" s="209">
        <f t="shared" si="18"/>
        <v>0</v>
      </c>
      <c r="J209" s="209">
        <f t="shared" si="18"/>
        <v>0</v>
      </c>
      <c r="K209" s="209">
        <f t="shared" si="18"/>
        <v>0</v>
      </c>
      <c r="L209" s="209">
        <f t="shared" si="18"/>
        <v>0</v>
      </c>
      <c r="M209"/>
      <c r="N209" s="111"/>
      <c r="O209" s="111"/>
      <c r="P209" s="111"/>
      <c r="Q209" s="111"/>
      <c r="R209" s="111"/>
    </row>
    <row r="210" spans="1:18" ht="27" hidden="1" customHeight="1">
      <c r="A210" s="219">
        <v>3</v>
      </c>
      <c r="B210" s="220">
        <v>1</v>
      </c>
      <c r="C210" s="220">
        <v>1</v>
      </c>
      <c r="D210" s="220">
        <v>5</v>
      </c>
      <c r="E210" s="220">
        <v>1</v>
      </c>
      <c r="F210" s="222">
        <v>1</v>
      </c>
      <c r="G210" s="221" t="s">
        <v>121</v>
      </c>
      <c r="H210" s="199">
        <v>176</v>
      </c>
      <c r="I210" s="225">
        <v>0</v>
      </c>
      <c r="J210" s="227">
        <v>0</v>
      </c>
      <c r="K210" s="227">
        <v>0</v>
      </c>
      <c r="L210" s="227">
        <v>0</v>
      </c>
      <c r="M210"/>
      <c r="N210" s="111"/>
      <c r="O210" s="111"/>
      <c r="P210" s="111"/>
      <c r="Q210" s="111"/>
      <c r="R210" s="111"/>
    </row>
    <row r="211" spans="1:18" ht="26.25" hidden="1" customHeight="1">
      <c r="A211" s="233">
        <v>3</v>
      </c>
      <c r="B211" s="234">
        <v>1</v>
      </c>
      <c r="C211" s="234">
        <v>2</v>
      </c>
      <c r="D211" s="234"/>
      <c r="E211" s="234"/>
      <c r="F211" s="236"/>
      <c r="G211" s="235" t="s">
        <v>122</v>
      </c>
      <c r="H211" s="199">
        <v>177</v>
      </c>
      <c r="I211" s="208">
        <f t="shared" ref="I211:L212" si="19">I212</f>
        <v>0</v>
      </c>
      <c r="J211" s="253">
        <f t="shared" si="19"/>
        <v>0</v>
      </c>
      <c r="K211" s="217">
        <f t="shared" si="19"/>
        <v>0</v>
      </c>
      <c r="L211" s="218">
        <f t="shared" si="19"/>
        <v>0</v>
      </c>
      <c r="M211"/>
      <c r="N211" s="111"/>
      <c r="O211" s="111"/>
      <c r="P211" s="111"/>
      <c r="Q211" s="111"/>
      <c r="R211" s="111"/>
    </row>
    <row r="212" spans="1:18" ht="25.5" hidden="1" customHeight="1">
      <c r="A212" s="219">
        <v>3</v>
      </c>
      <c r="B212" s="220">
        <v>1</v>
      </c>
      <c r="C212" s="220">
        <v>2</v>
      </c>
      <c r="D212" s="220">
        <v>1</v>
      </c>
      <c r="E212" s="220"/>
      <c r="F212" s="222"/>
      <c r="G212" s="235" t="s">
        <v>122</v>
      </c>
      <c r="H212" s="199">
        <v>178</v>
      </c>
      <c r="I212" s="230">
        <f t="shared" si="19"/>
        <v>0</v>
      </c>
      <c r="J212" s="250">
        <f t="shared" si="19"/>
        <v>0</v>
      </c>
      <c r="K212" s="209">
        <f t="shared" si="19"/>
        <v>0</v>
      </c>
      <c r="L212" s="208">
        <f t="shared" si="19"/>
        <v>0</v>
      </c>
      <c r="M212"/>
      <c r="N212" s="111"/>
      <c r="O212" s="111"/>
      <c r="P212" s="111"/>
      <c r="Q212" s="111"/>
      <c r="R212" s="111"/>
    </row>
    <row r="213" spans="1:18" ht="26.25" hidden="1" customHeight="1">
      <c r="A213" s="214">
        <v>3</v>
      </c>
      <c r="B213" s="212">
        <v>1</v>
      </c>
      <c r="C213" s="212">
        <v>2</v>
      </c>
      <c r="D213" s="212">
        <v>1</v>
      </c>
      <c r="E213" s="212">
        <v>1</v>
      </c>
      <c r="F213" s="215"/>
      <c r="G213" s="235" t="s">
        <v>122</v>
      </c>
      <c r="H213" s="199">
        <v>179</v>
      </c>
      <c r="I213" s="208">
        <f>SUM(I214:I217)</f>
        <v>0</v>
      </c>
      <c r="J213" s="252">
        <f>SUM(J214:J217)</f>
        <v>0</v>
      </c>
      <c r="K213" s="231">
        <f>SUM(K214:K217)</f>
        <v>0</v>
      </c>
      <c r="L213" s="230">
        <f>SUM(L214:L217)</f>
        <v>0</v>
      </c>
      <c r="M213"/>
      <c r="N213" s="111"/>
      <c r="O213" s="111"/>
      <c r="P213" s="111"/>
      <c r="Q213" s="111"/>
      <c r="R213" s="111"/>
    </row>
    <row r="214" spans="1:18" ht="41.25" hidden="1" customHeight="1">
      <c r="A214" s="219">
        <v>3</v>
      </c>
      <c r="B214" s="220">
        <v>1</v>
      </c>
      <c r="C214" s="220">
        <v>2</v>
      </c>
      <c r="D214" s="220">
        <v>1</v>
      </c>
      <c r="E214" s="220">
        <v>1</v>
      </c>
      <c r="F214" s="222">
        <v>2</v>
      </c>
      <c r="G214" s="221" t="s">
        <v>402</v>
      </c>
      <c r="H214" s="199">
        <v>180</v>
      </c>
      <c r="I214" s="227">
        <v>0</v>
      </c>
      <c r="J214" s="227">
        <v>0</v>
      </c>
      <c r="K214" s="227">
        <v>0</v>
      </c>
      <c r="L214" s="227">
        <v>0</v>
      </c>
      <c r="M214"/>
      <c r="N214" s="111"/>
      <c r="O214" s="111"/>
      <c r="P214" s="111"/>
      <c r="Q214" s="111"/>
      <c r="R214" s="111"/>
    </row>
    <row r="215" spans="1:18" ht="26.25" hidden="1" customHeight="1">
      <c r="A215" s="219">
        <v>3</v>
      </c>
      <c r="B215" s="220">
        <v>1</v>
      </c>
      <c r="C215" s="220">
        <v>2</v>
      </c>
      <c r="D215" s="219">
        <v>1</v>
      </c>
      <c r="E215" s="220">
        <v>1</v>
      </c>
      <c r="F215" s="222">
        <v>3</v>
      </c>
      <c r="G215" s="221" t="s">
        <v>123</v>
      </c>
      <c r="H215" s="199">
        <v>181</v>
      </c>
      <c r="I215" s="227">
        <v>0</v>
      </c>
      <c r="J215" s="227">
        <v>0</v>
      </c>
      <c r="K215" s="227">
        <v>0</v>
      </c>
      <c r="L215" s="227">
        <v>0</v>
      </c>
      <c r="M215"/>
      <c r="N215" s="111"/>
      <c r="O215" s="111"/>
      <c r="P215" s="111"/>
      <c r="Q215" s="111"/>
      <c r="R215" s="111"/>
    </row>
    <row r="216" spans="1:18" ht="27.75" hidden="1" customHeight="1">
      <c r="A216" s="219">
        <v>3</v>
      </c>
      <c r="B216" s="220">
        <v>1</v>
      </c>
      <c r="C216" s="220">
        <v>2</v>
      </c>
      <c r="D216" s="219">
        <v>1</v>
      </c>
      <c r="E216" s="220">
        <v>1</v>
      </c>
      <c r="F216" s="222">
        <v>4</v>
      </c>
      <c r="G216" s="221" t="s">
        <v>124</v>
      </c>
      <c r="H216" s="199">
        <v>182</v>
      </c>
      <c r="I216" s="227">
        <v>0</v>
      </c>
      <c r="J216" s="227">
        <v>0</v>
      </c>
      <c r="K216" s="227">
        <v>0</v>
      </c>
      <c r="L216" s="227">
        <v>0</v>
      </c>
      <c r="M216"/>
      <c r="N216" s="111"/>
      <c r="O216" s="111"/>
      <c r="P216" s="111"/>
      <c r="Q216" s="111"/>
      <c r="R216" s="111"/>
    </row>
    <row r="217" spans="1:18" ht="27" hidden="1" customHeight="1">
      <c r="A217" s="233">
        <v>3</v>
      </c>
      <c r="B217" s="242">
        <v>1</v>
      </c>
      <c r="C217" s="242">
        <v>2</v>
      </c>
      <c r="D217" s="241">
        <v>1</v>
      </c>
      <c r="E217" s="242">
        <v>1</v>
      </c>
      <c r="F217" s="243">
        <v>5</v>
      </c>
      <c r="G217" s="244" t="s">
        <v>125</v>
      </c>
      <c r="H217" s="199">
        <v>183</v>
      </c>
      <c r="I217" s="227">
        <v>0</v>
      </c>
      <c r="J217" s="227">
        <v>0</v>
      </c>
      <c r="K217" s="227">
        <v>0</v>
      </c>
      <c r="L217" s="273">
        <v>0</v>
      </c>
      <c r="M217"/>
      <c r="N217" s="111"/>
      <c r="O217" s="111"/>
      <c r="P217" s="111"/>
      <c r="Q217" s="111"/>
      <c r="R217" s="111"/>
    </row>
    <row r="218" spans="1:18" ht="29.25" hidden="1" customHeight="1">
      <c r="A218" s="219">
        <v>3</v>
      </c>
      <c r="B218" s="220">
        <v>1</v>
      </c>
      <c r="C218" s="220">
        <v>3</v>
      </c>
      <c r="D218" s="219"/>
      <c r="E218" s="220"/>
      <c r="F218" s="222"/>
      <c r="G218" s="221" t="s">
        <v>126</v>
      </c>
      <c r="H218" s="199">
        <v>184</v>
      </c>
      <c r="I218" s="208">
        <f>SUM(I219+I222)</f>
        <v>0</v>
      </c>
      <c r="J218" s="250">
        <f>SUM(J219+J222)</f>
        <v>0</v>
      </c>
      <c r="K218" s="209">
        <f>SUM(K219+K222)</f>
        <v>0</v>
      </c>
      <c r="L218" s="208">
        <f>SUM(L219+L222)</f>
        <v>0</v>
      </c>
      <c r="M218"/>
      <c r="N218" s="111"/>
      <c r="O218" s="111"/>
      <c r="P218" s="111"/>
      <c r="Q218" s="111"/>
      <c r="R218" s="111"/>
    </row>
    <row r="219" spans="1:18" ht="27.75" hidden="1" customHeight="1">
      <c r="A219" s="214">
        <v>3</v>
      </c>
      <c r="B219" s="212">
        <v>1</v>
      </c>
      <c r="C219" s="212">
        <v>3</v>
      </c>
      <c r="D219" s="214">
        <v>1</v>
      </c>
      <c r="E219" s="219"/>
      <c r="F219" s="215"/>
      <c r="G219" s="213" t="s">
        <v>127</v>
      </c>
      <c r="H219" s="199">
        <v>185</v>
      </c>
      <c r="I219" s="230">
        <f t="shared" ref="I219:L220" si="20">I220</f>
        <v>0</v>
      </c>
      <c r="J219" s="252">
        <f t="shared" si="20"/>
        <v>0</v>
      </c>
      <c r="K219" s="231">
        <f t="shared" si="20"/>
        <v>0</v>
      </c>
      <c r="L219" s="230">
        <f t="shared" si="20"/>
        <v>0</v>
      </c>
      <c r="M219"/>
      <c r="N219" s="111"/>
      <c r="O219" s="111"/>
      <c r="P219" s="111"/>
      <c r="Q219" s="111"/>
      <c r="R219" s="111"/>
    </row>
    <row r="220" spans="1:18" ht="30.75" hidden="1" customHeight="1">
      <c r="A220" s="219">
        <v>3</v>
      </c>
      <c r="B220" s="220">
        <v>1</v>
      </c>
      <c r="C220" s="220">
        <v>3</v>
      </c>
      <c r="D220" s="219">
        <v>1</v>
      </c>
      <c r="E220" s="219">
        <v>1</v>
      </c>
      <c r="F220" s="222"/>
      <c r="G220" s="213" t="s">
        <v>127</v>
      </c>
      <c r="H220" s="199">
        <v>186</v>
      </c>
      <c r="I220" s="208">
        <f t="shared" si="20"/>
        <v>0</v>
      </c>
      <c r="J220" s="250">
        <f t="shared" si="20"/>
        <v>0</v>
      </c>
      <c r="K220" s="209">
        <f t="shared" si="20"/>
        <v>0</v>
      </c>
      <c r="L220" s="208">
        <f t="shared" si="20"/>
        <v>0</v>
      </c>
      <c r="M220"/>
      <c r="N220" s="111"/>
      <c r="O220" s="111"/>
      <c r="P220" s="111"/>
      <c r="Q220" s="111"/>
      <c r="R220" s="111"/>
    </row>
    <row r="221" spans="1:18" ht="27.75" hidden="1" customHeight="1">
      <c r="A221" s="219">
        <v>3</v>
      </c>
      <c r="B221" s="221">
        <v>1</v>
      </c>
      <c r="C221" s="219">
        <v>3</v>
      </c>
      <c r="D221" s="220">
        <v>1</v>
      </c>
      <c r="E221" s="220">
        <v>1</v>
      </c>
      <c r="F221" s="222">
        <v>1</v>
      </c>
      <c r="G221" s="213" t="s">
        <v>127</v>
      </c>
      <c r="H221" s="199">
        <v>187</v>
      </c>
      <c r="I221" s="273">
        <v>0</v>
      </c>
      <c r="J221" s="273">
        <v>0</v>
      </c>
      <c r="K221" s="273">
        <v>0</v>
      </c>
      <c r="L221" s="273">
        <v>0</v>
      </c>
      <c r="M221"/>
      <c r="N221" s="111"/>
      <c r="O221" s="111"/>
      <c r="P221" s="111"/>
      <c r="Q221" s="111"/>
      <c r="R221" s="111"/>
    </row>
    <row r="222" spans="1:18" ht="30.75" hidden="1" customHeight="1">
      <c r="A222" s="219">
        <v>3</v>
      </c>
      <c r="B222" s="221">
        <v>1</v>
      </c>
      <c r="C222" s="219">
        <v>3</v>
      </c>
      <c r="D222" s="220">
        <v>2</v>
      </c>
      <c r="E222" s="220"/>
      <c r="F222" s="222"/>
      <c r="G222" s="221" t="s">
        <v>128</v>
      </c>
      <c r="H222" s="199">
        <v>188</v>
      </c>
      <c r="I222" s="208">
        <f>I223</f>
        <v>0</v>
      </c>
      <c r="J222" s="250">
        <f>J223</f>
        <v>0</v>
      </c>
      <c r="K222" s="209">
        <f>K223</f>
        <v>0</v>
      </c>
      <c r="L222" s="208">
        <f>L223</f>
        <v>0</v>
      </c>
      <c r="M222"/>
      <c r="N222" s="111"/>
      <c r="O222" s="111"/>
      <c r="P222" s="111"/>
      <c r="Q222" s="111"/>
      <c r="R222" s="111"/>
    </row>
    <row r="223" spans="1:18" ht="27" hidden="1" customHeight="1">
      <c r="A223" s="214">
        <v>3</v>
      </c>
      <c r="B223" s="213">
        <v>1</v>
      </c>
      <c r="C223" s="214">
        <v>3</v>
      </c>
      <c r="D223" s="212">
        <v>2</v>
      </c>
      <c r="E223" s="212">
        <v>1</v>
      </c>
      <c r="F223" s="215"/>
      <c r="G223" s="221" t="s">
        <v>128</v>
      </c>
      <c r="H223" s="199">
        <v>189</v>
      </c>
      <c r="I223" s="208">
        <f t="shared" ref="I223:P223" si="21">SUM(I224:I229)</f>
        <v>0</v>
      </c>
      <c r="J223" s="208">
        <f t="shared" si="21"/>
        <v>0</v>
      </c>
      <c r="K223" s="208">
        <f t="shared" si="21"/>
        <v>0</v>
      </c>
      <c r="L223" s="208">
        <f t="shared" si="21"/>
        <v>0</v>
      </c>
      <c r="M223" s="279">
        <f t="shared" si="21"/>
        <v>0</v>
      </c>
      <c r="N223" s="279">
        <f t="shared" si="21"/>
        <v>0</v>
      </c>
      <c r="O223" s="279">
        <f t="shared" si="21"/>
        <v>0</v>
      </c>
      <c r="P223" s="279">
        <f t="shared" si="21"/>
        <v>0</v>
      </c>
      <c r="Q223" s="111"/>
      <c r="R223" s="111"/>
    </row>
    <row r="224" spans="1:18" ht="24.75" hidden="1" customHeight="1">
      <c r="A224" s="219">
        <v>3</v>
      </c>
      <c r="B224" s="221">
        <v>1</v>
      </c>
      <c r="C224" s="219">
        <v>3</v>
      </c>
      <c r="D224" s="220">
        <v>2</v>
      </c>
      <c r="E224" s="220">
        <v>1</v>
      </c>
      <c r="F224" s="222">
        <v>1</v>
      </c>
      <c r="G224" s="221" t="s">
        <v>129</v>
      </c>
      <c r="H224" s="199">
        <v>190</v>
      </c>
      <c r="I224" s="227">
        <v>0</v>
      </c>
      <c r="J224" s="227">
        <v>0</v>
      </c>
      <c r="K224" s="227">
        <v>0</v>
      </c>
      <c r="L224" s="273">
        <v>0</v>
      </c>
      <c r="M224"/>
      <c r="N224" s="111"/>
      <c r="O224" s="111"/>
      <c r="P224" s="111"/>
      <c r="Q224" s="111"/>
      <c r="R224" s="111"/>
    </row>
    <row r="225" spans="1:18" ht="26.25" hidden="1" customHeight="1">
      <c r="A225" s="219">
        <v>3</v>
      </c>
      <c r="B225" s="221">
        <v>1</v>
      </c>
      <c r="C225" s="219">
        <v>3</v>
      </c>
      <c r="D225" s="220">
        <v>2</v>
      </c>
      <c r="E225" s="220">
        <v>1</v>
      </c>
      <c r="F225" s="222">
        <v>2</v>
      </c>
      <c r="G225" s="221" t="s">
        <v>130</v>
      </c>
      <c r="H225" s="199">
        <v>191</v>
      </c>
      <c r="I225" s="227">
        <v>0</v>
      </c>
      <c r="J225" s="227">
        <v>0</v>
      </c>
      <c r="K225" s="227">
        <v>0</v>
      </c>
      <c r="L225" s="227">
        <v>0</v>
      </c>
      <c r="M225"/>
      <c r="N225" s="111"/>
      <c r="O225" s="111"/>
      <c r="P225" s="111"/>
      <c r="Q225" s="111"/>
      <c r="R225" s="111"/>
    </row>
    <row r="226" spans="1:18" ht="26.25" hidden="1" customHeight="1">
      <c r="A226" s="219">
        <v>3</v>
      </c>
      <c r="B226" s="221">
        <v>1</v>
      </c>
      <c r="C226" s="219">
        <v>3</v>
      </c>
      <c r="D226" s="220">
        <v>2</v>
      </c>
      <c r="E226" s="220">
        <v>1</v>
      </c>
      <c r="F226" s="222">
        <v>3</v>
      </c>
      <c r="G226" s="221" t="s">
        <v>131</v>
      </c>
      <c r="H226" s="199">
        <v>192</v>
      </c>
      <c r="I226" s="227">
        <v>0</v>
      </c>
      <c r="J226" s="227">
        <v>0</v>
      </c>
      <c r="K226" s="227">
        <v>0</v>
      </c>
      <c r="L226" s="227">
        <v>0</v>
      </c>
      <c r="M226"/>
      <c r="N226" s="111"/>
      <c r="O226" s="111"/>
      <c r="P226" s="111"/>
      <c r="Q226" s="111"/>
      <c r="R226" s="111"/>
    </row>
    <row r="227" spans="1:18" ht="27.75" hidden="1" customHeight="1">
      <c r="A227" s="219">
        <v>3</v>
      </c>
      <c r="B227" s="221">
        <v>1</v>
      </c>
      <c r="C227" s="219">
        <v>3</v>
      </c>
      <c r="D227" s="220">
        <v>2</v>
      </c>
      <c r="E227" s="220">
        <v>1</v>
      </c>
      <c r="F227" s="222">
        <v>4</v>
      </c>
      <c r="G227" s="221" t="s">
        <v>231</v>
      </c>
      <c r="H227" s="199">
        <v>193</v>
      </c>
      <c r="I227" s="227">
        <v>0</v>
      </c>
      <c r="J227" s="227">
        <v>0</v>
      </c>
      <c r="K227" s="227">
        <v>0</v>
      </c>
      <c r="L227" s="273">
        <v>0</v>
      </c>
      <c r="M227"/>
      <c r="N227" s="111"/>
      <c r="O227" s="111"/>
      <c r="P227" s="111"/>
      <c r="Q227" s="111"/>
      <c r="R227" s="111"/>
    </row>
    <row r="228" spans="1:18" ht="29.25" hidden="1" customHeight="1">
      <c r="A228" s="219">
        <v>3</v>
      </c>
      <c r="B228" s="221">
        <v>1</v>
      </c>
      <c r="C228" s="219">
        <v>3</v>
      </c>
      <c r="D228" s="220">
        <v>2</v>
      </c>
      <c r="E228" s="220">
        <v>1</v>
      </c>
      <c r="F228" s="222">
        <v>5</v>
      </c>
      <c r="G228" s="213" t="s">
        <v>132</v>
      </c>
      <c r="H228" s="199">
        <v>194</v>
      </c>
      <c r="I228" s="227">
        <v>0</v>
      </c>
      <c r="J228" s="227">
        <v>0</v>
      </c>
      <c r="K228" s="227">
        <v>0</v>
      </c>
      <c r="L228" s="227">
        <v>0</v>
      </c>
      <c r="M228"/>
      <c r="N228" s="111"/>
      <c r="O228" s="111"/>
      <c r="P228" s="111"/>
      <c r="Q228" s="111"/>
      <c r="R228" s="111"/>
    </row>
    <row r="229" spans="1:18" ht="25.5" hidden="1" customHeight="1">
      <c r="A229" s="219">
        <v>3</v>
      </c>
      <c r="B229" s="221">
        <v>1</v>
      </c>
      <c r="C229" s="219">
        <v>3</v>
      </c>
      <c r="D229" s="220">
        <v>2</v>
      </c>
      <c r="E229" s="220">
        <v>1</v>
      </c>
      <c r="F229" s="222">
        <v>6</v>
      </c>
      <c r="G229" s="213" t="s">
        <v>128</v>
      </c>
      <c r="H229" s="199">
        <v>195</v>
      </c>
      <c r="I229" s="227">
        <v>0</v>
      </c>
      <c r="J229" s="227">
        <v>0</v>
      </c>
      <c r="K229" s="227">
        <v>0</v>
      </c>
      <c r="L229" s="273">
        <v>0</v>
      </c>
      <c r="M229"/>
      <c r="N229" s="111"/>
      <c r="O229" s="111"/>
      <c r="P229" s="111"/>
      <c r="Q229" s="111"/>
      <c r="R229" s="111"/>
    </row>
    <row r="230" spans="1:18" ht="27" hidden="1" customHeight="1">
      <c r="A230" s="214">
        <v>3</v>
      </c>
      <c r="B230" s="212">
        <v>1</v>
      </c>
      <c r="C230" s="212">
        <v>4</v>
      </c>
      <c r="D230" s="212"/>
      <c r="E230" s="212"/>
      <c r="F230" s="215"/>
      <c r="G230" s="213" t="s">
        <v>133</v>
      </c>
      <c r="H230" s="199">
        <v>196</v>
      </c>
      <c r="I230" s="230">
        <f t="shared" ref="I230:L232" si="22">I231</f>
        <v>0</v>
      </c>
      <c r="J230" s="252">
        <f t="shared" si="22"/>
        <v>0</v>
      </c>
      <c r="K230" s="231">
        <f t="shared" si="22"/>
        <v>0</v>
      </c>
      <c r="L230" s="231">
        <f t="shared" si="22"/>
        <v>0</v>
      </c>
      <c r="M230"/>
      <c r="N230" s="111"/>
      <c r="O230" s="111"/>
      <c r="P230" s="111"/>
      <c r="Q230" s="111"/>
      <c r="R230" s="111"/>
    </row>
    <row r="231" spans="1:18" ht="27" hidden="1" customHeight="1">
      <c r="A231" s="233">
        <v>3</v>
      </c>
      <c r="B231" s="242">
        <v>1</v>
      </c>
      <c r="C231" s="242">
        <v>4</v>
      </c>
      <c r="D231" s="242">
        <v>1</v>
      </c>
      <c r="E231" s="242"/>
      <c r="F231" s="243"/>
      <c r="G231" s="213" t="s">
        <v>133</v>
      </c>
      <c r="H231" s="199">
        <v>197</v>
      </c>
      <c r="I231" s="237">
        <f t="shared" si="22"/>
        <v>0</v>
      </c>
      <c r="J231" s="264">
        <f t="shared" si="22"/>
        <v>0</v>
      </c>
      <c r="K231" s="238">
        <f t="shared" si="22"/>
        <v>0</v>
      </c>
      <c r="L231" s="238">
        <f t="shared" si="22"/>
        <v>0</v>
      </c>
      <c r="M231"/>
      <c r="N231" s="111"/>
      <c r="O231" s="111"/>
      <c r="P231" s="111"/>
      <c r="Q231" s="111"/>
      <c r="R231" s="111"/>
    </row>
    <row r="232" spans="1:18" ht="27.75" hidden="1" customHeight="1">
      <c r="A232" s="219">
        <v>3</v>
      </c>
      <c r="B232" s="220">
        <v>1</v>
      </c>
      <c r="C232" s="220">
        <v>4</v>
      </c>
      <c r="D232" s="220">
        <v>1</v>
      </c>
      <c r="E232" s="220">
        <v>1</v>
      </c>
      <c r="F232" s="222"/>
      <c r="G232" s="213" t="s">
        <v>134</v>
      </c>
      <c r="H232" s="199">
        <v>198</v>
      </c>
      <c r="I232" s="208">
        <f t="shared" si="22"/>
        <v>0</v>
      </c>
      <c r="J232" s="250">
        <f t="shared" si="22"/>
        <v>0</v>
      </c>
      <c r="K232" s="209">
        <f t="shared" si="22"/>
        <v>0</v>
      </c>
      <c r="L232" s="209">
        <f t="shared" si="22"/>
        <v>0</v>
      </c>
      <c r="M232"/>
      <c r="N232" s="111"/>
      <c r="O232" s="111"/>
      <c r="P232" s="111"/>
      <c r="Q232" s="111"/>
      <c r="R232" s="111"/>
    </row>
    <row r="233" spans="1:18" ht="27" hidden="1" customHeight="1">
      <c r="A233" s="223">
        <v>3</v>
      </c>
      <c r="B233" s="219">
        <v>1</v>
      </c>
      <c r="C233" s="220">
        <v>4</v>
      </c>
      <c r="D233" s="220">
        <v>1</v>
      </c>
      <c r="E233" s="220">
        <v>1</v>
      </c>
      <c r="F233" s="222">
        <v>1</v>
      </c>
      <c r="G233" s="213" t="s">
        <v>134</v>
      </c>
      <c r="H233" s="199">
        <v>199</v>
      </c>
      <c r="I233" s="227">
        <v>0</v>
      </c>
      <c r="J233" s="227">
        <v>0</v>
      </c>
      <c r="K233" s="227">
        <v>0</v>
      </c>
      <c r="L233" s="227">
        <v>0</v>
      </c>
      <c r="M233"/>
      <c r="N233" s="111"/>
      <c r="O233" s="111"/>
      <c r="P233" s="111"/>
      <c r="Q233" s="111"/>
      <c r="R233" s="111"/>
    </row>
    <row r="234" spans="1:18" ht="26.25" hidden="1" customHeight="1">
      <c r="A234" s="223">
        <v>3</v>
      </c>
      <c r="B234" s="220">
        <v>1</v>
      </c>
      <c r="C234" s="220">
        <v>5</v>
      </c>
      <c r="D234" s="220"/>
      <c r="E234" s="220"/>
      <c r="F234" s="222"/>
      <c r="G234" s="221" t="s">
        <v>403</v>
      </c>
      <c r="H234" s="199">
        <v>200</v>
      </c>
      <c r="I234" s="208">
        <f t="shared" ref="I234:L235" si="23">I235</f>
        <v>0</v>
      </c>
      <c r="J234" s="208">
        <f t="shared" si="23"/>
        <v>0</v>
      </c>
      <c r="K234" s="208">
        <f t="shared" si="23"/>
        <v>0</v>
      </c>
      <c r="L234" s="208">
        <f t="shared" si="23"/>
        <v>0</v>
      </c>
      <c r="M234"/>
      <c r="N234" s="111"/>
      <c r="O234" s="111"/>
      <c r="P234" s="111"/>
      <c r="Q234" s="111"/>
      <c r="R234" s="111"/>
    </row>
    <row r="235" spans="1:18" ht="30" hidden="1" customHeight="1">
      <c r="A235" s="223">
        <v>3</v>
      </c>
      <c r="B235" s="220">
        <v>1</v>
      </c>
      <c r="C235" s="220">
        <v>5</v>
      </c>
      <c r="D235" s="220">
        <v>1</v>
      </c>
      <c r="E235" s="220"/>
      <c r="F235" s="222"/>
      <c r="G235" s="221" t="s">
        <v>403</v>
      </c>
      <c r="H235" s="199">
        <v>201</v>
      </c>
      <c r="I235" s="208">
        <f t="shared" si="23"/>
        <v>0</v>
      </c>
      <c r="J235" s="208">
        <f t="shared" si="23"/>
        <v>0</v>
      </c>
      <c r="K235" s="208">
        <f t="shared" si="23"/>
        <v>0</v>
      </c>
      <c r="L235" s="208">
        <f t="shared" si="23"/>
        <v>0</v>
      </c>
      <c r="M235"/>
      <c r="N235" s="111"/>
      <c r="O235" s="111"/>
      <c r="P235" s="111"/>
      <c r="Q235" s="111"/>
      <c r="R235" s="111"/>
    </row>
    <row r="236" spans="1:18" ht="27" hidden="1" customHeight="1">
      <c r="A236" s="223">
        <v>3</v>
      </c>
      <c r="B236" s="220">
        <v>1</v>
      </c>
      <c r="C236" s="220">
        <v>5</v>
      </c>
      <c r="D236" s="220">
        <v>1</v>
      </c>
      <c r="E236" s="220">
        <v>1</v>
      </c>
      <c r="F236" s="222"/>
      <c r="G236" s="221" t="s">
        <v>403</v>
      </c>
      <c r="H236" s="199">
        <v>202</v>
      </c>
      <c r="I236" s="208">
        <f>SUM(I237:I239)</f>
        <v>0</v>
      </c>
      <c r="J236" s="208">
        <f>SUM(J237:J239)</f>
        <v>0</v>
      </c>
      <c r="K236" s="208">
        <f>SUM(K237:K239)</f>
        <v>0</v>
      </c>
      <c r="L236" s="208">
        <f>SUM(L237:L239)</f>
        <v>0</v>
      </c>
      <c r="M236"/>
      <c r="N236" s="111"/>
      <c r="O236" s="111"/>
      <c r="P236" s="111"/>
      <c r="Q236" s="111"/>
      <c r="R236" s="111"/>
    </row>
    <row r="237" spans="1:18" ht="31.5" hidden="1" customHeight="1">
      <c r="A237" s="223">
        <v>3</v>
      </c>
      <c r="B237" s="220">
        <v>1</v>
      </c>
      <c r="C237" s="220">
        <v>5</v>
      </c>
      <c r="D237" s="220">
        <v>1</v>
      </c>
      <c r="E237" s="220">
        <v>1</v>
      </c>
      <c r="F237" s="222">
        <v>1</v>
      </c>
      <c r="G237" s="280" t="s">
        <v>135</v>
      </c>
      <c r="H237" s="199">
        <v>203</v>
      </c>
      <c r="I237" s="227">
        <v>0</v>
      </c>
      <c r="J237" s="227">
        <v>0</v>
      </c>
      <c r="K237" s="227">
        <v>0</v>
      </c>
      <c r="L237" s="227">
        <v>0</v>
      </c>
      <c r="M237"/>
      <c r="N237" s="111"/>
      <c r="O237" s="111"/>
      <c r="P237" s="111"/>
      <c r="Q237" s="111"/>
      <c r="R237" s="111"/>
    </row>
    <row r="238" spans="1:18" ht="25.5" hidden="1" customHeight="1">
      <c r="A238" s="223">
        <v>3</v>
      </c>
      <c r="B238" s="220">
        <v>1</v>
      </c>
      <c r="C238" s="220">
        <v>5</v>
      </c>
      <c r="D238" s="220">
        <v>1</v>
      </c>
      <c r="E238" s="220">
        <v>1</v>
      </c>
      <c r="F238" s="222">
        <v>2</v>
      </c>
      <c r="G238" s="280" t="s">
        <v>136</v>
      </c>
      <c r="H238" s="199">
        <v>204</v>
      </c>
      <c r="I238" s="227">
        <v>0</v>
      </c>
      <c r="J238" s="227">
        <v>0</v>
      </c>
      <c r="K238" s="227">
        <v>0</v>
      </c>
      <c r="L238" s="227">
        <v>0</v>
      </c>
      <c r="M238"/>
      <c r="N238" s="111"/>
      <c r="O238" s="111"/>
      <c r="P238" s="111"/>
      <c r="Q238" s="111"/>
      <c r="R238" s="111"/>
    </row>
    <row r="239" spans="1:18" ht="28.5" hidden="1" customHeight="1">
      <c r="A239" s="223">
        <v>3</v>
      </c>
      <c r="B239" s="220">
        <v>1</v>
      </c>
      <c r="C239" s="220">
        <v>5</v>
      </c>
      <c r="D239" s="220">
        <v>1</v>
      </c>
      <c r="E239" s="220">
        <v>1</v>
      </c>
      <c r="F239" s="222">
        <v>3</v>
      </c>
      <c r="G239" s="280" t="s">
        <v>137</v>
      </c>
      <c r="H239" s="199">
        <v>205</v>
      </c>
      <c r="I239" s="227">
        <v>0</v>
      </c>
      <c r="J239" s="227">
        <v>0</v>
      </c>
      <c r="K239" s="227">
        <v>0</v>
      </c>
      <c r="L239" s="227">
        <v>0</v>
      </c>
      <c r="M239"/>
      <c r="N239" s="111"/>
      <c r="O239" s="111"/>
      <c r="P239" s="111"/>
      <c r="Q239" s="111"/>
      <c r="R239" s="111"/>
    </row>
    <row r="240" spans="1:18" ht="41.25" hidden="1" customHeight="1">
      <c r="A240" s="204">
        <v>3</v>
      </c>
      <c r="B240" s="205">
        <v>2</v>
      </c>
      <c r="C240" s="205"/>
      <c r="D240" s="205"/>
      <c r="E240" s="205"/>
      <c r="F240" s="207"/>
      <c r="G240" s="206" t="s">
        <v>232</v>
      </c>
      <c r="H240" s="199">
        <v>206</v>
      </c>
      <c r="I240" s="208">
        <f>SUM(I241+I273)</f>
        <v>0</v>
      </c>
      <c r="J240" s="250">
        <f>SUM(J241+J273)</f>
        <v>0</v>
      </c>
      <c r="K240" s="209">
        <f>SUM(K241+K273)</f>
        <v>0</v>
      </c>
      <c r="L240" s="209">
        <f>SUM(L241+L273)</f>
        <v>0</v>
      </c>
      <c r="M240"/>
      <c r="N240" s="111"/>
      <c r="O240" s="111"/>
      <c r="P240" s="111"/>
      <c r="Q240" s="111"/>
      <c r="R240" s="111"/>
    </row>
    <row r="241" spans="1:18" ht="26.25" hidden="1" customHeight="1">
      <c r="A241" s="233">
        <v>3</v>
      </c>
      <c r="B241" s="241">
        <v>2</v>
      </c>
      <c r="C241" s="242">
        <v>1</v>
      </c>
      <c r="D241" s="242"/>
      <c r="E241" s="242"/>
      <c r="F241" s="243"/>
      <c r="G241" s="244" t="s">
        <v>138</v>
      </c>
      <c r="H241" s="199">
        <v>207</v>
      </c>
      <c r="I241" s="237">
        <f>SUM(I242+I251+I255+I259+I263+I266+I269)</f>
        <v>0</v>
      </c>
      <c r="J241" s="264">
        <f>SUM(J242+J251+J255+J259+J263+J266+J269)</f>
        <v>0</v>
      </c>
      <c r="K241" s="238">
        <f>SUM(K242+K251+K255+K259+K263+K266+K269)</f>
        <v>0</v>
      </c>
      <c r="L241" s="238">
        <f>SUM(L242+L251+L255+L259+L263+L266+L269)</f>
        <v>0</v>
      </c>
      <c r="M241"/>
      <c r="N241" s="111"/>
      <c r="O241" s="111"/>
      <c r="P241" s="111"/>
      <c r="Q241" s="111"/>
      <c r="R241" s="111"/>
    </row>
    <row r="242" spans="1:18" ht="30" hidden="1" customHeight="1">
      <c r="A242" s="219">
        <v>3</v>
      </c>
      <c r="B242" s="220">
        <v>2</v>
      </c>
      <c r="C242" s="220">
        <v>1</v>
      </c>
      <c r="D242" s="220">
        <v>1</v>
      </c>
      <c r="E242" s="220"/>
      <c r="F242" s="222"/>
      <c r="G242" s="221" t="s">
        <v>139</v>
      </c>
      <c r="H242" s="199">
        <v>208</v>
      </c>
      <c r="I242" s="237">
        <f>I243</f>
        <v>0</v>
      </c>
      <c r="J242" s="237">
        <f>J243</f>
        <v>0</v>
      </c>
      <c r="K242" s="237">
        <f>K243</f>
        <v>0</v>
      </c>
      <c r="L242" s="237">
        <f>L243</f>
        <v>0</v>
      </c>
      <c r="M242"/>
      <c r="N242" s="111"/>
      <c r="O242" s="111"/>
      <c r="P242" s="111"/>
      <c r="Q242" s="111"/>
      <c r="R242" s="111"/>
    </row>
    <row r="243" spans="1:18" ht="27" hidden="1" customHeight="1">
      <c r="A243" s="219">
        <v>3</v>
      </c>
      <c r="B243" s="219">
        <v>2</v>
      </c>
      <c r="C243" s="220">
        <v>1</v>
      </c>
      <c r="D243" s="220">
        <v>1</v>
      </c>
      <c r="E243" s="220">
        <v>1</v>
      </c>
      <c r="F243" s="222"/>
      <c r="G243" s="221" t="s">
        <v>140</v>
      </c>
      <c r="H243" s="199">
        <v>209</v>
      </c>
      <c r="I243" s="208">
        <f>SUM(I244:I244)</f>
        <v>0</v>
      </c>
      <c r="J243" s="250">
        <f>SUM(J244:J244)</f>
        <v>0</v>
      </c>
      <c r="K243" s="209">
        <f>SUM(K244:K244)</f>
        <v>0</v>
      </c>
      <c r="L243" s="209">
        <f>SUM(L244:L244)</f>
        <v>0</v>
      </c>
      <c r="M243"/>
      <c r="N243" s="111"/>
      <c r="O243" s="111"/>
      <c r="P243" s="111"/>
      <c r="Q243" s="111"/>
      <c r="R243" s="111"/>
    </row>
    <row r="244" spans="1:18" ht="25.5" hidden="1" customHeight="1">
      <c r="A244" s="233">
        <v>3</v>
      </c>
      <c r="B244" s="233">
        <v>2</v>
      </c>
      <c r="C244" s="242">
        <v>1</v>
      </c>
      <c r="D244" s="242">
        <v>1</v>
      </c>
      <c r="E244" s="242">
        <v>1</v>
      </c>
      <c r="F244" s="243">
        <v>1</v>
      </c>
      <c r="G244" s="244" t="s">
        <v>140</v>
      </c>
      <c r="H244" s="199">
        <v>210</v>
      </c>
      <c r="I244" s="227">
        <v>0</v>
      </c>
      <c r="J244" s="227">
        <v>0</v>
      </c>
      <c r="K244" s="227">
        <v>0</v>
      </c>
      <c r="L244" s="227">
        <v>0</v>
      </c>
      <c r="M244"/>
      <c r="N244" s="111"/>
      <c r="O244" s="111"/>
      <c r="P244" s="111"/>
      <c r="Q244" s="111"/>
      <c r="R244" s="111"/>
    </row>
    <row r="245" spans="1:18" ht="25.5" hidden="1" customHeight="1">
      <c r="A245" s="233">
        <v>3</v>
      </c>
      <c r="B245" s="242">
        <v>2</v>
      </c>
      <c r="C245" s="242">
        <v>1</v>
      </c>
      <c r="D245" s="242">
        <v>1</v>
      </c>
      <c r="E245" s="242">
        <v>2</v>
      </c>
      <c r="F245" s="243"/>
      <c r="G245" s="244" t="s">
        <v>141</v>
      </c>
      <c r="H245" s="199">
        <v>211</v>
      </c>
      <c r="I245" s="208">
        <f>SUM(I246:I247)</f>
        <v>0</v>
      </c>
      <c r="J245" s="208">
        <f>SUM(J246:J247)</f>
        <v>0</v>
      </c>
      <c r="K245" s="208">
        <f>SUM(K246:K247)</f>
        <v>0</v>
      </c>
      <c r="L245" s="208">
        <f>SUM(L246:L247)</f>
        <v>0</v>
      </c>
      <c r="M245"/>
      <c r="N245" s="111"/>
      <c r="O245" s="111"/>
      <c r="P245" s="111"/>
      <c r="Q245" s="111"/>
      <c r="R245" s="111"/>
    </row>
    <row r="246" spans="1:18" ht="24.75" hidden="1" customHeight="1">
      <c r="A246" s="233">
        <v>3</v>
      </c>
      <c r="B246" s="242">
        <v>2</v>
      </c>
      <c r="C246" s="242">
        <v>1</v>
      </c>
      <c r="D246" s="242">
        <v>1</v>
      </c>
      <c r="E246" s="242">
        <v>2</v>
      </c>
      <c r="F246" s="243">
        <v>1</v>
      </c>
      <c r="G246" s="244" t="s">
        <v>142</v>
      </c>
      <c r="H246" s="199">
        <v>212</v>
      </c>
      <c r="I246" s="227">
        <v>0</v>
      </c>
      <c r="J246" s="227">
        <v>0</v>
      </c>
      <c r="K246" s="227">
        <v>0</v>
      </c>
      <c r="L246" s="227">
        <v>0</v>
      </c>
      <c r="M246"/>
      <c r="N246" s="111"/>
      <c r="O246" s="111"/>
      <c r="P246" s="111"/>
      <c r="Q246" s="111"/>
      <c r="R246" s="111"/>
    </row>
    <row r="247" spans="1:18" ht="25.5" hidden="1" customHeight="1">
      <c r="A247" s="233">
        <v>3</v>
      </c>
      <c r="B247" s="242">
        <v>2</v>
      </c>
      <c r="C247" s="242">
        <v>1</v>
      </c>
      <c r="D247" s="242">
        <v>1</v>
      </c>
      <c r="E247" s="242">
        <v>2</v>
      </c>
      <c r="F247" s="243">
        <v>2</v>
      </c>
      <c r="G247" s="244" t="s">
        <v>143</v>
      </c>
      <c r="H247" s="199">
        <v>213</v>
      </c>
      <c r="I247" s="227">
        <v>0</v>
      </c>
      <c r="J247" s="227">
        <v>0</v>
      </c>
      <c r="K247" s="227">
        <v>0</v>
      </c>
      <c r="L247" s="227">
        <v>0</v>
      </c>
      <c r="M247"/>
      <c r="N247" s="111"/>
      <c r="O247" s="111"/>
      <c r="P247" s="111"/>
      <c r="Q247" s="111"/>
      <c r="R247" s="111"/>
    </row>
    <row r="248" spans="1:18" ht="25.5" hidden="1" customHeight="1">
      <c r="A248" s="233">
        <v>3</v>
      </c>
      <c r="B248" s="242">
        <v>2</v>
      </c>
      <c r="C248" s="242">
        <v>1</v>
      </c>
      <c r="D248" s="242">
        <v>1</v>
      </c>
      <c r="E248" s="242">
        <v>3</v>
      </c>
      <c r="F248" s="281"/>
      <c r="G248" s="244" t="s">
        <v>144</v>
      </c>
      <c r="H248" s="199">
        <v>214</v>
      </c>
      <c r="I248" s="208">
        <f>SUM(I249:I250)</f>
        <v>0</v>
      </c>
      <c r="J248" s="208">
        <f>SUM(J249:J250)</f>
        <v>0</v>
      </c>
      <c r="K248" s="208">
        <f>SUM(K249:K250)</f>
        <v>0</v>
      </c>
      <c r="L248" s="208">
        <f>SUM(L249:L250)</f>
        <v>0</v>
      </c>
      <c r="M248"/>
      <c r="N248" s="111"/>
      <c r="O248" s="111"/>
      <c r="P248" s="111"/>
      <c r="Q248" s="111"/>
      <c r="R248" s="111"/>
    </row>
    <row r="249" spans="1:18" ht="29.25" hidden="1" customHeight="1">
      <c r="A249" s="233">
        <v>3</v>
      </c>
      <c r="B249" s="242">
        <v>2</v>
      </c>
      <c r="C249" s="242">
        <v>1</v>
      </c>
      <c r="D249" s="242">
        <v>1</v>
      </c>
      <c r="E249" s="242">
        <v>3</v>
      </c>
      <c r="F249" s="243">
        <v>1</v>
      </c>
      <c r="G249" s="244" t="s">
        <v>145</v>
      </c>
      <c r="H249" s="199">
        <v>215</v>
      </c>
      <c r="I249" s="227">
        <v>0</v>
      </c>
      <c r="J249" s="227">
        <v>0</v>
      </c>
      <c r="K249" s="227">
        <v>0</v>
      </c>
      <c r="L249" s="227">
        <v>0</v>
      </c>
      <c r="M249"/>
      <c r="N249" s="111"/>
      <c r="O249" s="111"/>
      <c r="P249" s="111"/>
      <c r="Q249" s="111"/>
      <c r="R249" s="111"/>
    </row>
    <row r="250" spans="1:18" ht="25.5" hidden="1" customHeight="1">
      <c r="A250" s="233">
        <v>3</v>
      </c>
      <c r="B250" s="242">
        <v>2</v>
      </c>
      <c r="C250" s="242">
        <v>1</v>
      </c>
      <c r="D250" s="242">
        <v>1</v>
      </c>
      <c r="E250" s="242">
        <v>3</v>
      </c>
      <c r="F250" s="243">
        <v>2</v>
      </c>
      <c r="G250" s="244" t="s">
        <v>146</v>
      </c>
      <c r="H250" s="199">
        <v>216</v>
      </c>
      <c r="I250" s="227">
        <v>0</v>
      </c>
      <c r="J250" s="227">
        <v>0</v>
      </c>
      <c r="K250" s="227">
        <v>0</v>
      </c>
      <c r="L250" s="227">
        <v>0</v>
      </c>
      <c r="M250"/>
      <c r="N250" s="111"/>
      <c r="O250" s="111"/>
      <c r="P250" s="111"/>
      <c r="Q250" s="111"/>
      <c r="R250" s="111"/>
    </row>
    <row r="251" spans="1:18" ht="27" hidden="1" customHeight="1">
      <c r="A251" s="219">
        <v>3</v>
      </c>
      <c r="B251" s="220">
        <v>2</v>
      </c>
      <c r="C251" s="220">
        <v>1</v>
      </c>
      <c r="D251" s="220">
        <v>2</v>
      </c>
      <c r="E251" s="220"/>
      <c r="F251" s="222"/>
      <c r="G251" s="221" t="s">
        <v>147</v>
      </c>
      <c r="H251" s="199">
        <v>217</v>
      </c>
      <c r="I251" s="208">
        <f>I252</f>
        <v>0</v>
      </c>
      <c r="J251" s="208">
        <f>J252</f>
        <v>0</v>
      </c>
      <c r="K251" s="208">
        <f>K252</f>
        <v>0</v>
      </c>
      <c r="L251" s="208">
        <f>L252</f>
        <v>0</v>
      </c>
      <c r="M251"/>
      <c r="N251" s="111"/>
      <c r="O251" s="111"/>
      <c r="P251" s="111"/>
      <c r="Q251" s="111"/>
      <c r="R251" s="111"/>
    </row>
    <row r="252" spans="1:18" ht="27.75" hidden="1" customHeight="1">
      <c r="A252" s="219">
        <v>3</v>
      </c>
      <c r="B252" s="220">
        <v>2</v>
      </c>
      <c r="C252" s="220">
        <v>1</v>
      </c>
      <c r="D252" s="220">
        <v>2</v>
      </c>
      <c r="E252" s="220">
        <v>1</v>
      </c>
      <c r="F252" s="222"/>
      <c r="G252" s="221" t="s">
        <v>147</v>
      </c>
      <c r="H252" s="199">
        <v>218</v>
      </c>
      <c r="I252" s="208">
        <f>SUM(I253:I254)</f>
        <v>0</v>
      </c>
      <c r="J252" s="250">
        <f>SUM(J253:J254)</f>
        <v>0</v>
      </c>
      <c r="K252" s="209">
        <f>SUM(K253:K254)</f>
        <v>0</v>
      </c>
      <c r="L252" s="209">
        <f>SUM(L253:L254)</f>
        <v>0</v>
      </c>
      <c r="M252"/>
      <c r="N252" s="111"/>
      <c r="O252" s="111"/>
      <c r="P252" s="111"/>
      <c r="Q252" s="111"/>
      <c r="R252" s="111"/>
    </row>
    <row r="253" spans="1:18" ht="27" hidden="1" customHeight="1">
      <c r="A253" s="233">
        <v>3</v>
      </c>
      <c r="B253" s="241">
        <v>2</v>
      </c>
      <c r="C253" s="242">
        <v>1</v>
      </c>
      <c r="D253" s="242">
        <v>2</v>
      </c>
      <c r="E253" s="242">
        <v>1</v>
      </c>
      <c r="F253" s="243">
        <v>1</v>
      </c>
      <c r="G253" s="244" t="s">
        <v>148</v>
      </c>
      <c r="H253" s="199">
        <v>219</v>
      </c>
      <c r="I253" s="227">
        <v>0</v>
      </c>
      <c r="J253" s="227">
        <v>0</v>
      </c>
      <c r="K253" s="227">
        <v>0</v>
      </c>
      <c r="L253" s="227">
        <v>0</v>
      </c>
      <c r="M253"/>
      <c r="N253" s="111"/>
      <c r="O253" s="111"/>
      <c r="P253" s="111"/>
      <c r="Q253" s="111"/>
      <c r="R253" s="111"/>
    </row>
    <row r="254" spans="1:18" ht="25.5" hidden="1" customHeight="1">
      <c r="A254" s="219">
        <v>3</v>
      </c>
      <c r="B254" s="220">
        <v>2</v>
      </c>
      <c r="C254" s="220">
        <v>1</v>
      </c>
      <c r="D254" s="220">
        <v>2</v>
      </c>
      <c r="E254" s="220">
        <v>1</v>
      </c>
      <c r="F254" s="222">
        <v>2</v>
      </c>
      <c r="G254" s="221" t="s">
        <v>149</v>
      </c>
      <c r="H254" s="199">
        <v>220</v>
      </c>
      <c r="I254" s="227">
        <v>0</v>
      </c>
      <c r="J254" s="227">
        <v>0</v>
      </c>
      <c r="K254" s="227">
        <v>0</v>
      </c>
      <c r="L254" s="227">
        <v>0</v>
      </c>
      <c r="M254"/>
      <c r="N254" s="111"/>
      <c r="O254" s="111"/>
      <c r="P254" s="111"/>
      <c r="Q254" s="111"/>
      <c r="R254" s="111"/>
    </row>
    <row r="255" spans="1:18" ht="26.25" hidden="1" customHeight="1">
      <c r="A255" s="214">
        <v>3</v>
      </c>
      <c r="B255" s="212">
        <v>2</v>
      </c>
      <c r="C255" s="212">
        <v>1</v>
      </c>
      <c r="D255" s="212">
        <v>3</v>
      </c>
      <c r="E255" s="212"/>
      <c r="F255" s="215"/>
      <c r="G255" s="213" t="s">
        <v>150</v>
      </c>
      <c r="H255" s="199">
        <v>221</v>
      </c>
      <c r="I255" s="230">
        <f>I256</f>
        <v>0</v>
      </c>
      <c r="J255" s="252">
        <f>J256</f>
        <v>0</v>
      </c>
      <c r="K255" s="231">
        <f>K256</f>
        <v>0</v>
      </c>
      <c r="L255" s="231">
        <f>L256</f>
        <v>0</v>
      </c>
      <c r="M255"/>
      <c r="N255" s="111"/>
      <c r="O255" s="111"/>
      <c r="P255" s="111"/>
      <c r="Q255" s="111"/>
      <c r="R255" s="111"/>
    </row>
    <row r="256" spans="1:18" ht="29.25" hidden="1" customHeight="1">
      <c r="A256" s="219">
        <v>3</v>
      </c>
      <c r="B256" s="220">
        <v>2</v>
      </c>
      <c r="C256" s="220">
        <v>1</v>
      </c>
      <c r="D256" s="220">
        <v>3</v>
      </c>
      <c r="E256" s="220">
        <v>1</v>
      </c>
      <c r="F256" s="222"/>
      <c r="G256" s="213" t="s">
        <v>150</v>
      </c>
      <c r="H256" s="199">
        <v>222</v>
      </c>
      <c r="I256" s="208">
        <f>I257+I258</f>
        <v>0</v>
      </c>
      <c r="J256" s="208">
        <f>J257+J258</f>
        <v>0</v>
      </c>
      <c r="K256" s="208">
        <f>K257+K258</f>
        <v>0</v>
      </c>
      <c r="L256" s="208">
        <f>L257+L258</f>
        <v>0</v>
      </c>
      <c r="M256"/>
      <c r="N256" s="111"/>
      <c r="O256" s="111"/>
      <c r="P256" s="111"/>
      <c r="Q256" s="111"/>
      <c r="R256" s="111"/>
    </row>
    <row r="257" spans="1:18" ht="30" hidden="1" customHeight="1">
      <c r="A257" s="219">
        <v>3</v>
      </c>
      <c r="B257" s="220">
        <v>2</v>
      </c>
      <c r="C257" s="220">
        <v>1</v>
      </c>
      <c r="D257" s="220">
        <v>3</v>
      </c>
      <c r="E257" s="220">
        <v>1</v>
      </c>
      <c r="F257" s="222">
        <v>1</v>
      </c>
      <c r="G257" s="221" t="s">
        <v>151</v>
      </c>
      <c r="H257" s="199">
        <v>223</v>
      </c>
      <c r="I257" s="227">
        <v>0</v>
      </c>
      <c r="J257" s="227">
        <v>0</v>
      </c>
      <c r="K257" s="227">
        <v>0</v>
      </c>
      <c r="L257" s="227">
        <v>0</v>
      </c>
      <c r="M257"/>
      <c r="N257" s="111"/>
      <c r="O257" s="111"/>
      <c r="P257" s="111"/>
      <c r="Q257" s="111"/>
      <c r="R257" s="111"/>
    </row>
    <row r="258" spans="1:18" ht="27.75" hidden="1" customHeight="1">
      <c r="A258" s="219">
        <v>3</v>
      </c>
      <c r="B258" s="220">
        <v>2</v>
      </c>
      <c r="C258" s="220">
        <v>1</v>
      </c>
      <c r="D258" s="220">
        <v>3</v>
      </c>
      <c r="E258" s="220">
        <v>1</v>
      </c>
      <c r="F258" s="222">
        <v>2</v>
      </c>
      <c r="G258" s="221" t="s">
        <v>152</v>
      </c>
      <c r="H258" s="199">
        <v>224</v>
      </c>
      <c r="I258" s="273">
        <v>0</v>
      </c>
      <c r="J258" s="270">
        <v>0</v>
      </c>
      <c r="K258" s="273">
        <v>0</v>
      </c>
      <c r="L258" s="273">
        <v>0</v>
      </c>
      <c r="M258"/>
      <c r="N258" s="111"/>
      <c r="O258" s="111"/>
      <c r="P258" s="111"/>
      <c r="Q258" s="111"/>
      <c r="R258" s="111"/>
    </row>
    <row r="259" spans="1:18" ht="26.25" hidden="1" customHeight="1">
      <c r="A259" s="219">
        <v>3</v>
      </c>
      <c r="B259" s="220">
        <v>2</v>
      </c>
      <c r="C259" s="220">
        <v>1</v>
      </c>
      <c r="D259" s="220">
        <v>4</v>
      </c>
      <c r="E259" s="220"/>
      <c r="F259" s="222"/>
      <c r="G259" s="221" t="s">
        <v>153</v>
      </c>
      <c r="H259" s="199">
        <v>225</v>
      </c>
      <c r="I259" s="208">
        <f>I260</f>
        <v>0</v>
      </c>
      <c r="J259" s="209">
        <f>J260</f>
        <v>0</v>
      </c>
      <c r="K259" s="208">
        <f>K260</f>
        <v>0</v>
      </c>
      <c r="L259" s="209">
        <f>L260</f>
        <v>0</v>
      </c>
      <c r="M259"/>
      <c r="N259" s="111"/>
      <c r="O259" s="111"/>
      <c r="P259" s="111"/>
      <c r="Q259" s="111"/>
      <c r="R259" s="111"/>
    </row>
    <row r="260" spans="1:18" ht="27.75" hidden="1" customHeight="1">
      <c r="A260" s="214">
        <v>3</v>
      </c>
      <c r="B260" s="212">
        <v>2</v>
      </c>
      <c r="C260" s="212">
        <v>1</v>
      </c>
      <c r="D260" s="212">
        <v>4</v>
      </c>
      <c r="E260" s="212">
        <v>1</v>
      </c>
      <c r="F260" s="215"/>
      <c r="G260" s="213" t="s">
        <v>153</v>
      </c>
      <c r="H260" s="199">
        <v>226</v>
      </c>
      <c r="I260" s="230">
        <f>SUM(I261:I262)</f>
        <v>0</v>
      </c>
      <c r="J260" s="252">
        <f>SUM(J261:J262)</f>
        <v>0</v>
      </c>
      <c r="K260" s="231">
        <f>SUM(K261:K262)</f>
        <v>0</v>
      </c>
      <c r="L260" s="231">
        <f>SUM(L261:L262)</f>
        <v>0</v>
      </c>
      <c r="M260"/>
      <c r="N260" s="111"/>
      <c r="O260" s="111"/>
      <c r="P260" s="111"/>
      <c r="Q260" s="111"/>
      <c r="R260" s="111"/>
    </row>
    <row r="261" spans="1:18" ht="25.5" hidden="1" customHeight="1">
      <c r="A261" s="219">
        <v>3</v>
      </c>
      <c r="B261" s="220">
        <v>2</v>
      </c>
      <c r="C261" s="220">
        <v>1</v>
      </c>
      <c r="D261" s="220">
        <v>4</v>
      </c>
      <c r="E261" s="220">
        <v>1</v>
      </c>
      <c r="F261" s="222">
        <v>1</v>
      </c>
      <c r="G261" s="221" t="s">
        <v>154</v>
      </c>
      <c r="H261" s="199">
        <v>227</v>
      </c>
      <c r="I261" s="227">
        <v>0</v>
      </c>
      <c r="J261" s="227">
        <v>0</v>
      </c>
      <c r="K261" s="227">
        <v>0</v>
      </c>
      <c r="L261" s="227">
        <v>0</v>
      </c>
      <c r="M261"/>
      <c r="N261" s="111"/>
      <c r="O261" s="111"/>
      <c r="P261" s="111"/>
      <c r="Q261" s="111"/>
      <c r="R261" s="111"/>
    </row>
    <row r="262" spans="1:18" ht="27.75" hidden="1" customHeight="1">
      <c r="A262" s="219">
        <v>3</v>
      </c>
      <c r="B262" s="220">
        <v>2</v>
      </c>
      <c r="C262" s="220">
        <v>1</v>
      </c>
      <c r="D262" s="220">
        <v>4</v>
      </c>
      <c r="E262" s="220">
        <v>1</v>
      </c>
      <c r="F262" s="222">
        <v>2</v>
      </c>
      <c r="G262" s="221" t="s">
        <v>155</v>
      </c>
      <c r="H262" s="199">
        <v>228</v>
      </c>
      <c r="I262" s="227">
        <v>0</v>
      </c>
      <c r="J262" s="227">
        <v>0</v>
      </c>
      <c r="K262" s="227">
        <v>0</v>
      </c>
      <c r="L262" s="227">
        <v>0</v>
      </c>
      <c r="M262"/>
      <c r="N262" s="111"/>
      <c r="O262" s="111"/>
      <c r="P262" s="111"/>
      <c r="Q262" s="111"/>
      <c r="R262" s="111"/>
    </row>
    <row r="263" spans="1:18" hidden="1">
      <c r="A263" s="219">
        <v>3</v>
      </c>
      <c r="B263" s="220">
        <v>2</v>
      </c>
      <c r="C263" s="220">
        <v>1</v>
      </c>
      <c r="D263" s="220">
        <v>5</v>
      </c>
      <c r="E263" s="220"/>
      <c r="F263" s="222"/>
      <c r="G263" s="221" t="s">
        <v>156</v>
      </c>
      <c r="H263" s="199">
        <v>229</v>
      </c>
      <c r="I263" s="208">
        <f t="shared" ref="I263:L264" si="24">I264</f>
        <v>0</v>
      </c>
      <c r="J263" s="250">
        <f t="shared" si="24"/>
        <v>0</v>
      </c>
      <c r="K263" s="209">
        <f t="shared" si="24"/>
        <v>0</v>
      </c>
      <c r="L263" s="209">
        <f t="shared" si="24"/>
        <v>0</v>
      </c>
      <c r="M263" s="111"/>
      <c r="N263" s="111"/>
      <c r="O263" s="111"/>
      <c r="P263" s="111"/>
      <c r="Q263" s="111"/>
      <c r="R263" s="111"/>
    </row>
    <row r="264" spans="1:18" ht="29.25" hidden="1" customHeight="1">
      <c r="A264" s="219">
        <v>3</v>
      </c>
      <c r="B264" s="220">
        <v>2</v>
      </c>
      <c r="C264" s="220">
        <v>1</v>
      </c>
      <c r="D264" s="220">
        <v>5</v>
      </c>
      <c r="E264" s="220">
        <v>1</v>
      </c>
      <c r="F264" s="222"/>
      <c r="G264" s="221" t="s">
        <v>156</v>
      </c>
      <c r="H264" s="199">
        <v>230</v>
      </c>
      <c r="I264" s="209">
        <f t="shared" si="24"/>
        <v>0</v>
      </c>
      <c r="J264" s="250">
        <f t="shared" si="24"/>
        <v>0</v>
      </c>
      <c r="K264" s="209">
        <f t="shared" si="24"/>
        <v>0</v>
      </c>
      <c r="L264" s="209">
        <f t="shared" si="24"/>
        <v>0</v>
      </c>
      <c r="M264"/>
      <c r="N264" s="111"/>
      <c r="O264" s="111"/>
      <c r="P264" s="111"/>
      <c r="Q264" s="111"/>
      <c r="R264" s="111"/>
    </row>
    <row r="265" spans="1:18" hidden="1">
      <c r="A265" s="241">
        <v>3</v>
      </c>
      <c r="B265" s="242">
        <v>2</v>
      </c>
      <c r="C265" s="242">
        <v>1</v>
      </c>
      <c r="D265" s="242">
        <v>5</v>
      </c>
      <c r="E265" s="242">
        <v>1</v>
      </c>
      <c r="F265" s="243">
        <v>1</v>
      </c>
      <c r="G265" s="221" t="s">
        <v>156</v>
      </c>
      <c r="H265" s="199">
        <v>231</v>
      </c>
      <c r="I265" s="273">
        <v>0</v>
      </c>
      <c r="J265" s="273">
        <v>0</v>
      </c>
      <c r="K265" s="273">
        <v>0</v>
      </c>
      <c r="L265" s="273">
        <v>0</v>
      </c>
      <c r="M265" s="111"/>
      <c r="N265" s="111"/>
      <c r="O265" s="111"/>
      <c r="P265" s="111"/>
      <c r="Q265" s="111"/>
      <c r="R265" s="111"/>
    </row>
    <row r="266" spans="1:18" hidden="1">
      <c r="A266" s="219">
        <v>3</v>
      </c>
      <c r="B266" s="220">
        <v>2</v>
      </c>
      <c r="C266" s="220">
        <v>1</v>
      </c>
      <c r="D266" s="220">
        <v>6</v>
      </c>
      <c r="E266" s="220"/>
      <c r="F266" s="222"/>
      <c r="G266" s="221" t="s">
        <v>157</v>
      </c>
      <c r="H266" s="199">
        <v>232</v>
      </c>
      <c r="I266" s="208">
        <f t="shared" ref="I266:L267" si="25">I267</f>
        <v>0</v>
      </c>
      <c r="J266" s="250">
        <f t="shared" si="25"/>
        <v>0</v>
      </c>
      <c r="K266" s="209">
        <f t="shared" si="25"/>
        <v>0</v>
      </c>
      <c r="L266" s="209">
        <f t="shared" si="25"/>
        <v>0</v>
      </c>
      <c r="M266" s="111"/>
      <c r="N266" s="111"/>
      <c r="O266" s="111"/>
      <c r="P266" s="111"/>
      <c r="Q266" s="111"/>
      <c r="R266" s="111"/>
    </row>
    <row r="267" spans="1:18" hidden="1">
      <c r="A267" s="219">
        <v>3</v>
      </c>
      <c r="B267" s="219">
        <v>2</v>
      </c>
      <c r="C267" s="220">
        <v>1</v>
      </c>
      <c r="D267" s="220">
        <v>6</v>
      </c>
      <c r="E267" s="220">
        <v>1</v>
      </c>
      <c r="F267" s="222"/>
      <c r="G267" s="221" t="s">
        <v>157</v>
      </c>
      <c r="H267" s="199">
        <v>233</v>
      </c>
      <c r="I267" s="208">
        <f t="shared" si="25"/>
        <v>0</v>
      </c>
      <c r="J267" s="250">
        <f t="shared" si="25"/>
        <v>0</v>
      </c>
      <c r="K267" s="209">
        <f t="shared" si="25"/>
        <v>0</v>
      </c>
      <c r="L267" s="209">
        <f t="shared" si="25"/>
        <v>0</v>
      </c>
      <c r="M267" s="111"/>
      <c r="N267" s="111"/>
      <c r="O267" s="111"/>
      <c r="P267" s="111"/>
      <c r="Q267" s="111"/>
      <c r="R267" s="111"/>
    </row>
    <row r="268" spans="1:18" ht="24" hidden="1" customHeight="1">
      <c r="A268" s="214">
        <v>3</v>
      </c>
      <c r="B268" s="214">
        <v>2</v>
      </c>
      <c r="C268" s="220">
        <v>1</v>
      </c>
      <c r="D268" s="220">
        <v>6</v>
      </c>
      <c r="E268" s="220">
        <v>1</v>
      </c>
      <c r="F268" s="222">
        <v>1</v>
      </c>
      <c r="G268" s="221" t="s">
        <v>157</v>
      </c>
      <c r="H268" s="199">
        <v>234</v>
      </c>
      <c r="I268" s="273">
        <v>0</v>
      </c>
      <c r="J268" s="273">
        <v>0</v>
      </c>
      <c r="K268" s="273">
        <v>0</v>
      </c>
      <c r="L268" s="273">
        <v>0</v>
      </c>
      <c r="M268"/>
      <c r="N268" s="111"/>
      <c r="O268" s="111"/>
      <c r="P268" s="111"/>
      <c r="Q268" s="111"/>
      <c r="R268" s="111"/>
    </row>
    <row r="269" spans="1:18" ht="27.75" hidden="1" customHeight="1">
      <c r="A269" s="219">
        <v>3</v>
      </c>
      <c r="B269" s="219">
        <v>2</v>
      </c>
      <c r="C269" s="220">
        <v>1</v>
      </c>
      <c r="D269" s="220">
        <v>7</v>
      </c>
      <c r="E269" s="220"/>
      <c r="F269" s="222"/>
      <c r="G269" s="221" t="s">
        <v>158</v>
      </c>
      <c r="H269" s="199">
        <v>235</v>
      </c>
      <c r="I269" s="208">
        <f>I270</f>
        <v>0</v>
      </c>
      <c r="J269" s="250">
        <f>J270</f>
        <v>0</v>
      </c>
      <c r="K269" s="209">
        <f>K270</f>
        <v>0</v>
      </c>
      <c r="L269" s="209">
        <f>L270</f>
        <v>0</v>
      </c>
      <c r="M269"/>
      <c r="N269" s="111"/>
      <c r="O269" s="111"/>
      <c r="P269" s="111"/>
      <c r="Q269" s="111"/>
      <c r="R269" s="111"/>
    </row>
    <row r="270" spans="1:18" hidden="1">
      <c r="A270" s="219">
        <v>3</v>
      </c>
      <c r="B270" s="220">
        <v>2</v>
      </c>
      <c r="C270" s="220">
        <v>1</v>
      </c>
      <c r="D270" s="220">
        <v>7</v>
      </c>
      <c r="E270" s="220">
        <v>1</v>
      </c>
      <c r="F270" s="222"/>
      <c r="G270" s="221" t="s">
        <v>158</v>
      </c>
      <c r="H270" s="199">
        <v>236</v>
      </c>
      <c r="I270" s="208">
        <f>I271+I272</f>
        <v>0</v>
      </c>
      <c r="J270" s="208">
        <f>J271+J272</f>
        <v>0</v>
      </c>
      <c r="K270" s="208">
        <f>K271+K272</f>
        <v>0</v>
      </c>
      <c r="L270" s="208">
        <f>L271+L272</f>
        <v>0</v>
      </c>
      <c r="M270" s="111"/>
      <c r="N270" s="111"/>
      <c r="O270" s="111"/>
      <c r="P270" s="111"/>
      <c r="Q270" s="111"/>
      <c r="R270" s="111"/>
    </row>
    <row r="271" spans="1:18" ht="27" hidden="1" customHeight="1">
      <c r="A271" s="219">
        <v>3</v>
      </c>
      <c r="B271" s="220">
        <v>2</v>
      </c>
      <c r="C271" s="220">
        <v>1</v>
      </c>
      <c r="D271" s="220">
        <v>7</v>
      </c>
      <c r="E271" s="220">
        <v>1</v>
      </c>
      <c r="F271" s="222">
        <v>1</v>
      </c>
      <c r="G271" s="221" t="s">
        <v>159</v>
      </c>
      <c r="H271" s="199">
        <v>237</v>
      </c>
      <c r="I271" s="226">
        <v>0</v>
      </c>
      <c r="J271" s="227">
        <v>0</v>
      </c>
      <c r="K271" s="227">
        <v>0</v>
      </c>
      <c r="L271" s="227">
        <v>0</v>
      </c>
      <c r="M271"/>
      <c r="N271" s="111"/>
      <c r="O271" s="111"/>
      <c r="P271" s="111"/>
      <c r="Q271" s="111"/>
      <c r="R271" s="111"/>
    </row>
    <row r="272" spans="1:18" ht="24.75" hidden="1" customHeight="1">
      <c r="A272" s="219">
        <v>3</v>
      </c>
      <c r="B272" s="220">
        <v>2</v>
      </c>
      <c r="C272" s="220">
        <v>1</v>
      </c>
      <c r="D272" s="220">
        <v>7</v>
      </c>
      <c r="E272" s="220">
        <v>1</v>
      </c>
      <c r="F272" s="222">
        <v>2</v>
      </c>
      <c r="G272" s="221" t="s">
        <v>160</v>
      </c>
      <c r="H272" s="199">
        <v>238</v>
      </c>
      <c r="I272" s="227">
        <v>0</v>
      </c>
      <c r="J272" s="227">
        <v>0</v>
      </c>
      <c r="K272" s="227">
        <v>0</v>
      </c>
      <c r="L272" s="227">
        <v>0</v>
      </c>
      <c r="M272"/>
      <c r="N272" s="111"/>
      <c r="O272" s="111"/>
      <c r="P272" s="111"/>
      <c r="Q272" s="111"/>
      <c r="R272" s="111"/>
    </row>
    <row r="273" spans="1:18" ht="38.25" hidden="1" customHeight="1">
      <c r="A273" s="219">
        <v>3</v>
      </c>
      <c r="B273" s="220">
        <v>2</v>
      </c>
      <c r="C273" s="220">
        <v>2</v>
      </c>
      <c r="D273" s="282"/>
      <c r="E273" s="282"/>
      <c r="F273" s="283"/>
      <c r="G273" s="221" t="s">
        <v>161</v>
      </c>
      <c r="H273" s="199">
        <v>239</v>
      </c>
      <c r="I273" s="208">
        <f>SUM(I274+I283+I287+I291+I295+I298+I301)</f>
        <v>0</v>
      </c>
      <c r="J273" s="250">
        <f>SUM(J274+J283+J287+J291+J295+J298+J301)</f>
        <v>0</v>
      </c>
      <c r="K273" s="209">
        <f>SUM(K274+K283+K287+K291+K295+K298+K301)</f>
        <v>0</v>
      </c>
      <c r="L273" s="209">
        <f>SUM(L274+L283+L287+L291+L295+L298+L301)</f>
        <v>0</v>
      </c>
      <c r="M273"/>
      <c r="N273" s="111"/>
      <c r="O273" s="111"/>
      <c r="P273" s="111"/>
      <c r="Q273" s="111"/>
      <c r="R273" s="111"/>
    </row>
    <row r="274" spans="1:18" hidden="1">
      <c r="A274" s="219">
        <v>3</v>
      </c>
      <c r="B274" s="220">
        <v>2</v>
      </c>
      <c r="C274" s="220">
        <v>2</v>
      </c>
      <c r="D274" s="220">
        <v>1</v>
      </c>
      <c r="E274" s="220"/>
      <c r="F274" s="222"/>
      <c r="G274" s="221" t="s">
        <v>162</v>
      </c>
      <c r="H274" s="199">
        <v>240</v>
      </c>
      <c r="I274" s="208">
        <f>I275</f>
        <v>0</v>
      </c>
      <c r="J274" s="208">
        <f>J275</f>
        <v>0</v>
      </c>
      <c r="K274" s="208">
        <f>K275</f>
        <v>0</v>
      </c>
      <c r="L274" s="208">
        <f>L275</f>
        <v>0</v>
      </c>
      <c r="M274" s="111"/>
      <c r="N274" s="111"/>
      <c r="O274" s="111"/>
      <c r="P274" s="111"/>
      <c r="Q274" s="111"/>
      <c r="R274" s="111"/>
    </row>
    <row r="275" spans="1:18" hidden="1">
      <c r="A275" s="223">
        <v>3</v>
      </c>
      <c r="B275" s="219">
        <v>2</v>
      </c>
      <c r="C275" s="220">
        <v>2</v>
      </c>
      <c r="D275" s="220">
        <v>1</v>
      </c>
      <c r="E275" s="220">
        <v>1</v>
      </c>
      <c r="F275" s="222"/>
      <c r="G275" s="221" t="s">
        <v>140</v>
      </c>
      <c r="H275" s="199">
        <v>241</v>
      </c>
      <c r="I275" s="208">
        <f>SUM(I276)</f>
        <v>0</v>
      </c>
      <c r="J275" s="208">
        <f>SUM(J276)</f>
        <v>0</v>
      </c>
      <c r="K275" s="208">
        <f>SUM(K276)</f>
        <v>0</v>
      </c>
      <c r="L275" s="208">
        <f>SUM(L276)</f>
        <v>0</v>
      </c>
      <c r="M275" s="111"/>
      <c r="N275" s="111"/>
      <c r="O275" s="111"/>
      <c r="P275" s="111"/>
      <c r="Q275" s="111"/>
      <c r="R275" s="111"/>
    </row>
    <row r="276" spans="1:18" hidden="1">
      <c r="A276" s="223">
        <v>3</v>
      </c>
      <c r="B276" s="219">
        <v>2</v>
      </c>
      <c r="C276" s="220">
        <v>2</v>
      </c>
      <c r="D276" s="220">
        <v>1</v>
      </c>
      <c r="E276" s="220">
        <v>1</v>
      </c>
      <c r="F276" s="222">
        <v>1</v>
      </c>
      <c r="G276" s="221" t="s">
        <v>140</v>
      </c>
      <c r="H276" s="199">
        <v>242</v>
      </c>
      <c r="I276" s="227">
        <v>0</v>
      </c>
      <c r="J276" s="227">
        <v>0</v>
      </c>
      <c r="K276" s="227">
        <v>0</v>
      </c>
      <c r="L276" s="227">
        <v>0</v>
      </c>
      <c r="M276" s="111"/>
      <c r="N276" s="111"/>
      <c r="O276" s="111"/>
      <c r="P276" s="111"/>
      <c r="Q276" s="111"/>
      <c r="R276" s="111"/>
    </row>
    <row r="277" spans="1:18" ht="24" hidden="1" customHeight="1">
      <c r="A277" s="223">
        <v>3</v>
      </c>
      <c r="B277" s="219">
        <v>2</v>
      </c>
      <c r="C277" s="220">
        <v>2</v>
      </c>
      <c r="D277" s="220">
        <v>1</v>
      </c>
      <c r="E277" s="220">
        <v>2</v>
      </c>
      <c r="F277" s="222"/>
      <c r="G277" s="221" t="s">
        <v>163</v>
      </c>
      <c r="H277" s="199">
        <v>243</v>
      </c>
      <c r="I277" s="208">
        <f>SUM(I278:I279)</f>
        <v>0</v>
      </c>
      <c r="J277" s="208">
        <f>SUM(J278:J279)</f>
        <v>0</v>
      </c>
      <c r="K277" s="208">
        <f>SUM(K278:K279)</f>
        <v>0</v>
      </c>
      <c r="L277" s="208">
        <f>SUM(L278:L279)</f>
        <v>0</v>
      </c>
      <c r="M277"/>
      <c r="N277" s="111"/>
      <c r="O277" s="111"/>
      <c r="P277" s="111"/>
      <c r="Q277" s="111"/>
      <c r="R277" s="111"/>
    </row>
    <row r="278" spans="1:18" ht="24" hidden="1" customHeight="1">
      <c r="A278" s="223">
        <v>3</v>
      </c>
      <c r="B278" s="219">
        <v>2</v>
      </c>
      <c r="C278" s="220">
        <v>2</v>
      </c>
      <c r="D278" s="220">
        <v>1</v>
      </c>
      <c r="E278" s="220">
        <v>2</v>
      </c>
      <c r="F278" s="222">
        <v>1</v>
      </c>
      <c r="G278" s="221" t="s">
        <v>142</v>
      </c>
      <c r="H278" s="199">
        <v>244</v>
      </c>
      <c r="I278" s="227">
        <v>0</v>
      </c>
      <c r="J278" s="226">
        <v>0</v>
      </c>
      <c r="K278" s="227">
        <v>0</v>
      </c>
      <c r="L278" s="227">
        <v>0</v>
      </c>
      <c r="M278"/>
      <c r="N278" s="111"/>
      <c r="O278" s="111"/>
      <c r="P278" s="111"/>
      <c r="Q278" s="111"/>
      <c r="R278" s="111"/>
    </row>
    <row r="279" spans="1:18" ht="32.25" hidden="1" customHeight="1">
      <c r="A279" s="223">
        <v>3</v>
      </c>
      <c r="B279" s="219">
        <v>2</v>
      </c>
      <c r="C279" s="220">
        <v>2</v>
      </c>
      <c r="D279" s="220">
        <v>1</v>
      </c>
      <c r="E279" s="220">
        <v>2</v>
      </c>
      <c r="F279" s="222">
        <v>2</v>
      </c>
      <c r="G279" s="221" t="s">
        <v>143</v>
      </c>
      <c r="H279" s="199">
        <v>245</v>
      </c>
      <c r="I279" s="227">
        <v>0</v>
      </c>
      <c r="J279" s="226">
        <v>0</v>
      </c>
      <c r="K279" s="227">
        <v>0</v>
      </c>
      <c r="L279" s="227">
        <v>0</v>
      </c>
      <c r="M279"/>
      <c r="N279" s="111"/>
      <c r="O279" s="111"/>
      <c r="P279" s="111"/>
      <c r="Q279" s="111"/>
      <c r="R279" s="111"/>
    </row>
    <row r="280" spans="1:18" ht="27" hidden="1" customHeight="1">
      <c r="A280" s="223">
        <v>3</v>
      </c>
      <c r="B280" s="219">
        <v>2</v>
      </c>
      <c r="C280" s="220">
        <v>2</v>
      </c>
      <c r="D280" s="220">
        <v>1</v>
      </c>
      <c r="E280" s="220">
        <v>3</v>
      </c>
      <c r="F280" s="222"/>
      <c r="G280" s="221" t="s">
        <v>144</v>
      </c>
      <c r="H280" s="199">
        <v>246</v>
      </c>
      <c r="I280" s="208">
        <f>SUM(I281:I282)</f>
        <v>0</v>
      </c>
      <c r="J280" s="208">
        <f>SUM(J281:J282)</f>
        <v>0</v>
      </c>
      <c r="K280" s="208">
        <f>SUM(K281:K282)</f>
        <v>0</v>
      </c>
      <c r="L280" s="208">
        <f>SUM(L281:L282)</f>
        <v>0</v>
      </c>
      <c r="M280"/>
      <c r="N280" s="111"/>
      <c r="O280" s="111"/>
      <c r="P280" s="111"/>
      <c r="Q280" s="111"/>
      <c r="R280" s="111"/>
    </row>
    <row r="281" spans="1:18" ht="27.75" hidden="1" customHeight="1">
      <c r="A281" s="223">
        <v>3</v>
      </c>
      <c r="B281" s="219">
        <v>2</v>
      </c>
      <c r="C281" s="220">
        <v>2</v>
      </c>
      <c r="D281" s="220">
        <v>1</v>
      </c>
      <c r="E281" s="220">
        <v>3</v>
      </c>
      <c r="F281" s="222">
        <v>1</v>
      </c>
      <c r="G281" s="221" t="s">
        <v>145</v>
      </c>
      <c r="H281" s="199">
        <v>247</v>
      </c>
      <c r="I281" s="227">
        <v>0</v>
      </c>
      <c r="J281" s="226">
        <v>0</v>
      </c>
      <c r="K281" s="227">
        <v>0</v>
      </c>
      <c r="L281" s="227">
        <v>0</v>
      </c>
      <c r="M281"/>
      <c r="N281" s="111"/>
      <c r="O281" s="111"/>
      <c r="P281" s="111"/>
      <c r="Q281" s="111"/>
      <c r="R281" s="111"/>
    </row>
    <row r="282" spans="1:18" ht="27" hidden="1" customHeight="1">
      <c r="A282" s="223">
        <v>3</v>
      </c>
      <c r="B282" s="219">
        <v>2</v>
      </c>
      <c r="C282" s="220">
        <v>2</v>
      </c>
      <c r="D282" s="220">
        <v>1</v>
      </c>
      <c r="E282" s="220">
        <v>3</v>
      </c>
      <c r="F282" s="222">
        <v>2</v>
      </c>
      <c r="G282" s="221" t="s">
        <v>164</v>
      </c>
      <c r="H282" s="199">
        <v>248</v>
      </c>
      <c r="I282" s="227">
        <v>0</v>
      </c>
      <c r="J282" s="226">
        <v>0</v>
      </c>
      <c r="K282" s="227">
        <v>0</v>
      </c>
      <c r="L282" s="227">
        <v>0</v>
      </c>
      <c r="M282"/>
      <c r="N282" s="111"/>
      <c r="O282" s="111"/>
      <c r="P282" s="111"/>
      <c r="Q282" s="111"/>
      <c r="R282" s="111"/>
    </row>
    <row r="283" spans="1:18" ht="25.5" hidden="1" customHeight="1">
      <c r="A283" s="223">
        <v>3</v>
      </c>
      <c r="B283" s="219">
        <v>2</v>
      </c>
      <c r="C283" s="220">
        <v>2</v>
      </c>
      <c r="D283" s="220">
        <v>2</v>
      </c>
      <c r="E283" s="220"/>
      <c r="F283" s="222"/>
      <c r="G283" s="221" t="s">
        <v>165</v>
      </c>
      <c r="H283" s="199">
        <v>249</v>
      </c>
      <c r="I283" s="208">
        <f>I284</f>
        <v>0</v>
      </c>
      <c r="J283" s="209">
        <f>J284</f>
        <v>0</v>
      </c>
      <c r="K283" s="208">
        <f>K284</f>
        <v>0</v>
      </c>
      <c r="L283" s="209">
        <f>L284</f>
        <v>0</v>
      </c>
      <c r="M283"/>
      <c r="N283" s="111"/>
      <c r="O283" s="111"/>
      <c r="P283" s="111"/>
      <c r="Q283" s="111"/>
      <c r="R283" s="111"/>
    </row>
    <row r="284" spans="1:18" ht="32.25" hidden="1" customHeight="1">
      <c r="A284" s="219">
        <v>3</v>
      </c>
      <c r="B284" s="220">
        <v>2</v>
      </c>
      <c r="C284" s="212">
        <v>2</v>
      </c>
      <c r="D284" s="212">
        <v>2</v>
      </c>
      <c r="E284" s="212">
        <v>1</v>
      </c>
      <c r="F284" s="215"/>
      <c r="G284" s="221" t="s">
        <v>165</v>
      </c>
      <c r="H284" s="199">
        <v>250</v>
      </c>
      <c r="I284" s="230">
        <f>SUM(I285:I286)</f>
        <v>0</v>
      </c>
      <c r="J284" s="252">
        <f>SUM(J285:J286)</f>
        <v>0</v>
      </c>
      <c r="K284" s="231">
        <f>SUM(K285:K286)</f>
        <v>0</v>
      </c>
      <c r="L284" s="231">
        <f>SUM(L285:L286)</f>
        <v>0</v>
      </c>
      <c r="M284"/>
      <c r="N284" s="111"/>
      <c r="O284" s="111"/>
      <c r="P284" s="111"/>
      <c r="Q284" s="111"/>
      <c r="R284" s="111"/>
    </row>
    <row r="285" spans="1:18" ht="25.5" hidden="1" customHeight="1">
      <c r="A285" s="219">
        <v>3</v>
      </c>
      <c r="B285" s="220">
        <v>2</v>
      </c>
      <c r="C285" s="220">
        <v>2</v>
      </c>
      <c r="D285" s="220">
        <v>2</v>
      </c>
      <c r="E285" s="220">
        <v>1</v>
      </c>
      <c r="F285" s="222">
        <v>1</v>
      </c>
      <c r="G285" s="221" t="s">
        <v>166</v>
      </c>
      <c r="H285" s="199">
        <v>251</v>
      </c>
      <c r="I285" s="227">
        <v>0</v>
      </c>
      <c r="J285" s="227">
        <v>0</v>
      </c>
      <c r="K285" s="227">
        <v>0</v>
      </c>
      <c r="L285" s="227">
        <v>0</v>
      </c>
      <c r="M285"/>
      <c r="N285" s="111"/>
      <c r="O285" s="111"/>
      <c r="P285" s="111"/>
      <c r="Q285" s="111"/>
      <c r="R285" s="111"/>
    </row>
    <row r="286" spans="1:18" ht="25.5" hidden="1" customHeight="1">
      <c r="A286" s="219">
        <v>3</v>
      </c>
      <c r="B286" s="220">
        <v>2</v>
      </c>
      <c r="C286" s="220">
        <v>2</v>
      </c>
      <c r="D286" s="220">
        <v>2</v>
      </c>
      <c r="E286" s="220">
        <v>1</v>
      </c>
      <c r="F286" s="222">
        <v>2</v>
      </c>
      <c r="G286" s="223" t="s">
        <v>167</v>
      </c>
      <c r="H286" s="199">
        <v>252</v>
      </c>
      <c r="I286" s="227">
        <v>0</v>
      </c>
      <c r="J286" s="227">
        <v>0</v>
      </c>
      <c r="K286" s="227">
        <v>0</v>
      </c>
      <c r="L286" s="227">
        <v>0</v>
      </c>
      <c r="M286"/>
      <c r="N286" s="111"/>
      <c r="O286" s="111"/>
      <c r="P286" s="111"/>
      <c r="Q286" s="111"/>
      <c r="R286" s="111"/>
    </row>
    <row r="287" spans="1:18" ht="25.5" hidden="1" customHeight="1">
      <c r="A287" s="219">
        <v>3</v>
      </c>
      <c r="B287" s="220">
        <v>2</v>
      </c>
      <c r="C287" s="220">
        <v>2</v>
      </c>
      <c r="D287" s="220">
        <v>3</v>
      </c>
      <c r="E287" s="220"/>
      <c r="F287" s="222"/>
      <c r="G287" s="221" t="s">
        <v>168</v>
      </c>
      <c r="H287" s="199">
        <v>253</v>
      </c>
      <c r="I287" s="208">
        <f>I288</f>
        <v>0</v>
      </c>
      <c r="J287" s="250">
        <f>J288</f>
        <v>0</v>
      </c>
      <c r="K287" s="209">
        <f>K288</f>
        <v>0</v>
      </c>
      <c r="L287" s="209">
        <f>L288</f>
        <v>0</v>
      </c>
      <c r="M287"/>
      <c r="N287" s="111"/>
      <c r="O287" s="111"/>
      <c r="P287" s="111"/>
      <c r="Q287" s="111"/>
      <c r="R287" s="111"/>
    </row>
    <row r="288" spans="1:18" ht="30" hidden="1" customHeight="1">
      <c r="A288" s="214">
        <v>3</v>
      </c>
      <c r="B288" s="220">
        <v>2</v>
      </c>
      <c r="C288" s="220">
        <v>2</v>
      </c>
      <c r="D288" s="220">
        <v>3</v>
      </c>
      <c r="E288" s="220">
        <v>1</v>
      </c>
      <c r="F288" s="222"/>
      <c r="G288" s="221" t="s">
        <v>168</v>
      </c>
      <c r="H288" s="199">
        <v>254</v>
      </c>
      <c r="I288" s="208">
        <f>I289+I290</f>
        <v>0</v>
      </c>
      <c r="J288" s="208">
        <f>J289+J290</f>
        <v>0</v>
      </c>
      <c r="K288" s="208">
        <f>K289+K290</f>
        <v>0</v>
      </c>
      <c r="L288" s="208">
        <f>L289+L290</f>
        <v>0</v>
      </c>
      <c r="M288"/>
      <c r="N288" s="111"/>
      <c r="O288" s="111"/>
      <c r="P288" s="111"/>
      <c r="Q288" s="111"/>
      <c r="R288" s="111"/>
    </row>
    <row r="289" spans="1:18" ht="31.5" hidden="1" customHeight="1">
      <c r="A289" s="214">
        <v>3</v>
      </c>
      <c r="B289" s="220">
        <v>2</v>
      </c>
      <c r="C289" s="220">
        <v>2</v>
      </c>
      <c r="D289" s="220">
        <v>3</v>
      </c>
      <c r="E289" s="220">
        <v>1</v>
      </c>
      <c r="F289" s="222">
        <v>1</v>
      </c>
      <c r="G289" s="221" t="s">
        <v>169</v>
      </c>
      <c r="H289" s="199">
        <v>255</v>
      </c>
      <c r="I289" s="227">
        <v>0</v>
      </c>
      <c r="J289" s="227">
        <v>0</v>
      </c>
      <c r="K289" s="227">
        <v>0</v>
      </c>
      <c r="L289" s="227">
        <v>0</v>
      </c>
      <c r="M289"/>
      <c r="N289" s="111"/>
      <c r="O289" s="111"/>
      <c r="P289" s="111"/>
      <c r="Q289" s="111"/>
      <c r="R289" s="111"/>
    </row>
    <row r="290" spans="1:18" ht="25.5" hidden="1" customHeight="1">
      <c r="A290" s="214">
        <v>3</v>
      </c>
      <c r="B290" s="220">
        <v>2</v>
      </c>
      <c r="C290" s="220">
        <v>2</v>
      </c>
      <c r="D290" s="220">
        <v>3</v>
      </c>
      <c r="E290" s="220">
        <v>1</v>
      </c>
      <c r="F290" s="222">
        <v>2</v>
      </c>
      <c r="G290" s="221" t="s">
        <v>170</v>
      </c>
      <c r="H290" s="199">
        <v>256</v>
      </c>
      <c r="I290" s="227">
        <v>0</v>
      </c>
      <c r="J290" s="227">
        <v>0</v>
      </c>
      <c r="K290" s="227">
        <v>0</v>
      </c>
      <c r="L290" s="227">
        <v>0</v>
      </c>
      <c r="M290"/>
      <c r="N290" s="111"/>
      <c r="O290" s="111"/>
      <c r="P290" s="111"/>
      <c r="Q290" s="111"/>
      <c r="R290" s="111"/>
    </row>
    <row r="291" spans="1:18" ht="27" hidden="1" customHeight="1">
      <c r="A291" s="219">
        <v>3</v>
      </c>
      <c r="B291" s="220">
        <v>2</v>
      </c>
      <c r="C291" s="220">
        <v>2</v>
      </c>
      <c r="D291" s="220">
        <v>4</v>
      </c>
      <c r="E291" s="220"/>
      <c r="F291" s="222"/>
      <c r="G291" s="221" t="s">
        <v>171</v>
      </c>
      <c r="H291" s="199">
        <v>257</v>
      </c>
      <c r="I291" s="208">
        <f>I292</f>
        <v>0</v>
      </c>
      <c r="J291" s="250">
        <f>J292</f>
        <v>0</v>
      </c>
      <c r="K291" s="209">
        <f>K292</f>
        <v>0</v>
      </c>
      <c r="L291" s="209">
        <f>L292</f>
        <v>0</v>
      </c>
      <c r="M291"/>
      <c r="N291" s="111"/>
      <c r="O291" s="111"/>
      <c r="P291" s="111"/>
      <c r="Q291" s="111"/>
      <c r="R291" s="111"/>
    </row>
    <row r="292" spans="1:18" hidden="1">
      <c r="A292" s="219">
        <v>3</v>
      </c>
      <c r="B292" s="220">
        <v>2</v>
      </c>
      <c r="C292" s="220">
        <v>2</v>
      </c>
      <c r="D292" s="220">
        <v>4</v>
      </c>
      <c r="E292" s="220">
        <v>1</v>
      </c>
      <c r="F292" s="222"/>
      <c r="G292" s="221" t="s">
        <v>171</v>
      </c>
      <c r="H292" s="199">
        <v>258</v>
      </c>
      <c r="I292" s="208">
        <f>SUM(I293:I294)</f>
        <v>0</v>
      </c>
      <c r="J292" s="250">
        <f>SUM(J293:J294)</f>
        <v>0</v>
      </c>
      <c r="K292" s="209">
        <f>SUM(K293:K294)</f>
        <v>0</v>
      </c>
      <c r="L292" s="209">
        <f>SUM(L293:L294)</f>
        <v>0</v>
      </c>
      <c r="M292" s="111"/>
      <c r="N292" s="111"/>
      <c r="O292" s="111"/>
      <c r="P292" s="111"/>
      <c r="Q292" s="111"/>
      <c r="R292" s="111"/>
    </row>
    <row r="293" spans="1:18" ht="30.75" hidden="1" customHeight="1">
      <c r="A293" s="219">
        <v>3</v>
      </c>
      <c r="B293" s="220">
        <v>2</v>
      </c>
      <c r="C293" s="220">
        <v>2</v>
      </c>
      <c r="D293" s="220">
        <v>4</v>
      </c>
      <c r="E293" s="220">
        <v>1</v>
      </c>
      <c r="F293" s="222">
        <v>1</v>
      </c>
      <c r="G293" s="221" t="s">
        <v>172</v>
      </c>
      <c r="H293" s="199">
        <v>259</v>
      </c>
      <c r="I293" s="227">
        <v>0</v>
      </c>
      <c r="J293" s="227">
        <v>0</v>
      </c>
      <c r="K293" s="227">
        <v>0</v>
      </c>
      <c r="L293" s="227">
        <v>0</v>
      </c>
      <c r="M293"/>
      <c r="N293" s="111"/>
      <c r="O293" s="111"/>
      <c r="P293" s="111"/>
      <c r="Q293" s="111"/>
      <c r="R293" s="111"/>
    </row>
    <row r="294" spans="1:18" ht="27.75" hidden="1" customHeight="1">
      <c r="A294" s="214">
        <v>3</v>
      </c>
      <c r="B294" s="212">
        <v>2</v>
      </c>
      <c r="C294" s="212">
        <v>2</v>
      </c>
      <c r="D294" s="212">
        <v>4</v>
      </c>
      <c r="E294" s="212">
        <v>1</v>
      </c>
      <c r="F294" s="215">
        <v>2</v>
      </c>
      <c r="G294" s="223" t="s">
        <v>173</v>
      </c>
      <c r="H294" s="199">
        <v>260</v>
      </c>
      <c r="I294" s="227">
        <v>0</v>
      </c>
      <c r="J294" s="227">
        <v>0</v>
      </c>
      <c r="K294" s="227">
        <v>0</v>
      </c>
      <c r="L294" s="227">
        <v>0</v>
      </c>
      <c r="M294"/>
      <c r="N294" s="111"/>
      <c r="O294" s="111"/>
      <c r="P294" s="111"/>
      <c r="Q294" s="111"/>
      <c r="R294" s="111"/>
    </row>
    <row r="295" spans="1:18" ht="28.5" hidden="1" customHeight="1">
      <c r="A295" s="219">
        <v>3</v>
      </c>
      <c r="B295" s="220">
        <v>2</v>
      </c>
      <c r="C295" s="220">
        <v>2</v>
      </c>
      <c r="D295" s="220">
        <v>5</v>
      </c>
      <c r="E295" s="220"/>
      <c r="F295" s="222"/>
      <c r="G295" s="221" t="s">
        <v>174</v>
      </c>
      <c r="H295" s="199">
        <v>261</v>
      </c>
      <c r="I295" s="208">
        <f t="shared" ref="I295:L296" si="26">I296</f>
        <v>0</v>
      </c>
      <c r="J295" s="250">
        <f t="shared" si="26"/>
        <v>0</v>
      </c>
      <c r="K295" s="209">
        <f t="shared" si="26"/>
        <v>0</v>
      </c>
      <c r="L295" s="209">
        <f t="shared" si="26"/>
        <v>0</v>
      </c>
      <c r="M295"/>
      <c r="N295" s="111"/>
      <c r="O295" s="111"/>
      <c r="P295" s="111"/>
      <c r="Q295" s="111"/>
      <c r="R295" s="111"/>
    </row>
    <row r="296" spans="1:18" ht="26.25" hidden="1" customHeight="1">
      <c r="A296" s="219">
        <v>3</v>
      </c>
      <c r="B296" s="220">
        <v>2</v>
      </c>
      <c r="C296" s="220">
        <v>2</v>
      </c>
      <c r="D296" s="220">
        <v>5</v>
      </c>
      <c r="E296" s="220">
        <v>1</v>
      </c>
      <c r="F296" s="222"/>
      <c r="G296" s="221" t="s">
        <v>174</v>
      </c>
      <c r="H296" s="199">
        <v>262</v>
      </c>
      <c r="I296" s="208">
        <f t="shared" si="26"/>
        <v>0</v>
      </c>
      <c r="J296" s="250">
        <f t="shared" si="26"/>
        <v>0</v>
      </c>
      <c r="K296" s="209">
        <f t="shared" si="26"/>
        <v>0</v>
      </c>
      <c r="L296" s="209">
        <f t="shared" si="26"/>
        <v>0</v>
      </c>
      <c r="M296"/>
      <c r="N296" s="111"/>
      <c r="O296" s="111"/>
      <c r="P296" s="111"/>
      <c r="Q296" s="111"/>
      <c r="R296" s="111"/>
    </row>
    <row r="297" spans="1:18" ht="26.25" hidden="1" customHeight="1">
      <c r="A297" s="219">
        <v>3</v>
      </c>
      <c r="B297" s="220">
        <v>2</v>
      </c>
      <c r="C297" s="220">
        <v>2</v>
      </c>
      <c r="D297" s="220">
        <v>5</v>
      </c>
      <c r="E297" s="220">
        <v>1</v>
      </c>
      <c r="F297" s="222">
        <v>1</v>
      </c>
      <c r="G297" s="221" t="s">
        <v>174</v>
      </c>
      <c r="H297" s="199">
        <v>263</v>
      </c>
      <c r="I297" s="227">
        <v>0</v>
      </c>
      <c r="J297" s="227">
        <v>0</v>
      </c>
      <c r="K297" s="227">
        <v>0</v>
      </c>
      <c r="L297" s="227">
        <v>0</v>
      </c>
      <c r="M297"/>
      <c r="N297" s="111"/>
      <c r="O297" s="111"/>
      <c r="P297" s="111"/>
      <c r="Q297" s="111"/>
      <c r="R297" s="111"/>
    </row>
    <row r="298" spans="1:18" ht="26.25" hidden="1" customHeight="1">
      <c r="A298" s="219">
        <v>3</v>
      </c>
      <c r="B298" s="220">
        <v>2</v>
      </c>
      <c r="C298" s="220">
        <v>2</v>
      </c>
      <c r="D298" s="220">
        <v>6</v>
      </c>
      <c r="E298" s="220"/>
      <c r="F298" s="222"/>
      <c r="G298" s="221" t="s">
        <v>157</v>
      </c>
      <c r="H298" s="199">
        <v>264</v>
      </c>
      <c r="I298" s="208">
        <f t="shared" ref="I298:L299" si="27">I299</f>
        <v>0</v>
      </c>
      <c r="J298" s="284">
        <f t="shared" si="27"/>
        <v>0</v>
      </c>
      <c r="K298" s="209">
        <f t="shared" si="27"/>
        <v>0</v>
      </c>
      <c r="L298" s="209">
        <f t="shared" si="27"/>
        <v>0</v>
      </c>
      <c r="M298"/>
      <c r="N298" s="111"/>
      <c r="O298" s="111"/>
      <c r="P298" s="111"/>
      <c r="Q298" s="111"/>
      <c r="R298" s="111"/>
    </row>
    <row r="299" spans="1:18" ht="30" hidden="1" customHeight="1">
      <c r="A299" s="219">
        <v>3</v>
      </c>
      <c r="B299" s="220">
        <v>2</v>
      </c>
      <c r="C299" s="220">
        <v>2</v>
      </c>
      <c r="D299" s="220">
        <v>6</v>
      </c>
      <c r="E299" s="220">
        <v>1</v>
      </c>
      <c r="F299" s="222"/>
      <c r="G299" s="221" t="s">
        <v>157</v>
      </c>
      <c r="H299" s="199">
        <v>265</v>
      </c>
      <c r="I299" s="208">
        <f t="shared" si="27"/>
        <v>0</v>
      </c>
      <c r="J299" s="284">
        <f t="shared" si="27"/>
        <v>0</v>
      </c>
      <c r="K299" s="209">
        <f t="shared" si="27"/>
        <v>0</v>
      </c>
      <c r="L299" s="209">
        <f t="shared" si="27"/>
        <v>0</v>
      </c>
      <c r="M299"/>
      <c r="N299" s="111"/>
      <c r="O299" s="111"/>
      <c r="P299" s="111"/>
      <c r="Q299" s="111"/>
      <c r="R299" s="111"/>
    </row>
    <row r="300" spans="1:18" ht="24.75" hidden="1" customHeight="1">
      <c r="A300" s="219">
        <v>3</v>
      </c>
      <c r="B300" s="242">
        <v>2</v>
      </c>
      <c r="C300" s="242">
        <v>2</v>
      </c>
      <c r="D300" s="220">
        <v>6</v>
      </c>
      <c r="E300" s="242">
        <v>1</v>
      </c>
      <c r="F300" s="243">
        <v>1</v>
      </c>
      <c r="G300" s="244" t="s">
        <v>157</v>
      </c>
      <c r="H300" s="199">
        <v>266</v>
      </c>
      <c r="I300" s="227">
        <v>0</v>
      </c>
      <c r="J300" s="227">
        <v>0</v>
      </c>
      <c r="K300" s="227">
        <v>0</v>
      </c>
      <c r="L300" s="227">
        <v>0</v>
      </c>
      <c r="M300"/>
      <c r="N300" s="111"/>
      <c r="O300" s="111"/>
      <c r="P300" s="111"/>
      <c r="Q300" s="111"/>
      <c r="R300" s="111"/>
    </row>
    <row r="301" spans="1:18" ht="29.25" hidden="1" customHeight="1">
      <c r="A301" s="223">
        <v>3</v>
      </c>
      <c r="B301" s="219">
        <v>2</v>
      </c>
      <c r="C301" s="220">
        <v>2</v>
      </c>
      <c r="D301" s="220">
        <v>7</v>
      </c>
      <c r="E301" s="220"/>
      <c r="F301" s="222"/>
      <c r="G301" s="221" t="s">
        <v>158</v>
      </c>
      <c r="H301" s="199">
        <v>267</v>
      </c>
      <c r="I301" s="208">
        <f>I302</f>
        <v>0</v>
      </c>
      <c r="J301" s="284">
        <f>J302</f>
        <v>0</v>
      </c>
      <c r="K301" s="209">
        <f>K302</f>
        <v>0</v>
      </c>
      <c r="L301" s="209">
        <f>L302</f>
        <v>0</v>
      </c>
      <c r="M301"/>
      <c r="N301" s="111"/>
      <c r="O301" s="111"/>
      <c r="P301" s="111"/>
      <c r="Q301" s="111"/>
      <c r="R301" s="111"/>
    </row>
    <row r="302" spans="1:18" ht="26.25" hidden="1" customHeight="1">
      <c r="A302" s="223">
        <v>3</v>
      </c>
      <c r="B302" s="219">
        <v>2</v>
      </c>
      <c r="C302" s="220">
        <v>2</v>
      </c>
      <c r="D302" s="220">
        <v>7</v>
      </c>
      <c r="E302" s="220">
        <v>1</v>
      </c>
      <c r="F302" s="222"/>
      <c r="G302" s="221" t="s">
        <v>158</v>
      </c>
      <c r="H302" s="199">
        <v>268</v>
      </c>
      <c r="I302" s="208">
        <f>I303+I304</f>
        <v>0</v>
      </c>
      <c r="J302" s="208">
        <f>J303+J304</f>
        <v>0</v>
      </c>
      <c r="K302" s="208">
        <f>K303+K304</f>
        <v>0</v>
      </c>
      <c r="L302" s="208">
        <f>L303+L304</f>
        <v>0</v>
      </c>
      <c r="M302"/>
      <c r="N302" s="111"/>
      <c r="O302" s="111"/>
      <c r="P302" s="111"/>
      <c r="Q302" s="111"/>
      <c r="R302" s="111"/>
    </row>
    <row r="303" spans="1:18" ht="27.75" hidden="1" customHeight="1">
      <c r="A303" s="223">
        <v>3</v>
      </c>
      <c r="B303" s="219">
        <v>2</v>
      </c>
      <c r="C303" s="219">
        <v>2</v>
      </c>
      <c r="D303" s="220">
        <v>7</v>
      </c>
      <c r="E303" s="220">
        <v>1</v>
      </c>
      <c r="F303" s="222">
        <v>1</v>
      </c>
      <c r="G303" s="221" t="s">
        <v>159</v>
      </c>
      <c r="H303" s="199">
        <v>269</v>
      </c>
      <c r="I303" s="227">
        <v>0</v>
      </c>
      <c r="J303" s="227">
        <v>0</v>
      </c>
      <c r="K303" s="227">
        <v>0</v>
      </c>
      <c r="L303" s="227">
        <v>0</v>
      </c>
      <c r="M303"/>
      <c r="N303" s="111"/>
      <c r="O303" s="111"/>
      <c r="P303" s="111"/>
      <c r="Q303" s="111"/>
      <c r="R303" s="111"/>
    </row>
    <row r="304" spans="1:18" ht="25.5" hidden="1" customHeight="1">
      <c r="A304" s="223">
        <v>3</v>
      </c>
      <c r="B304" s="219">
        <v>2</v>
      </c>
      <c r="C304" s="219">
        <v>2</v>
      </c>
      <c r="D304" s="220">
        <v>7</v>
      </c>
      <c r="E304" s="220">
        <v>1</v>
      </c>
      <c r="F304" s="222">
        <v>2</v>
      </c>
      <c r="G304" s="221" t="s">
        <v>160</v>
      </c>
      <c r="H304" s="199">
        <v>270</v>
      </c>
      <c r="I304" s="227">
        <v>0</v>
      </c>
      <c r="J304" s="227">
        <v>0</v>
      </c>
      <c r="K304" s="227">
        <v>0</v>
      </c>
      <c r="L304" s="227">
        <v>0</v>
      </c>
      <c r="M304"/>
      <c r="N304" s="111"/>
      <c r="O304" s="111"/>
      <c r="P304" s="111"/>
      <c r="Q304" s="111"/>
      <c r="R304" s="111"/>
    </row>
    <row r="305" spans="1:18" ht="30" hidden="1" customHeight="1">
      <c r="A305" s="228">
        <v>3</v>
      </c>
      <c r="B305" s="228">
        <v>3</v>
      </c>
      <c r="C305" s="204"/>
      <c r="D305" s="205"/>
      <c r="E305" s="205"/>
      <c r="F305" s="207"/>
      <c r="G305" s="206" t="s">
        <v>175</v>
      </c>
      <c r="H305" s="199">
        <v>271</v>
      </c>
      <c r="I305" s="208">
        <f>SUM(I306+I338)</f>
        <v>0</v>
      </c>
      <c r="J305" s="284">
        <f>SUM(J306+J338)</f>
        <v>0</v>
      </c>
      <c r="K305" s="209">
        <f>SUM(K306+K338)</f>
        <v>0</v>
      </c>
      <c r="L305" s="209">
        <f>SUM(L306+L338)</f>
        <v>0</v>
      </c>
      <c r="M305"/>
      <c r="N305" s="111"/>
      <c r="O305" s="111"/>
      <c r="P305" s="111"/>
      <c r="Q305" s="111"/>
      <c r="R305" s="111"/>
    </row>
    <row r="306" spans="1:18" ht="40.5" hidden="1" customHeight="1">
      <c r="A306" s="223">
        <v>3</v>
      </c>
      <c r="B306" s="223">
        <v>3</v>
      </c>
      <c r="C306" s="219">
        <v>1</v>
      </c>
      <c r="D306" s="220"/>
      <c r="E306" s="220"/>
      <c r="F306" s="222"/>
      <c r="G306" s="221" t="s">
        <v>176</v>
      </c>
      <c r="H306" s="199">
        <v>272</v>
      </c>
      <c r="I306" s="208">
        <f>SUM(I307+I316+I320+I324+I328+I331+I334)</f>
        <v>0</v>
      </c>
      <c r="J306" s="284">
        <f>SUM(J307+J316+J320+J324+J328+J331+J334)</f>
        <v>0</v>
      </c>
      <c r="K306" s="209">
        <f>SUM(K307+K316+K320+K324+K328+K331+K334)</f>
        <v>0</v>
      </c>
      <c r="L306" s="209">
        <f>SUM(L307+L316+L320+L324+L328+L331+L334)</f>
        <v>0</v>
      </c>
      <c r="M306"/>
      <c r="N306" s="111"/>
      <c r="O306" s="111"/>
      <c r="P306" s="111"/>
      <c r="Q306" s="111"/>
      <c r="R306" s="111"/>
    </row>
    <row r="307" spans="1:18" ht="29.25" hidden="1" customHeight="1">
      <c r="A307" s="223">
        <v>3</v>
      </c>
      <c r="B307" s="223">
        <v>3</v>
      </c>
      <c r="C307" s="219">
        <v>1</v>
      </c>
      <c r="D307" s="220">
        <v>1</v>
      </c>
      <c r="E307" s="220"/>
      <c r="F307" s="222"/>
      <c r="G307" s="221" t="s">
        <v>162</v>
      </c>
      <c r="H307" s="199">
        <v>273</v>
      </c>
      <c r="I307" s="208">
        <f>SUM(I308+I310+I313)</f>
        <v>0</v>
      </c>
      <c r="J307" s="208">
        <f>SUM(J308+J310+J313)</f>
        <v>0</v>
      </c>
      <c r="K307" s="208">
        <f>SUM(K308+K310+K313)</f>
        <v>0</v>
      </c>
      <c r="L307" s="208">
        <f>SUM(L308+L310+L313)</f>
        <v>0</v>
      </c>
      <c r="M307"/>
      <c r="N307" s="111"/>
      <c r="O307" s="111"/>
      <c r="P307" s="111"/>
      <c r="Q307" s="111"/>
      <c r="R307" s="111"/>
    </row>
    <row r="308" spans="1:18" ht="27" hidden="1" customHeight="1">
      <c r="A308" s="223">
        <v>3</v>
      </c>
      <c r="B308" s="223">
        <v>3</v>
      </c>
      <c r="C308" s="219">
        <v>1</v>
      </c>
      <c r="D308" s="220">
        <v>1</v>
      </c>
      <c r="E308" s="220">
        <v>1</v>
      </c>
      <c r="F308" s="222"/>
      <c r="G308" s="221" t="s">
        <v>140</v>
      </c>
      <c r="H308" s="199">
        <v>274</v>
      </c>
      <c r="I308" s="208">
        <f>SUM(I309:I309)</f>
        <v>0</v>
      </c>
      <c r="J308" s="284">
        <f>SUM(J309:J309)</f>
        <v>0</v>
      </c>
      <c r="K308" s="209">
        <f>SUM(K309:K309)</f>
        <v>0</v>
      </c>
      <c r="L308" s="209">
        <f>SUM(L309:L309)</f>
        <v>0</v>
      </c>
      <c r="M308"/>
      <c r="N308" s="111"/>
      <c r="O308" s="111"/>
      <c r="P308" s="111"/>
      <c r="Q308" s="111"/>
      <c r="R308" s="111"/>
    </row>
    <row r="309" spans="1:18" ht="28.5" hidden="1" customHeight="1">
      <c r="A309" s="223">
        <v>3</v>
      </c>
      <c r="B309" s="223">
        <v>3</v>
      </c>
      <c r="C309" s="219">
        <v>1</v>
      </c>
      <c r="D309" s="220">
        <v>1</v>
      </c>
      <c r="E309" s="220">
        <v>1</v>
      </c>
      <c r="F309" s="222">
        <v>1</v>
      </c>
      <c r="G309" s="221" t="s">
        <v>140</v>
      </c>
      <c r="H309" s="199">
        <v>275</v>
      </c>
      <c r="I309" s="227">
        <v>0</v>
      </c>
      <c r="J309" s="227">
        <v>0</v>
      </c>
      <c r="K309" s="227">
        <v>0</v>
      </c>
      <c r="L309" s="227">
        <v>0</v>
      </c>
      <c r="M309"/>
      <c r="N309" s="111"/>
      <c r="O309" s="111"/>
      <c r="P309" s="111"/>
      <c r="Q309" s="111"/>
      <c r="R309" s="111"/>
    </row>
    <row r="310" spans="1:18" ht="31.5" hidden="1" customHeight="1">
      <c r="A310" s="223">
        <v>3</v>
      </c>
      <c r="B310" s="223">
        <v>3</v>
      </c>
      <c r="C310" s="219">
        <v>1</v>
      </c>
      <c r="D310" s="220">
        <v>1</v>
      </c>
      <c r="E310" s="220">
        <v>2</v>
      </c>
      <c r="F310" s="222"/>
      <c r="G310" s="221" t="s">
        <v>163</v>
      </c>
      <c r="H310" s="199">
        <v>276</v>
      </c>
      <c r="I310" s="208">
        <f>SUM(I311:I312)</f>
        <v>0</v>
      </c>
      <c r="J310" s="208">
        <f>SUM(J311:J312)</f>
        <v>0</v>
      </c>
      <c r="K310" s="208">
        <f>SUM(K311:K312)</f>
        <v>0</v>
      </c>
      <c r="L310" s="208">
        <f>SUM(L311:L312)</f>
        <v>0</v>
      </c>
      <c r="M310"/>
      <c r="N310" s="111"/>
      <c r="O310" s="111"/>
      <c r="P310" s="111"/>
      <c r="Q310" s="111"/>
      <c r="R310" s="111"/>
    </row>
    <row r="311" spans="1:18" ht="25.5" hidden="1" customHeight="1">
      <c r="A311" s="223">
        <v>3</v>
      </c>
      <c r="B311" s="223">
        <v>3</v>
      </c>
      <c r="C311" s="219">
        <v>1</v>
      </c>
      <c r="D311" s="220">
        <v>1</v>
      </c>
      <c r="E311" s="220">
        <v>2</v>
      </c>
      <c r="F311" s="222">
        <v>1</v>
      </c>
      <c r="G311" s="221" t="s">
        <v>142</v>
      </c>
      <c r="H311" s="199">
        <v>277</v>
      </c>
      <c r="I311" s="227">
        <v>0</v>
      </c>
      <c r="J311" s="227">
        <v>0</v>
      </c>
      <c r="K311" s="227">
        <v>0</v>
      </c>
      <c r="L311" s="227">
        <v>0</v>
      </c>
      <c r="M311"/>
      <c r="N311" s="111"/>
      <c r="O311" s="111"/>
      <c r="P311" s="111"/>
      <c r="Q311" s="111"/>
      <c r="R311" s="111"/>
    </row>
    <row r="312" spans="1:18" ht="29.25" hidden="1" customHeight="1">
      <c r="A312" s="223">
        <v>3</v>
      </c>
      <c r="B312" s="223">
        <v>3</v>
      </c>
      <c r="C312" s="219">
        <v>1</v>
      </c>
      <c r="D312" s="220">
        <v>1</v>
      </c>
      <c r="E312" s="220">
        <v>2</v>
      </c>
      <c r="F312" s="222">
        <v>2</v>
      </c>
      <c r="G312" s="221" t="s">
        <v>143</v>
      </c>
      <c r="H312" s="199">
        <v>278</v>
      </c>
      <c r="I312" s="227">
        <v>0</v>
      </c>
      <c r="J312" s="227">
        <v>0</v>
      </c>
      <c r="K312" s="227">
        <v>0</v>
      </c>
      <c r="L312" s="227">
        <v>0</v>
      </c>
      <c r="M312"/>
      <c r="N312" s="111"/>
      <c r="O312" s="111"/>
      <c r="P312" s="111"/>
      <c r="Q312" s="111"/>
      <c r="R312" s="111"/>
    </row>
    <row r="313" spans="1:18" ht="28.5" hidden="1" customHeight="1">
      <c r="A313" s="223">
        <v>3</v>
      </c>
      <c r="B313" s="223">
        <v>3</v>
      </c>
      <c r="C313" s="219">
        <v>1</v>
      </c>
      <c r="D313" s="220">
        <v>1</v>
      </c>
      <c r="E313" s="220">
        <v>3</v>
      </c>
      <c r="F313" s="222"/>
      <c r="G313" s="221" t="s">
        <v>144</v>
      </c>
      <c r="H313" s="199">
        <v>279</v>
      </c>
      <c r="I313" s="208">
        <f>SUM(I314:I315)</f>
        <v>0</v>
      </c>
      <c r="J313" s="208">
        <f>SUM(J314:J315)</f>
        <v>0</v>
      </c>
      <c r="K313" s="208">
        <f>SUM(K314:K315)</f>
        <v>0</v>
      </c>
      <c r="L313" s="208">
        <f>SUM(L314:L315)</f>
        <v>0</v>
      </c>
      <c r="M313"/>
      <c r="N313" s="111"/>
      <c r="O313" s="111"/>
      <c r="P313" s="111"/>
      <c r="Q313" s="111"/>
      <c r="R313" s="111"/>
    </row>
    <row r="314" spans="1:18" ht="24.75" hidden="1" customHeight="1">
      <c r="A314" s="223">
        <v>3</v>
      </c>
      <c r="B314" s="223">
        <v>3</v>
      </c>
      <c r="C314" s="219">
        <v>1</v>
      </c>
      <c r="D314" s="220">
        <v>1</v>
      </c>
      <c r="E314" s="220">
        <v>3</v>
      </c>
      <c r="F314" s="222">
        <v>1</v>
      </c>
      <c r="G314" s="221" t="s">
        <v>145</v>
      </c>
      <c r="H314" s="199">
        <v>280</v>
      </c>
      <c r="I314" s="227">
        <v>0</v>
      </c>
      <c r="J314" s="227">
        <v>0</v>
      </c>
      <c r="K314" s="227">
        <v>0</v>
      </c>
      <c r="L314" s="227">
        <v>0</v>
      </c>
      <c r="M314"/>
      <c r="N314" s="111"/>
      <c r="O314" s="111"/>
      <c r="P314" s="111"/>
      <c r="Q314" s="111"/>
      <c r="R314" s="111"/>
    </row>
    <row r="315" spans="1:18" ht="22.5" hidden="1" customHeight="1">
      <c r="A315" s="223">
        <v>3</v>
      </c>
      <c r="B315" s="223">
        <v>3</v>
      </c>
      <c r="C315" s="219">
        <v>1</v>
      </c>
      <c r="D315" s="220">
        <v>1</v>
      </c>
      <c r="E315" s="220">
        <v>3</v>
      </c>
      <c r="F315" s="222">
        <v>2</v>
      </c>
      <c r="G315" s="221" t="s">
        <v>164</v>
      </c>
      <c r="H315" s="199">
        <v>281</v>
      </c>
      <c r="I315" s="227">
        <v>0</v>
      </c>
      <c r="J315" s="227">
        <v>0</v>
      </c>
      <c r="K315" s="227">
        <v>0</v>
      </c>
      <c r="L315" s="227">
        <v>0</v>
      </c>
      <c r="M315"/>
      <c r="N315" s="111"/>
      <c r="O315" s="111"/>
      <c r="P315" s="111"/>
      <c r="Q315" s="111"/>
      <c r="R315" s="111"/>
    </row>
    <row r="316" spans="1:18" hidden="1">
      <c r="A316" s="240">
        <v>3</v>
      </c>
      <c r="B316" s="214">
        <v>3</v>
      </c>
      <c r="C316" s="219">
        <v>1</v>
      </c>
      <c r="D316" s="220">
        <v>2</v>
      </c>
      <c r="E316" s="220"/>
      <c r="F316" s="222"/>
      <c r="G316" s="221" t="s">
        <v>177</v>
      </c>
      <c r="H316" s="199">
        <v>282</v>
      </c>
      <c r="I316" s="208">
        <f>I317</f>
        <v>0</v>
      </c>
      <c r="J316" s="284">
        <f>J317</f>
        <v>0</v>
      </c>
      <c r="K316" s="209">
        <f>K317</f>
        <v>0</v>
      </c>
      <c r="L316" s="209">
        <f>L317</f>
        <v>0</v>
      </c>
      <c r="M316" s="111"/>
      <c r="N316" s="111"/>
      <c r="O316" s="111"/>
      <c r="P316" s="111"/>
      <c r="Q316" s="111"/>
      <c r="R316" s="111"/>
    </row>
    <row r="317" spans="1:18" ht="26.25" hidden="1" customHeight="1">
      <c r="A317" s="240">
        <v>3</v>
      </c>
      <c r="B317" s="240">
        <v>3</v>
      </c>
      <c r="C317" s="214">
        <v>1</v>
      </c>
      <c r="D317" s="212">
        <v>2</v>
      </c>
      <c r="E317" s="212">
        <v>1</v>
      </c>
      <c r="F317" s="215"/>
      <c r="G317" s="221" t="s">
        <v>177</v>
      </c>
      <c r="H317" s="199">
        <v>283</v>
      </c>
      <c r="I317" s="230">
        <f>SUM(I318:I319)</f>
        <v>0</v>
      </c>
      <c r="J317" s="285">
        <f>SUM(J318:J319)</f>
        <v>0</v>
      </c>
      <c r="K317" s="231">
        <f>SUM(K318:K319)</f>
        <v>0</v>
      </c>
      <c r="L317" s="231">
        <f>SUM(L318:L319)</f>
        <v>0</v>
      </c>
      <c r="M317"/>
      <c r="N317" s="111"/>
      <c r="O317" s="111"/>
      <c r="P317" s="111"/>
      <c r="Q317" s="111"/>
      <c r="R317" s="111"/>
    </row>
    <row r="318" spans="1:18" ht="25.5" hidden="1" customHeight="1">
      <c r="A318" s="223">
        <v>3</v>
      </c>
      <c r="B318" s="223">
        <v>3</v>
      </c>
      <c r="C318" s="219">
        <v>1</v>
      </c>
      <c r="D318" s="220">
        <v>2</v>
      </c>
      <c r="E318" s="220">
        <v>1</v>
      </c>
      <c r="F318" s="222">
        <v>1</v>
      </c>
      <c r="G318" s="221" t="s">
        <v>178</v>
      </c>
      <c r="H318" s="199">
        <v>284</v>
      </c>
      <c r="I318" s="227">
        <v>0</v>
      </c>
      <c r="J318" s="227">
        <v>0</v>
      </c>
      <c r="K318" s="227">
        <v>0</v>
      </c>
      <c r="L318" s="227">
        <v>0</v>
      </c>
      <c r="M318"/>
      <c r="N318" s="111"/>
      <c r="O318" s="111"/>
      <c r="P318" s="111"/>
      <c r="Q318" s="111"/>
      <c r="R318" s="111"/>
    </row>
    <row r="319" spans="1:18" ht="24" hidden="1" customHeight="1">
      <c r="A319" s="232">
        <v>3</v>
      </c>
      <c r="B319" s="268">
        <v>3</v>
      </c>
      <c r="C319" s="241">
        <v>1</v>
      </c>
      <c r="D319" s="242">
        <v>2</v>
      </c>
      <c r="E319" s="242">
        <v>1</v>
      </c>
      <c r="F319" s="243">
        <v>2</v>
      </c>
      <c r="G319" s="244" t="s">
        <v>179</v>
      </c>
      <c r="H319" s="199">
        <v>285</v>
      </c>
      <c r="I319" s="227">
        <v>0</v>
      </c>
      <c r="J319" s="227">
        <v>0</v>
      </c>
      <c r="K319" s="227">
        <v>0</v>
      </c>
      <c r="L319" s="227">
        <v>0</v>
      </c>
      <c r="M319"/>
      <c r="N319" s="111"/>
      <c r="O319" s="111"/>
      <c r="P319" s="111"/>
      <c r="Q319" s="111"/>
      <c r="R319" s="111"/>
    </row>
    <row r="320" spans="1:18" ht="27.75" hidden="1" customHeight="1">
      <c r="A320" s="219">
        <v>3</v>
      </c>
      <c r="B320" s="221">
        <v>3</v>
      </c>
      <c r="C320" s="219">
        <v>1</v>
      </c>
      <c r="D320" s="220">
        <v>3</v>
      </c>
      <c r="E320" s="220"/>
      <c r="F320" s="222"/>
      <c r="G320" s="221" t="s">
        <v>180</v>
      </c>
      <c r="H320" s="199">
        <v>286</v>
      </c>
      <c r="I320" s="208">
        <f>I321</f>
        <v>0</v>
      </c>
      <c r="J320" s="284">
        <f>J321</f>
        <v>0</v>
      </c>
      <c r="K320" s="209">
        <f>K321</f>
        <v>0</v>
      </c>
      <c r="L320" s="209">
        <f>L321</f>
        <v>0</v>
      </c>
      <c r="M320"/>
      <c r="N320" s="111"/>
      <c r="O320" s="111"/>
      <c r="P320" s="111"/>
      <c r="Q320" s="111"/>
      <c r="R320" s="111"/>
    </row>
    <row r="321" spans="1:18" ht="24" hidden="1" customHeight="1">
      <c r="A321" s="219">
        <v>3</v>
      </c>
      <c r="B321" s="244">
        <v>3</v>
      </c>
      <c r="C321" s="241">
        <v>1</v>
      </c>
      <c r="D321" s="242">
        <v>3</v>
      </c>
      <c r="E321" s="242">
        <v>1</v>
      </c>
      <c r="F321" s="243"/>
      <c r="G321" s="221" t="s">
        <v>180</v>
      </c>
      <c r="H321" s="199">
        <v>287</v>
      </c>
      <c r="I321" s="209">
        <f>I322+I323</f>
        <v>0</v>
      </c>
      <c r="J321" s="209">
        <f>J322+J323</f>
        <v>0</v>
      </c>
      <c r="K321" s="209">
        <f>K322+K323</f>
        <v>0</v>
      </c>
      <c r="L321" s="209">
        <f>L322+L323</f>
        <v>0</v>
      </c>
      <c r="M321"/>
      <c r="N321" s="111"/>
      <c r="O321" s="111"/>
      <c r="P321" s="111"/>
      <c r="Q321" s="111"/>
      <c r="R321" s="111"/>
    </row>
    <row r="322" spans="1:18" ht="27" hidden="1" customHeight="1">
      <c r="A322" s="219">
        <v>3</v>
      </c>
      <c r="B322" s="221">
        <v>3</v>
      </c>
      <c r="C322" s="219">
        <v>1</v>
      </c>
      <c r="D322" s="220">
        <v>3</v>
      </c>
      <c r="E322" s="220">
        <v>1</v>
      </c>
      <c r="F322" s="222">
        <v>1</v>
      </c>
      <c r="G322" s="221" t="s">
        <v>181</v>
      </c>
      <c r="H322" s="199">
        <v>288</v>
      </c>
      <c r="I322" s="273">
        <v>0</v>
      </c>
      <c r="J322" s="273">
        <v>0</v>
      </c>
      <c r="K322" s="273">
        <v>0</v>
      </c>
      <c r="L322" s="272">
        <v>0</v>
      </c>
      <c r="M322"/>
      <c r="N322" s="111"/>
      <c r="O322" s="111"/>
      <c r="P322" s="111"/>
      <c r="Q322" s="111"/>
      <c r="R322" s="111"/>
    </row>
    <row r="323" spans="1:18" ht="26.25" hidden="1" customHeight="1">
      <c r="A323" s="219">
        <v>3</v>
      </c>
      <c r="B323" s="221">
        <v>3</v>
      </c>
      <c r="C323" s="219">
        <v>1</v>
      </c>
      <c r="D323" s="220">
        <v>3</v>
      </c>
      <c r="E323" s="220">
        <v>1</v>
      </c>
      <c r="F323" s="222">
        <v>2</v>
      </c>
      <c r="G323" s="221" t="s">
        <v>182</v>
      </c>
      <c r="H323" s="199">
        <v>289</v>
      </c>
      <c r="I323" s="227">
        <v>0</v>
      </c>
      <c r="J323" s="227">
        <v>0</v>
      </c>
      <c r="K323" s="227">
        <v>0</v>
      </c>
      <c r="L323" s="227">
        <v>0</v>
      </c>
      <c r="M323"/>
      <c r="N323" s="111"/>
      <c r="O323" s="111"/>
      <c r="P323" s="111"/>
      <c r="Q323" s="111"/>
      <c r="R323" s="111"/>
    </row>
    <row r="324" spans="1:18" hidden="1">
      <c r="A324" s="219">
        <v>3</v>
      </c>
      <c r="B324" s="221">
        <v>3</v>
      </c>
      <c r="C324" s="219">
        <v>1</v>
      </c>
      <c r="D324" s="220">
        <v>4</v>
      </c>
      <c r="E324" s="220"/>
      <c r="F324" s="222"/>
      <c r="G324" s="221" t="s">
        <v>183</v>
      </c>
      <c r="H324" s="199">
        <v>290</v>
      </c>
      <c r="I324" s="208">
        <f>I325</f>
        <v>0</v>
      </c>
      <c r="J324" s="284">
        <f>J325</f>
        <v>0</v>
      </c>
      <c r="K324" s="209">
        <f>K325</f>
        <v>0</v>
      </c>
      <c r="L324" s="209">
        <f>L325</f>
        <v>0</v>
      </c>
      <c r="M324" s="111"/>
      <c r="N324" s="111"/>
      <c r="O324" s="111"/>
      <c r="P324" s="111"/>
      <c r="Q324" s="111"/>
      <c r="R324" s="111"/>
    </row>
    <row r="325" spans="1:18" ht="31.5" hidden="1" customHeight="1">
      <c r="A325" s="223">
        <v>3</v>
      </c>
      <c r="B325" s="219">
        <v>3</v>
      </c>
      <c r="C325" s="220">
        <v>1</v>
      </c>
      <c r="D325" s="220">
        <v>4</v>
      </c>
      <c r="E325" s="220">
        <v>1</v>
      </c>
      <c r="F325" s="222"/>
      <c r="G325" s="221" t="s">
        <v>183</v>
      </c>
      <c r="H325" s="199">
        <v>291</v>
      </c>
      <c r="I325" s="208">
        <f>SUM(I326:I327)</f>
        <v>0</v>
      </c>
      <c r="J325" s="208">
        <f>SUM(J326:J327)</f>
        <v>0</v>
      </c>
      <c r="K325" s="208">
        <f>SUM(K326:K327)</f>
        <v>0</v>
      </c>
      <c r="L325" s="208">
        <f>SUM(L326:L327)</f>
        <v>0</v>
      </c>
      <c r="M325"/>
      <c r="N325" s="111"/>
      <c r="O325" s="111"/>
      <c r="P325" s="111"/>
      <c r="Q325" s="111"/>
      <c r="R325" s="111"/>
    </row>
    <row r="326" spans="1:18" hidden="1">
      <c r="A326" s="223">
        <v>3</v>
      </c>
      <c r="B326" s="219">
        <v>3</v>
      </c>
      <c r="C326" s="220">
        <v>1</v>
      </c>
      <c r="D326" s="220">
        <v>4</v>
      </c>
      <c r="E326" s="220">
        <v>1</v>
      </c>
      <c r="F326" s="222">
        <v>1</v>
      </c>
      <c r="G326" s="221" t="s">
        <v>184</v>
      </c>
      <c r="H326" s="199">
        <v>292</v>
      </c>
      <c r="I326" s="226">
        <v>0</v>
      </c>
      <c r="J326" s="227">
        <v>0</v>
      </c>
      <c r="K326" s="227">
        <v>0</v>
      </c>
      <c r="L326" s="226">
        <v>0</v>
      </c>
      <c r="M326" s="111"/>
      <c r="N326" s="111"/>
      <c r="O326" s="111"/>
      <c r="P326" s="111"/>
      <c r="Q326" s="111"/>
      <c r="R326" s="111"/>
    </row>
    <row r="327" spans="1:18" ht="30.75" hidden="1" customHeight="1">
      <c r="A327" s="219">
        <v>3</v>
      </c>
      <c r="B327" s="220">
        <v>3</v>
      </c>
      <c r="C327" s="220">
        <v>1</v>
      </c>
      <c r="D327" s="220">
        <v>4</v>
      </c>
      <c r="E327" s="220">
        <v>1</v>
      </c>
      <c r="F327" s="222">
        <v>2</v>
      </c>
      <c r="G327" s="221" t="s">
        <v>185</v>
      </c>
      <c r="H327" s="199">
        <v>293</v>
      </c>
      <c r="I327" s="227">
        <v>0</v>
      </c>
      <c r="J327" s="273">
        <v>0</v>
      </c>
      <c r="K327" s="273">
        <v>0</v>
      </c>
      <c r="L327" s="272">
        <v>0</v>
      </c>
      <c r="M327"/>
      <c r="N327" s="111"/>
      <c r="O327" s="111"/>
      <c r="P327" s="111"/>
      <c r="Q327" s="111"/>
      <c r="R327" s="111"/>
    </row>
    <row r="328" spans="1:18" ht="26.25" hidden="1" customHeight="1">
      <c r="A328" s="219">
        <v>3</v>
      </c>
      <c r="B328" s="220">
        <v>3</v>
      </c>
      <c r="C328" s="220">
        <v>1</v>
      </c>
      <c r="D328" s="220">
        <v>5</v>
      </c>
      <c r="E328" s="220"/>
      <c r="F328" s="222"/>
      <c r="G328" s="221" t="s">
        <v>186</v>
      </c>
      <c r="H328" s="199">
        <v>294</v>
      </c>
      <c r="I328" s="231">
        <f t="shared" ref="I328:L329" si="28">I329</f>
        <v>0</v>
      </c>
      <c r="J328" s="284">
        <f t="shared" si="28"/>
        <v>0</v>
      </c>
      <c r="K328" s="209">
        <f t="shared" si="28"/>
        <v>0</v>
      </c>
      <c r="L328" s="209">
        <f t="shared" si="28"/>
        <v>0</v>
      </c>
      <c r="M328"/>
      <c r="N328" s="111"/>
      <c r="O328" s="111"/>
      <c r="P328" s="111"/>
      <c r="Q328" s="111"/>
      <c r="R328" s="111"/>
    </row>
    <row r="329" spans="1:18" ht="30" hidden="1" customHeight="1">
      <c r="A329" s="214">
        <v>3</v>
      </c>
      <c r="B329" s="242">
        <v>3</v>
      </c>
      <c r="C329" s="242">
        <v>1</v>
      </c>
      <c r="D329" s="242">
        <v>5</v>
      </c>
      <c r="E329" s="242">
        <v>1</v>
      </c>
      <c r="F329" s="243"/>
      <c r="G329" s="221" t="s">
        <v>186</v>
      </c>
      <c r="H329" s="199">
        <v>295</v>
      </c>
      <c r="I329" s="209">
        <f t="shared" si="28"/>
        <v>0</v>
      </c>
      <c r="J329" s="285">
        <f t="shared" si="28"/>
        <v>0</v>
      </c>
      <c r="K329" s="231">
        <f t="shared" si="28"/>
        <v>0</v>
      </c>
      <c r="L329" s="231">
        <f t="shared" si="28"/>
        <v>0</v>
      </c>
      <c r="M329"/>
      <c r="N329" s="111"/>
      <c r="O329" s="111"/>
      <c r="P329" s="111"/>
      <c r="Q329" s="111"/>
      <c r="R329" s="111"/>
    </row>
    <row r="330" spans="1:18" ht="30" hidden="1" customHeight="1">
      <c r="A330" s="219">
        <v>3</v>
      </c>
      <c r="B330" s="220">
        <v>3</v>
      </c>
      <c r="C330" s="220">
        <v>1</v>
      </c>
      <c r="D330" s="220">
        <v>5</v>
      </c>
      <c r="E330" s="220">
        <v>1</v>
      </c>
      <c r="F330" s="222">
        <v>1</v>
      </c>
      <c r="G330" s="221" t="s">
        <v>187</v>
      </c>
      <c r="H330" s="199">
        <v>296</v>
      </c>
      <c r="I330" s="227">
        <v>0</v>
      </c>
      <c r="J330" s="273">
        <v>0</v>
      </c>
      <c r="K330" s="273">
        <v>0</v>
      </c>
      <c r="L330" s="272">
        <v>0</v>
      </c>
      <c r="M330"/>
      <c r="N330" s="111"/>
      <c r="O330" s="111"/>
      <c r="P330" s="111"/>
      <c r="Q330" s="111"/>
      <c r="R330" s="111"/>
    </row>
    <row r="331" spans="1:18" ht="30" hidden="1" customHeight="1">
      <c r="A331" s="219">
        <v>3</v>
      </c>
      <c r="B331" s="220">
        <v>3</v>
      </c>
      <c r="C331" s="220">
        <v>1</v>
      </c>
      <c r="D331" s="220">
        <v>6</v>
      </c>
      <c r="E331" s="220"/>
      <c r="F331" s="222"/>
      <c r="G331" s="221" t="s">
        <v>157</v>
      </c>
      <c r="H331" s="199">
        <v>297</v>
      </c>
      <c r="I331" s="209">
        <f t="shared" ref="I331:L332" si="29">I332</f>
        <v>0</v>
      </c>
      <c r="J331" s="284">
        <f t="shared" si="29"/>
        <v>0</v>
      </c>
      <c r="K331" s="209">
        <f t="shared" si="29"/>
        <v>0</v>
      </c>
      <c r="L331" s="209">
        <f t="shared" si="29"/>
        <v>0</v>
      </c>
      <c r="M331"/>
      <c r="N331" s="111"/>
      <c r="O331" s="111"/>
      <c r="P331" s="111"/>
      <c r="Q331" s="111"/>
      <c r="R331" s="111"/>
    </row>
    <row r="332" spans="1:18" ht="30" hidden="1" customHeight="1">
      <c r="A332" s="219">
        <v>3</v>
      </c>
      <c r="B332" s="220">
        <v>3</v>
      </c>
      <c r="C332" s="220">
        <v>1</v>
      </c>
      <c r="D332" s="220">
        <v>6</v>
      </c>
      <c r="E332" s="220">
        <v>1</v>
      </c>
      <c r="F332" s="222"/>
      <c r="G332" s="221" t="s">
        <v>157</v>
      </c>
      <c r="H332" s="199">
        <v>298</v>
      </c>
      <c r="I332" s="208">
        <f t="shared" si="29"/>
        <v>0</v>
      </c>
      <c r="J332" s="284">
        <f t="shared" si="29"/>
        <v>0</v>
      </c>
      <c r="K332" s="209">
        <f t="shared" si="29"/>
        <v>0</v>
      </c>
      <c r="L332" s="209">
        <f t="shared" si="29"/>
        <v>0</v>
      </c>
      <c r="M332"/>
      <c r="N332" s="111"/>
      <c r="O332" s="111"/>
      <c r="P332" s="111"/>
      <c r="Q332" s="111"/>
      <c r="R332" s="111"/>
    </row>
    <row r="333" spans="1:18" ht="25.5" hidden="1" customHeight="1">
      <c r="A333" s="219">
        <v>3</v>
      </c>
      <c r="B333" s="220">
        <v>3</v>
      </c>
      <c r="C333" s="220">
        <v>1</v>
      </c>
      <c r="D333" s="220">
        <v>6</v>
      </c>
      <c r="E333" s="220">
        <v>1</v>
      </c>
      <c r="F333" s="222">
        <v>1</v>
      </c>
      <c r="G333" s="221" t="s">
        <v>157</v>
      </c>
      <c r="H333" s="199">
        <v>299</v>
      </c>
      <c r="I333" s="273">
        <v>0</v>
      </c>
      <c r="J333" s="273">
        <v>0</v>
      </c>
      <c r="K333" s="273">
        <v>0</v>
      </c>
      <c r="L333" s="272">
        <v>0</v>
      </c>
      <c r="M333"/>
      <c r="N333" s="111"/>
      <c r="O333" s="111"/>
      <c r="P333" s="111"/>
      <c r="Q333" s="111"/>
      <c r="R333" s="111"/>
    </row>
    <row r="334" spans="1:18" ht="22.5" hidden="1" customHeight="1">
      <c r="A334" s="219">
        <v>3</v>
      </c>
      <c r="B334" s="220">
        <v>3</v>
      </c>
      <c r="C334" s="220">
        <v>1</v>
      </c>
      <c r="D334" s="220">
        <v>7</v>
      </c>
      <c r="E334" s="220"/>
      <c r="F334" s="222"/>
      <c r="G334" s="221" t="s">
        <v>188</v>
      </c>
      <c r="H334" s="199">
        <v>300</v>
      </c>
      <c r="I334" s="208">
        <f>I335</f>
        <v>0</v>
      </c>
      <c r="J334" s="284">
        <f>J335</f>
        <v>0</v>
      </c>
      <c r="K334" s="209">
        <f>K335</f>
        <v>0</v>
      </c>
      <c r="L334" s="209">
        <f>L335</f>
        <v>0</v>
      </c>
      <c r="M334"/>
      <c r="N334" s="111"/>
      <c r="O334" s="111"/>
      <c r="P334" s="111"/>
      <c r="Q334" s="111"/>
      <c r="R334" s="111"/>
    </row>
    <row r="335" spans="1:18" ht="25.5" hidden="1" customHeight="1">
      <c r="A335" s="219">
        <v>3</v>
      </c>
      <c r="B335" s="220">
        <v>3</v>
      </c>
      <c r="C335" s="220">
        <v>1</v>
      </c>
      <c r="D335" s="220">
        <v>7</v>
      </c>
      <c r="E335" s="220">
        <v>1</v>
      </c>
      <c r="F335" s="222"/>
      <c r="G335" s="221" t="s">
        <v>188</v>
      </c>
      <c r="H335" s="199">
        <v>301</v>
      </c>
      <c r="I335" s="208">
        <f>I336+I337</f>
        <v>0</v>
      </c>
      <c r="J335" s="208">
        <f>J336+J337</f>
        <v>0</v>
      </c>
      <c r="K335" s="208">
        <f>K336+K337</f>
        <v>0</v>
      </c>
      <c r="L335" s="208">
        <f>L336+L337</f>
        <v>0</v>
      </c>
      <c r="M335"/>
      <c r="N335" s="111"/>
      <c r="O335" s="111"/>
      <c r="P335" s="111"/>
      <c r="Q335" s="111"/>
      <c r="R335" s="111"/>
    </row>
    <row r="336" spans="1:18" ht="27" hidden="1" customHeight="1">
      <c r="A336" s="219">
        <v>3</v>
      </c>
      <c r="B336" s="220">
        <v>3</v>
      </c>
      <c r="C336" s="220">
        <v>1</v>
      </c>
      <c r="D336" s="220">
        <v>7</v>
      </c>
      <c r="E336" s="220">
        <v>1</v>
      </c>
      <c r="F336" s="222">
        <v>1</v>
      </c>
      <c r="G336" s="221" t="s">
        <v>189</v>
      </c>
      <c r="H336" s="199">
        <v>302</v>
      </c>
      <c r="I336" s="273">
        <v>0</v>
      </c>
      <c r="J336" s="273">
        <v>0</v>
      </c>
      <c r="K336" s="273">
        <v>0</v>
      </c>
      <c r="L336" s="272">
        <v>0</v>
      </c>
      <c r="M336"/>
      <c r="N336" s="111"/>
      <c r="O336" s="111"/>
      <c r="P336" s="111"/>
      <c r="Q336" s="111"/>
      <c r="R336" s="111"/>
    </row>
    <row r="337" spans="1:18" ht="27.75" hidden="1" customHeight="1">
      <c r="A337" s="219">
        <v>3</v>
      </c>
      <c r="B337" s="220">
        <v>3</v>
      </c>
      <c r="C337" s="220">
        <v>1</v>
      </c>
      <c r="D337" s="220">
        <v>7</v>
      </c>
      <c r="E337" s="220">
        <v>1</v>
      </c>
      <c r="F337" s="222">
        <v>2</v>
      </c>
      <c r="G337" s="221" t="s">
        <v>190</v>
      </c>
      <c r="H337" s="199">
        <v>303</v>
      </c>
      <c r="I337" s="227">
        <v>0</v>
      </c>
      <c r="J337" s="227">
        <v>0</v>
      </c>
      <c r="K337" s="227">
        <v>0</v>
      </c>
      <c r="L337" s="227">
        <v>0</v>
      </c>
      <c r="M337"/>
      <c r="N337" s="111"/>
      <c r="O337" s="111"/>
      <c r="P337" s="111"/>
      <c r="Q337" s="111"/>
      <c r="R337" s="111"/>
    </row>
    <row r="338" spans="1:18" ht="38.25" hidden="1" customHeight="1">
      <c r="A338" s="219">
        <v>3</v>
      </c>
      <c r="B338" s="220">
        <v>3</v>
      </c>
      <c r="C338" s="220">
        <v>2</v>
      </c>
      <c r="D338" s="220"/>
      <c r="E338" s="220"/>
      <c r="F338" s="222"/>
      <c r="G338" s="221" t="s">
        <v>191</v>
      </c>
      <c r="H338" s="199">
        <v>304</v>
      </c>
      <c r="I338" s="208">
        <f>SUM(I339+I348+I352+I356+I360+I363+I366)</f>
        <v>0</v>
      </c>
      <c r="J338" s="284">
        <f>SUM(J339+J348+J352+J356+J360+J363+J366)</f>
        <v>0</v>
      </c>
      <c r="K338" s="209">
        <f>SUM(K339+K348+K352+K356+K360+K363+K366)</f>
        <v>0</v>
      </c>
      <c r="L338" s="209">
        <f>SUM(L339+L348+L352+L356+L360+L363+L366)</f>
        <v>0</v>
      </c>
      <c r="M338"/>
      <c r="N338" s="111"/>
      <c r="O338" s="111"/>
      <c r="P338" s="111"/>
      <c r="Q338" s="111"/>
      <c r="R338" s="111"/>
    </row>
    <row r="339" spans="1:18" ht="30" hidden="1" customHeight="1">
      <c r="A339" s="219">
        <v>3</v>
      </c>
      <c r="B339" s="220">
        <v>3</v>
      </c>
      <c r="C339" s="220">
        <v>2</v>
      </c>
      <c r="D339" s="220">
        <v>1</v>
      </c>
      <c r="E339" s="220"/>
      <c r="F339" s="222"/>
      <c r="G339" s="221" t="s">
        <v>139</v>
      </c>
      <c r="H339" s="199">
        <v>305</v>
      </c>
      <c r="I339" s="208">
        <f>I340</f>
        <v>0</v>
      </c>
      <c r="J339" s="284">
        <f>J340</f>
        <v>0</v>
      </c>
      <c r="K339" s="209">
        <f>K340</f>
        <v>0</v>
      </c>
      <c r="L339" s="209">
        <f>L340</f>
        <v>0</v>
      </c>
      <c r="M339"/>
      <c r="N339" s="111"/>
      <c r="O339" s="111"/>
      <c r="P339" s="111"/>
      <c r="Q339" s="111"/>
      <c r="R339" s="111"/>
    </row>
    <row r="340" spans="1:18" hidden="1">
      <c r="A340" s="223">
        <v>3</v>
      </c>
      <c r="B340" s="219">
        <v>3</v>
      </c>
      <c r="C340" s="220">
        <v>2</v>
      </c>
      <c r="D340" s="221">
        <v>1</v>
      </c>
      <c r="E340" s="219">
        <v>1</v>
      </c>
      <c r="F340" s="222"/>
      <c r="G340" s="221" t="s">
        <v>139</v>
      </c>
      <c r="H340" s="199">
        <v>306</v>
      </c>
      <c r="I340" s="208">
        <f t="shared" ref="I340:P340" si="30">SUM(I341:I341)</f>
        <v>0</v>
      </c>
      <c r="J340" s="208">
        <f t="shared" si="30"/>
        <v>0</v>
      </c>
      <c r="K340" s="208">
        <f t="shared" si="30"/>
        <v>0</v>
      </c>
      <c r="L340" s="208">
        <f t="shared" si="30"/>
        <v>0</v>
      </c>
      <c r="M340" s="286">
        <f t="shared" si="30"/>
        <v>0</v>
      </c>
      <c r="N340" s="286">
        <f t="shared" si="30"/>
        <v>0</v>
      </c>
      <c r="O340" s="286">
        <f t="shared" si="30"/>
        <v>0</v>
      </c>
      <c r="P340" s="286">
        <f t="shared" si="30"/>
        <v>0</v>
      </c>
      <c r="Q340" s="111"/>
      <c r="R340" s="111"/>
    </row>
    <row r="341" spans="1:18" ht="27.75" hidden="1" customHeight="1">
      <c r="A341" s="223">
        <v>3</v>
      </c>
      <c r="B341" s="219">
        <v>3</v>
      </c>
      <c r="C341" s="220">
        <v>2</v>
      </c>
      <c r="D341" s="221">
        <v>1</v>
      </c>
      <c r="E341" s="219">
        <v>1</v>
      </c>
      <c r="F341" s="222">
        <v>1</v>
      </c>
      <c r="G341" s="221" t="s">
        <v>140</v>
      </c>
      <c r="H341" s="199">
        <v>307</v>
      </c>
      <c r="I341" s="273">
        <v>0</v>
      </c>
      <c r="J341" s="273">
        <v>0</v>
      </c>
      <c r="K341" s="273">
        <v>0</v>
      </c>
      <c r="L341" s="272">
        <v>0</v>
      </c>
      <c r="M341"/>
      <c r="N341" s="111"/>
      <c r="O341" s="111"/>
      <c r="P341" s="111"/>
      <c r="Q341" s="111"/>
      <c r="R341" s="111"/>
    </row>
    <row r="342" spans="1:18" hidden="1">
      <c r="A342" s="223">
        <v>3</v>
      </c>
      <c r="B342" s="219">
        <v>3</v>
      </c>
      <c r="C342" s="220">
        <v>2</v>
      </c>
      <c r="D342" s="221">
        <v>1</v>
      </c>
      <c r="E342" s="219">
        <v>2</v>
      </c>
      <c r="F342" s="222"/>
      <c r="G342" s="244" t="s">
        <v>163</v>
      </c>
      <c r="H342" s="199">
        <v>308</v>
      </c>
      <c r="I342" s="208">
        <f>SUM(I343:I344)</f>
        <v>0</v>
      </c>
      <c r="J342" s="208">
        <f>SUM(J343:J344)</f>
        <v>0</v>
      </c>
      <c r="K342" s="208">
        <f>SUM(K343:K344)</f>
        <v>0</v>
      </c>
      <c r="L342" s="208">
        <f>SUM(L343:L344)</f>
        <v>0</v>
      </c>
      <c r="M342" s="111"/>
      <c r="N342" s="111"/>
      <c r="O342" s="111"/>
      <c r="P342" s="111"/>
      <c r="Q342" s="111"/>
      <c r="R342" s="111"/>
    </row>
    <row r="343" spans="1:18" hidden="1">
      <c r="A343" s="223">
        <v>3</v>
      </c>
      <c r="B343" s="219">
        <v>3</v>
      </c>
      <c r="C343" s="220">
        <v>2</v>
      </c>
      <c r="D343" s="221">
        <v>1</v>
      </c>
      <c r="E343" s="219">
        <v>2</v>
      </c>
      <c r="F343" s="222">
        <v>1</v>
      </c>
      <c r="G343" s="244" t="s">
        <v>142</v>
      </c>
      <c r="H343" s="199">
        <v>309</v>
      </c>
      <c r="I343" s="273">
        <v>0</v>
      </c>
      <c r="J343" s="273">
        <v>0</v>
      </c>
      <c r="K343" s="273">
        <v>0</v>
      </c>
      <c r="L343" s="272">
        <v>0</v>
      </c>
      <c r="M343" s="111"/>
      <c r="N343" s="111"/>
      <c r="O343" s="111"/>
      <c r="P343" s="111"/>
      <c r="Q343" s="111"/>
      <c r="R343" s="111"/>
    </row>
    <row r="344" spans="1:18" hidden="1">
      <c r="A344" s="223">
        <v>3</v>
      </c>
      <c r="B344" s="219">
        <v>3</v>
      </c>
      <c r="C344" s="220">
        <v>2</v>
      </c>
      <c r="D344" s="221">
        <v>1</v>
      </c>
      <c r="E344" s="219">
        <v>2</v>
      </c>
      <c r="F344" s="222">
        <v>2</v>
      </c>
      <c r="G344" s="244" t="s">
        <v>143</v>
      </c>
      <c r="H344" s="199">
        <v>310</v>
      </c>
      <c r="I344" s="227">
        <v>0</v>
      </c>
      <c r="J344" s="227">
        <v>0</v>
      </c>
      <c r="K344" s="227">
        <v>0</v>
      </c>
      <c r="L344" s="227">
        <v>0</v>
      </c>
      <c r="M344" s="111"/>
      <c r="N344" s="111"/>
      <c r="O344" s="111"/>
      <c r="P344" s="111"/>
      <c r="Q344" s="111"/>
      <c r="R344" s="111"/>
    </row>
    <row r="345" spans="1:18" hidden="1">
      <c r="A345" s="223">
        <v>3</v>
      </c>
      <c r="B345" s="219">
        <v>3</v>
      </c>
      <c r="C345" s="220">
        <v>2</v>
      </c>
      <c r="D345" s="221">
        <v>1</v>
      </c>
      <c r="E345" s="219">
        <v>3</v>
      </c>
      <c r="F345" s="222"/>
      <c r="G345" s="244" t="s">
        <v>144</v>
      </c>
      <c r="H345" s="199">
        <v>311</v>
      </c>
      <c r="I345" s="208">
        <f>SUM(I346:I347)</f>
        <v>0</v>
      </c>
      <c r="J345" s="208">
        <f>SUM(J346:J347)</f>
        <v>0</v>
      </c>
      <c r="K345" s="208">
        <f>SUM(K346:K347)</f>
        <v>0</v>
      </c>
      <c r="L345" s="208">
        <f>SUM(L346:L347)</f>
        <v>0</v>
      </c>
      <c r="M345" s="111"/>
      <c r="N345" s="111"/>
      <c r="O345" s="111"/>
      <c r="P345" s="111"/>
      <c r="Q345" s="111"/>
      <c r="R345" s="111"/>
    </row>
    <row r="346" spans="1:18" hidden="1">
      <c r="A346" s="223">
        <v>3</v>
      </c>
      <c r="B346" s="219">
        <v>3</v>
      </c>
      <c r="C346" s="220">
        <v>2</v>
      </c>
      <c r="D346" s="221">
        <v>1</v>
      </c>
      <c r="E346" s="219">
        <v>3</v>
      </c>
      <c r="F346" s="222">
        <v>1</v>
      </c>
      <c r="G346" s="244" t="s">
        <v>145</v>
      </c>
      <c r="H346" s="199">
        <v>312</v>
      </c>
      <c r="I346" s="227">
        <v>0</v>
      </c>
      <c r="J346" s="227">
        <v>0</v>
      </c>
      <c r="K346" s="227">
        <v>0</v>
      </c>
      <c r="L346" s="227">
        <v>0</v>
      </c>
      <c r="M346" s="111"/>
      <c r="N346" s="111"/>
      <c r="O346" s="111"/>
      <c r="P346" s="111"/>
      <c r="Q346" s="111"/>
      <c r="R346" s="111"/>
    </row>
    <row r="347" spans="1:18" hidden="1">
      <c r="A347" s="223">
        <v>3</v>
      </c>
      <c r="B347" s="219">
        <v>3</v>
      </c>
      <c r="C347" s="220">
        <v>2</v>
      </c>
      <c r="D347" s="221">
        <v>1</v>
      </c>
      <c r="E347" s="219">
        <v>3</v>
      </c>
      <c r="F347" s="222">
        <v>2</v>
      </c>
      <c r="G347" s="244" t="s">
        <v>164</v>
      </c>
      <c r="H347" s="199">
        <v>313</v>
      </c>
      <c r="I347" s="245">
        <v>0</v>
      </c>
      <c r="J347" s="287">
        <v>0</v>
      </c>
      <c r="K347" s="245">
        <v>0</v>
      </c>
      <c r="L347" s="245">
        <v>0</v>
      </c>
      <c r="M347" s="111"/>
      <c r="N347" s="111"/>
      <c r="O347" s="111"/>
      <c r="P347" s="111"/>
      <c r="Q347" s="111"/>
      <c r="R347" s="111"/>
    </row>
    <row r="348" spans="1:18" hidden="1">
      <c r="A348" s="232">
        <v>3</v>
      </c>
      <c r="B348" s="232">
        <v>3</v>
      </c>
      <c r="C348" s="241">
        <v>2</v>
      </c>
      <c r="D348" s="244">
        <v>2</v>
      </c>
      <c r="E348" s="241"/>
      <c r="F348" s="243"/>
      <c r="G348" s="244" t="s">
        <v>177</v>
      </c>
      <c r="H348" s="199">
        <v>314</v>
      </c>
      <c r="I348" s="237">
        <f>I349</f>
        <v>0</v>
      </c>
      <c r="J348" s="288">
        <f>J349</f>
        <v>0</v>
      </c>
      <c r="K348" s="238">
        <f>K349</f>
        <v>0</v>
      </c>
      <c r="L348" s="238">
        <f>L349</f>
        <v>0</v>
      </c>
      <c r="M348" s="111"/>
      <c r="N348" s="111"/>
      <c r="O348" s="111"/>
      <c r="P348" s="111"/>
      <c r="Q348" s="111"/>
      <c r="R348" s="111"/>
    </row>
    <row r="349" spans="1:18" hidden="1">
      <c r="A349" s="223">
        <v>3</v>
      </c>
      <c r="B349" s="223">
        <v>3</v>
      </c>
      <c r="C349" s="219">
        <v>2</v>
      </c>
      <c r="D349" s="221">
        <v>2</v>
      </c>
      <c r="E349" s="219">
        <v>1</v>
      </c>
      <c r="F349" s="222"/>
      <c r="G349" s="244" t="s">
        <v>177</v>
      </c>
      <c r="H349" s="199">
        <v>315</v>
      </c>
      <c r="I349" s="208">
        <f>SUM(I350:I351)</f>
        <v>0</v>
      </c>
      <c r="J349" s="250">
        <f>SUM(J350:J351)</f>
        <v>0</v>
      </c>
      <c r="K349" s="209">
        <f>SUM(K350:K351)</f>
        <v>0</v>
      </c>
      <c r="L349" s="209">
        <f>SUM(L350:L351)</f>
        <v>0</v>
      </c>
      <c r="M349" s="111"/>
      <c r="N349" s="111"/>
      <c r="O349" s="111"/>
      <c r="P349" s="111"/>
      <c r="Q349" s="111"/>
      <c r="R349" s="111"/>
    </row>
    <row r="350" spans="1:18" hidden="1">
      <c r="A350" s="223">
        <v>3</v>
      </c>
      <c r="B350" s="223">
        <v>3</v>
      </c>
      <c r="C350" s="219">
        <v>2</v>
      </c>
      <c r="D350" s="221">
        <v>2</v>
      </c>
      <c r="E350" s="223">
        <v>1</v>
      </c>
      <c r="F350" s="255">
        <v>1</v>
      </c>
      <c r="G350" s="221" t="s">
        <v>178</v>
      </c>
      <c r="H350" s="199">
        <v>316</v>
      </c>
      <c r="I350" s="227">
        <v>0</v>
      </c>
      <c r="J350" s="227">
        <v>0</v>
      </c>
      <c r="K350" s="227">
        <v>0</v>
      </c>
      <c r="L350" s="227">
        <v>0</v>
      </c>
      <c r="M350" s="111"/>
      <c r="N350" s="111"/>
      <c r="O350" s="111"/>
      <c r="P350" s="111"/>
      <c r="Q350" s="111"/>
      <c r="R350" s="111"/>
    </row>
    <row r="351" spans="1:18" hidden="1">
      <c r="A351" s="232">
        <v>3</v>
      </c>
      <c r="B351" s="232">
        <v>3</v>
      </c>
      <c r="C351" s="233">
        <v>2</v>
      </c>
      <c r="D351" s="234">
        <v>2</v>
      </c>
      <c r="E351" s="235">
        <v>1</v>
      </c>
      <c r="F351" s="263">
        <v>2</v>
      </c>
      <c r="G351" s="235" t="s">
        <v>179</v>
      </c>
      <c r="H351" s="199">
        <v>317</v>
      </c>
      <c r="I351" s="227">
        <v>0</v>
      </c>
      <c r="J351" s="227">
        <v>0</v>
      </c>
      <c r="K351" s="227">
        <v>0</v>
      </c>
      <c r="L351" s="227">
        <v>0</v>
      </c>
      <c r="M351" s="111"/>
      <c r="N351" s="111"/>
      <c r="O351" s="111"/>
      <c r="P351" s="111"/>
      <c r="Q351" s="111"/>
      <c r="R351" s="111"/>
    </row>
    <row r="352" spans="1:18" ht="23.25" hidden="1" customHeight="1">
      <c r="A352" s="223">
        <v>3</v>
      </c>
      <c r="B352" s="223">
        <v>3</v>
      </c>
      <c r="C352" s="219">
        <v>2</v>
      </c>
      <c r="D352" s="220">
        <v>3</v>
      </c>
      <c r="E352" s="221"/>
      <c r="F352" s="255"/>
      <c r="G352" s="221" t="s">
        <v>180</v>
      </c>
      <c r="H352" s="199">
        <v>318</v>
      </c>
      <c r="I352" s="208">
        <f>I353</f>
        <v>0</v>
      </c>
      <c r="J352" s="250">
        <f>J353</f>
        <v>0</v>
      </c>
      <c r="K352" s="209">
        <f>K353</f>
        <v>0</v>
      </c>
      <c r="L352" s="209">
        <f>L353</f>
        <v>0</v>
      </c>
      <c r="M352"/>
      <c r="N352" s="111"/>
      <c r="O352" s="111"/>
      <c r="P352" s="111"/>
      <c r="Q352" s="111"/>
      <c r="R352" s="111"/>
    </row>
    <row r="353" spans="1:18" ht="27.75" hidden="1" customHeight="1">
      <c r="A353" s="223">
        <v>3</v>
      </c>
      <c r="B353" s="223">
        <v>3</v>
      </c>
      <c r="C353" s="219">
        <v>2</v>
      </c>
      <c r="D353" s="220">
        <v>3</v>
      </c>
      <c r="E353" s="221">
        <v>1</v>
      </c>
      <c r="F353" s="255"/>
      <c r="G353" s="221" t="s">
        <v>180</v>
      </c>
      <c r="H353" s="199">
        <v>319</v>
      </c>
      <c r="I353" s="208">
        <f>I354+I355</f>
        <v>0</v>
      </c>
      <c r="J353" s="208">
        <f>J354+J355</f>
        <v>0</v>
      </c>
      <c r="K353" s="208">
        <f>K354+K355</f>
        <v>0</v>
      </c>
      <c r="L353" s="208">
        <f>L354+L355</f>
        <v>0</v>
      </c>
      <c r="M353"/>
      <c r="N353" s="111"/>
      <c r="O353" s="111"/>
      <c r="P353" s="111"/>
      <c r="Q353" s="111"/>
      <c r="R353" s="111"/>
    </row>
    <row r="354" spans="1:18" ht="28.5" hidden="1" customHeight="1">
      <c r="A354" s="223">
        <v>3</v>
      </c>
      <c r="B354" s="223">
        <v>3</v>
      </c>
      <c r="C354" s="219">
        <v>2</v>
      </c>
      <c r="D354" s="220">
        <v>3</v>
      </c>
      <c r="E354" s="221">
        <v>1</v>
      </c>
      <c r="F354" s="255">
        <v>1</v>
      </c>
      <c r="G354" s="221" t="s">
        <v>181</v>
      </c>
      <c r="H354" s="199">
        <v>320</v>
      </c>
      <c r="I354" s="273">
        <v>0</v>
      </c>
      <c r="J354" s="273">
        <v>0</v>
      </c>
      <c r="K354" s="273">
        <v>0</v>
      </c>
      <c r="L354" s="272">
        <v>0</v>
      </c>
      <c r="M354"/>
      <c r="N354" s="111"/>
      <c r="O354" s="111"/>
      <c r="P354" s="111"/>
      <c r="Q354" s="111"/>
      <c r="R354" s="111"/>
    </row>
    <row r="355" spans="1:18" ht="27.75" hidden="1" customHeight="1">
      <c r="A355" s="223">
        <v>3</v>
      </c>
      <c r="B355" s="223">
        <v>3</v>
      </c>
      <c r="C355" s="219">
        <v>2</v>
      </c>
      <c r="D355" s="220">
        <v>3</v>
      </c>
      <c r="E355" s="221">
        <v>1</v>
      </c>
      <c r="F355" s="255">
        <v>2</v>
      </c>
      <c r="G355" s="221" t="s">
        <v>182</v>
      </c>
      <c r="H355" s="199">
        <v>321</v>
      </c>
      <c r="I355" s="227">
        <v>0</v>
      </c>
      <c r="J355" s="227">
        <v>0</v>
      </c>
      <c r="K355" s="227">
        <v>0</v>
      </c>
      <c r="L355" s="227">
        <v>0</v>
      </c>
      <c r="M355"/>
      <c r="N355" s="111"/>
      <c r="O355" s="111"/>
      <c r="P355" s="111"/>
      <c r="Q355" s="111"/>
      <c r="R355" s="111"/>
    </row>
    <row r="356" spans="1:18" hidden="1">
      <c r="A356" s="223">
        <v>3</v>
      </c>
      <c r="B356" s="223">
        <v>3</v>
      </c>
      <c r="C356" s="219">
        <v>2</v>
      </c>
      <c r="D356" s="220">
        <v>4</v>
      </c>
      <c r="E356" s="220"/>
      <c r="F356" s="222"/>
      <c r="G356" s="221" t="s">
        <v>183</v>
      </c>
      <c r="H356" s="199">
        <v>322</v>
      </c>
      <c r="I356" s="208">
        <f>I357</f>
        <v>0</v>
      </c>
      <c r="J356" s="250">
        <f>J357</f>
        <v>0</v>
      </c>
      <c r="K356" s="209">
        <f>K357</f>
        <v>0</v>
      </c>
      <c r="L356" s="209">
        <f>L357</f>
        <v>0</v>
      </c>
      <c r="M356" s="111"/>
      <c r="N356" s="111"/>
      <c r="O356" s="111"/>
      <c r="P356" s="111"/>
      <c r="Q356" s="111"/>
      <c r="R356" s="111"/>
    </row>
    <row r="357" spans="1:18" hidden="1">
      <c r="A357" s="240">
        <v>3</v>
      </c>
      <c r="B357" s="240">
        <v>3</v>
      </c>
      <c r="C357" s="214">
        <v>2</v>
      </c>
      <c r="D357" s="212">
        <v>4</v>
      </c>
      <c r="E357" s="212">
        <v>1</v>
      </c>
      <c r="F357" s="215"/>
      <c r="G357" s="221" t="s">
        <v>183</v>
      </c>
      <c r="H357" s="199">
        <v>323</v>
      </c>
      <c r="I357" s="230">
        <f>SUM(I358:I359)</f>
        <v>0</v>
      </c>
      <c r="J357" s="252">
        <f>SUM(J358:J359)</f>
        <v>0</v>
      </c>
      <c r="K357" s="231">
        <f>SUM(K358:K359)</f>
        <v>0</v>
      </c>
      <c r="L357" s="231">
        <f>SUM(L358:L359)</f>
        <v>0</v>
      </c>
      <c r="M357" s="111"/>
      <c r="N357" s="111"/>
      <c r="O357" s="111"/>
      <c r="P357" s="111"/>
      <c r="Q357" s="111"/>
      <c r="R357" s="111"/>
    </row>
    <row r="358" spans="1:18" ht="30.75" hidden="1" customHeight="1">
      <c r="A358" s="223">
        <v>3</v>
      </c>
      <c r="B358" s="223">
        <v>3</v>
      </c>
      <c r="C358" s="219">
        <v>2</v>
      </c>
      <c r="D358" s="220">
        <v>4</v>
      </c>
      <c r="E358" s="220">
        <v>1</v>
      </c>
      <c r="F358" s="222">
        <v>1</v>
      </c>
      <c r="G358" s="221" t="s">
        <v>184</v>
      </c>
      <c r="H358" s="199">
        <v>324</v>
      </c>
      <c r="I358" s="227">
        <v>0</v>
      </c>
      <c r="J358" s="227">
        <v>0</v>
      </c>
      <c r="K358" s="227">
        <v>0</v>
      </c>
      <c r="L358" s="227">
        <v>0</v>
      </c>
      <c r="M358"/>
      <c r="N358" s="111"/>
      <c r="O358" s="111"/>
      <c r="P358" s="111"/>
      <c r="Q358" s="111"/>
      <c r="R358" s="111"/>
    </row>
    <row r="359" spans="1:18" hidden="1">
      <c r="A359" s="223">
        <v>3</v>
      </c>
      <c r="B359" s="223">
        <v>3</v>
      </c>
      <c r="C359" s="219">
        <v>2</v>
      </c>
      <c r="D359" s="220">
        <v>4</v>
      </c>
      <c r="E359" s="220">
        <v>1</v>
      </c>
      <c r="F359" s="222">
        <v>2</v>
      </c>
      <c r="G359" s="221" t="s">
        <v>192</v>
      </c>
      <c r="H359" s="199">
        <v>325</v>
      </c>
      <c r="I359" s="227">
        <v>0</v>
      </c>
      <c r="J359" s="227">
        <v>0</v>
      </c>
      <c r="K359" s="227">
        <v>0</v>
      </c>
      <c r="L359" s="227">
        <v>0</v>
      </c>
      <c r="M359" s="111"/>
      <c r="N359" s="111"/>
      <c r="O359" s="111"/>
      <c r="P359" s="111"/>
      <c r="Q359" s="111"/>
      <c r="R359" s="111"/>
    </row>
    <row r="360" spans="1:18" hidden="1">
      <c r="A360" s="223">
        <v>3</v>
      </c>
      <c r="B360" s="223">
        <v>3</v>
      </c>
      <c r="C360" s="219">
        <v>2</v>
      </c>
      <c r="D360" s="220">
        <v>5</v>
      </c>
      <c r="E360" s="220"/>
      <c r="F360" s="222"/>
      <c r="G360" s="221" t="s">
        <v>186</v>
      </c>
      <c r="H360" s="199">
        <v>326</v>
      </c>
      <c r="I360" s="208">
        <f t="shared" ref="I360:L361" si="31">I361</f>
        <v>0</v>
      </c>
      <c r="J360" s="250">
        <f t="shared" si="31"/>
        <v>0</v>
      </c>
      <c r="K360" s="209">
        <f t="shared" si="31"/>
        <v>0</v>
      </c>
      <c r="L360" s="209">
        <f t="shared" si="31"/>
        <v>0</v>
      </c>
      <c r="M360" s="111"/>
      <c r="N360" s="111"/>
      <c r="O360" s="111"/>
      <c r="P360" s="111"/>
      <c r="Q360" s="111"/>
      <c r="R360" s="111"/>
    </row>
    <row r="361" spans="1:18" hidden="1">
      <c r="A361" s="240">
        <v>3</v>
      </c>
      <c r="B361" s="240">
        <v>3</v>
      </c>
      <c r="C361" s="214">
        <v>2</v>
      </c>
      <c r="D361" s="212">
        <v>5</v>
      </c>
      <c r="E361" s="212">
        <v>1</v>
      </c>
      <c r="F361" s="215"/>
      <c r="G361" s="221" t="s">
        <v>186</v>
      </c>
      <c r="H361" s="199">
        <v>327</v>
      </c>
      <c r="I361" s="230">
        <f t="shared" si="31"/>
        <v>0</v>
      </c>
      <c r="J361" s="252">
        <f t="shared" si="31"/>
        <v>0</v>
      </c>
      <c r="K361" s="231">
        <f t="shared" si="31"/>
        <v>0</v>
      </c>
      <c r="L361" s="231">
        <f t="shared" si="31"/>
        <v>0</v>
      </c>
      <c r="M361" s="111"/>
      <c r="N361" s="111"/>
      <c r="O361" s="111"/>
      <c r="P361" s="111"/>
      <c r="Q361" s="111"/>
      <c r="R361" s="111"/>
    </row>
    <row r="362" spans="1:18" hidden="1">
      <c r="A362" s="223">
        <v>3</v>
      </c>
      <c r="B362" s="223">
        <v>3</v>
      </c>
      <c r="C362" s="219">
        <v>2</v>
      </c>
      <c r="D362" s="220">
        <v>5</v>
      </c>
      <c r="E362" s="220">
        <v>1</v>
      </c>
      <c r="F362" s="222">
        <v>1</v>
      </c>
      <c r="G362" s="221" t="s">
        <v>186</v>
      </c>
      <c r="H362" s="199">
        <v>328</v>
      </c>
      <c r="I362" s="273">
        <v>0</v>
      </c>
      <c r="J362" s="273">
        <v>0</v>
      </c>
      <c r="K362" s="273">
        <v>0</v>
      </c>
      <c r="L362" s="272">
        <v>0</v>
      </c>
      <c r="M362" s="111"/>
      <c r="N362" s="111"/>
      <c r="O362" s="111"/>
      <c r="P362" s="111"/>
      <c r="Q362" s="111"/>
      <c r="R362" s="111"/>
    </row>
    <row r="363" spans="1:18" ht="30.75" hidden="1" customHeight="1">
      <c r="A363" s="223">
        <v>3</v>
      </c>
      <c r="B363" s="223">
        <v>3</v>
      </c>
      <c r="C363" s="219">
        <v>2</v>
      </c>
      <c r="D363" s="220">
        <v>6</v>
      </c>
      <c r="E363" s="220"/>
      <c r="F363" s="222"/>
      <c r="G363" s="221" t="s">
        <v>157</v>
      </c>
      <c r="H363" s="199">
        <v>329</v>
      </c>
      <c r="I363" s="208">
        <f t="shared" ref="I363:L364" si="32">I364</f>
        <v>0</v>
      </c>
      <c r="J363" s="250">
        <f t="shared" si="32"/>
        <v>0</v>
      </c>
      <c r="K363" s="209">
        <f t="shared" si="32"/>
        <v>0</v>
      </c>
      <c r="L363" s="209">
        <f t="shared" si="32"/>
        <v>0</v>
      </c>
      <c r="M363"/>
      <c r="N363" s="111"/>
      <c r="O363" s="111"/>
      <c r="P363" s="111"/>
      <c r="Q363" s="111"/>
      <c r="R363" s="111"/>
    </row>
    <row r="364" spans="1:18" ht="25.5" hidden="1" customHeight="1">
      <c r="A364" s="223">
        <v>3</v>
      </c>
      <c r="B364" s="223">
        <v>3</v>
      </c>
      <c r="C364" s="219">
        <v>2</v>
      </c>
      <c r="D364" s="220">
        <v>6</v>
      </c>
      <c r="E364" s="220">
        <v>1</v>
      </c>
      <c r="F364" s="222"/>
      <c r="G364" s="221" t="s">
        <v>157</v>
      </c>
      <c r="H364" s="199">
        <v>330</v>
      </c>
      <c r="I364" s="208">
        <f t="shared" si="32"/>
        <v>0</v>
      </c>
      <c r="J364" s="250">
        <f t="shared" si="32"/>
        <v>0</v>
      </c>
      <c r="K364" s="209">
        <f t="shared" si="32"/>
        <v>0</v>
      </c>
      <c r="L364" s="209">
        <f t="shared" si="32"/>
        <v>0</v>
      </c>
      <c r="M364"/>
      <c r="N364" s="111"/>
      <c r="O364" s="111"/>
      <c r="P364" s="111"/>
      <c r="Q364" s="111"/>
      <c r="R364" s="111"/>
    </row>
    <row r="365" spans="1:18" ht="24" hidden="1" customHeight="1">
      <c r="A365" s="232">
        <v>3</v>
      </c>
      <c r="B365" s="232">
        <v>3</v>
      </c>
      <c r="C365" s="233">
        <v>2</v>
      </c>
      <c r="D365" s="234">
        <v>6</v>
      </c>
      <c r="E365" s="234">
        <v>1</v>
      </c>
      <c r="F365" s="236">
        <v>1</v>
      </c>
      <c r="G365" s="235" t="s">
        <v>157</v>
      </c>
      <c r="H365" s="199">
        <v>331</v>
      </c>
      <c r="I365" s="273">
        <v>0</v>
      </c>
      <c r="J365" s="273">
        <v>0</v>
      </c>
      <c r="K365" s="273">
        <v>0</v>
      </c>
      <c r="L365" s="272">
        <v>0</v>
      </c>
      <c r="M365"/>
      <c r="N365" s="111"/>
      <c r="O365" s="111"/>
      <c r="P365" s="111"/>
      <c r="Q365" s="111"/>
      <c r="R365" s="111"/>
    </row>
    <row r="366" spans="1:18" ht="28.5" hidden="1" customHeight="1">
      <c r="A366" s="223">
        <v>3</v>
      </c>
      <c r="B366" s="223">
        <v>3</v>
      </c>
      <c r="C366" s="219">
        <v>2</v>
      </c>
      <c r="D366" s="220">
        <v>7</v>
      </c>
      <c r="E366" s="220"/>
      <c r="F366" s="222"/>
      <c r="G366" s="221" t="s">
        <v>188</v>
      </c>
      <c r="H366" s="199">
        <v>332</v>
      </c>
      <c r="I366" s="208">
        <f>I367</f>
        <v>0</v>
      </c>
      <c r="J366" s="250">
        <f>J367</f>
        <v>0</v>
      </c>
      <c r="K366" s="209">
        <f>K367</f>
        <v>0</v>
      </c>
      <c r="L366" s="209">
        <f>L367</f>
        <v>0</v>
      </c>
      <c r="M366"/>
      <c r="N366" s="111"/>
      <c r="O366" s="111"/>
      <c r="P366" s="111"/>
      <c r="Q366" s="111"/>
      <c r="R366" s="111"/>
    </row>
    <row r="367" spans="1:18" ht="28.5" hidden="1" customHeight="1">
      <c r="A367" s="232">
        <v>3</v>
      </c>
      <c r="B367" s="232">
        <v>3</v>
      </c>
      <c r="C367" s="233">
        <v>2</v>
      </c>
      <c r="D367" s="234">
        <v>7</v>
      </c>
      <c r="E367" s="234">
        <v>1</v>
      </c>
      <c r="F367" s="236"/>
      <c r="G367" s="221" t="s">
        <v>188</v>
      </c>
      <c r="H367" s="199">
        <v>333</v>
      </c>
      <c r="I367" s="208">
        <f>SUM(I368:I369)</f>
        <v>0</v>
      </c>
      <c r="J367" s="208">
        <f>SUM(J368:J369)</f>
        <v>0</v>
      </c>
      <c r="K367" s="208">
        <f>SUM(K368:K369)</f>
        <v>0</v>
      </c>
      <c r="L367" s="208">
        <f>SUM(L368:L369)</f>
        <v>0</v>
      </c>
      <c r="M367"/>
      <c r="N367" s="111"/>
      <c r="O367" s="111"/>
      <c r="P367" s="111"/>
      <c r="Q367" s="111"/>
      <c r="R367" s="111"/>
    </row>
    <row r="368" spans="1:18" ht="27" hidden="1" customHeight="1">
      <c r="A368" s="223">
        <v>3</v>
      </c>
      <c r="B368" s="223">
        <v>3</v>
      </c>
      <c r="C368" s="219">
        <v>2</v>
      </c>
      <c r="D368" s="220">
        <v>7</v>
      </c>
      <c r="E368" s="220">
        <v>1</v>
      </c>
      <c r="F368" s="222">
        <v>1</v>
      </c>
      <c r="G368" s="221" t="s">
        <v>189</v>
      </c>
      <c r="H368" s="199">
        <v>334</v>
      </c>
      <c r="I368" s="273">
        <v>0</v>
      </c>
      <c r="J368" s="273">
        <v>0</v>
      </c>
      <c r="K368" s="273">
        <v>0</v>
      </c>
      <c r="L368" s="272">
        <v>0</v>
      </c>
      <c r="M368"/>
      <c r="N368" s="111"/>
      <c r="O368" s="111"/>
      <c r="P368" s="111"/>
      <c r="Q368" s="111"/>
      <c r="R368" s="111"/>
    </row>
    <row r="369" spans="1:18" ht="30" hidden="1" customHeight="1">
      <c r="A369" s="223">
        <v>3</v>
      </c>
      <c r="B369" s="223">
        <v>3</v>
      </c>
      <c r="C369" s="219">
        <v>2</v>
      </c>
      <c r="D369" s="220">
        <v>7</v>
      </c>
      <c r="E369" s="220">
        <v>1</v>
      </c>
      <c r="F369" s="222">
        <v>2</v>
      </c>
      <c r="G369" s="221" t="s">
        <v>190</v>
      </c>
      <c r="H369" s="199">
        <v>335</v>
      </c>
      <c r="I369" s="227">
        <v>0</v>
      </c>
      <c r="J369" s="227">
        <v>0</v>
      </c>
      <c r="K369" s="227">
        <v>0</v>
      </c>
      <c r="L369" s="227">
        <v>0</v>
      </c>
      <c r="M369"/>
      <c r="N369" s="111"/>
      <c r="O369" s="111"/>
      <c r="P369" s="111"/>
      <c r="Q369" s="111"/>
      <c r="R369" s="111"/>
    </row>
    <row r="370" spans="1:18" ht="39.75" customHeight="1">
      <c r="A370" s="186"/>
      <c r="B370" s="186"/>
      <c r="C370" s="187"/>
      <c r="D370" s="289"/>
      <c r="E370" s="290"/>
      <c r="F370" s="291"/>
      <c r="G370" s="292" t="s">
        <v>193</v>
      </c>
      <c r="H370" s="199">
        <v>336</v>
      </c>
      <c r="I370" s="260">
        <f>SUM(I35+I186)</f>
        <v>13944</v>
      </c>
      <c r="J370" s="260">
        <f>SUM(J35+J186)</f>
        <v>13944</v>
      </c>
      <c r="K370" s="260">
        <f>SUM(K35+K186)</f>
        <v>13944</v>
      </c>
      <c r="L370" s="260">
        <f>SUM(L35+L186)</f>
        <v>13944</v>
      </c>
      <c r="M370"/>
      <c r="N370" s="111"/>
      <c r="O370" s="111"/>
      <c r="P370" s="111"/>
      <c r="Q370" s="111"/>
      <c r="R370" s="111"/>
    </row>
    <row r="371" spans="1:18" ht="18.75" customHeight="1">
      <c r="A371" s="111"/>
      <c r="B371" s="111"/>
      <c r="C371" s="111"/>
      <c r="D371" s="111"/>
      <c r="E371" s="111"/>
      <c r="F371" s="412"/>
      <c r="G371" s="210"/>
      <c r="H371" s="199"/>
      <c r="I371" s="413"/>
      <c r="J371" s="414"/>
      <c r="K371" s="414"/>
      <c r="L371" s="414"/>
      <c r="M371" s="111"/>
      <c r="N371" s="111"/>
      <c r="O371" s="111"/>
      <c r="P371" s="111"/>
      <c r="Q371" s="111"/>
      <c r="R371" s="111"/>
    </row>
    <row r="372" spans="1:18" ht="23.25" customHeight="1">
      <c r="A372" s="716" t="s">
        <v>410</v>
      </c>
      <c r="B372" s="716"/>
      <c r="C372" s="716"/>
      <c r="D372" s="716"/>
      <c r="E372" s="716"/>
      <c r="F372" s="716"/>
      <c r="G372" s="716"/>
      <c r="H372" s="293"/>
      <c r="I372" s="415"/>
      <c r="J372" s="670" t="s">
        <v>511</v>
      </c>
      <c r="K372" s="717"/>
      <c r="L372" s="717"/>
      <c r="M372" s="111"/>
      <c r="N372" s="111"/>
      <c r="O372" s="111"/>
      <c r="P372" s="111"/>
      <c r="Q372" s="111"/>
      <c r="R372" s="111"/>
    </row>
    <row r="373" spans="1:18" ht="18.75" customHeight="1">
      <c r="A373" s="416"/>
      <c r="B373" s="416"/>
      <c r="C373" s="416"/>
      <c r="D373" s="718" t="s">
        <v>411</v>
      </c>
      <c r="E373" s="718"/>
      <c r="F373" s="718"/>
      <c r="G373" s="718"/>
      <c r="H373" s="111"/>
      <c r="I373" s="417" t="s">
        <v>194</v>
      </c>
      <c r="J373" s="111"/>
      <c r="K373" s="712" t="s">
        <v>195</v>
      </c>
      <c r="L373" s="712"/>
      <c r="M373" s="111"/>
      <c r="N373" s="111"/>
      <c r="O373" s="111"/>
      <c r="P373" s="111"/>
      <c r="Q373" s="111"/>
      <c r="R373" s="111"/>
    </row>
    <row r="374" spans="1:18" ht="12.75" customHeight="1">
      <c r="I374" s="34"/>
      <c r="K374" s="34"/>
      <c r="L374" s="34"/>
    </row>
    <row r="375" spans="1:18" ht="15.75" customHeight="1">
      <c r="A375" s="665" t="s">
        <v>196</v>
      </c>
      <c r="B375" s="665"/>
      <c r="C375" s="665"/>
      <c r="D375" s="665"/>
      <c r="E375" s="665"/>
      <c r="F375" s="665"/>
      <c r="G375" s="665"/>
      <c r="I375" s="34"/>
      <c r="J375" s="666" t="s">
        <v>197</v>
      </c>
      <c r="K375" s="666"/>
      <c r="L375" s="666"/>
    </row>
    <row r="376" spans="1:18" ht="33.75" customHeight="1">
      <c r="D376" s="667" t="s">
        <v>234</v>
      </c>
      <c r="E376" s="668"/>
      <c r="F376" s="668"/>
      <c r="G376" s="668"/>
      <c r="H376" s="15"/>
      <c r="I376" s="35" t="s">
        <v>194</v>
      </c>
      <c r="K376" s="669" t="s">
        <v>195</v>
      </c>
      <c r="L376" s="669"/>
    </row>
    <row r="377" spans="1:18" ht="7.5" customHeight="1"/>
    <row r="378" spans="1:18" ht="8.25" customHeight="1">
      <c r="H378" s="2" t="s">
        <v>240</v>
      </c>
    </row>
  </sheetData>
  <mergeCells count="32">
    <mergeCell ref="G20:K20"/>
    <mergeCell ref="J1:L1"/>
    <mergeCell ref="J2:L2"/>
    <mergeCell ref="A8:L8"/>
    <mergeCell ref="A10:L10"/>
    <mergeCell ref="A11:L11"/>
    <mergeCell ref="G13:K13"/>
    <mergeCell ref="A14:L14"/>
    <mergeCell ref="G15:K15"/>
    <mergeCell ref="G16:K16"/>
    <mergeCell ref="B17:L17"/>
    <mergeCell ref="G19:K19"/>
    <mergeCell ref="E22:K22"/>
    <mergeCell ref="A23:L23"/>
    <mergeCell ref="A27:I27"/>
    <mergeCell ref="A28:I28"/>
    <mergeCell ref="G30:H30"/>
    <mergeCell ref="A375:G375"/>
    <mergeCell ref="J375:L375"/>
    <mergeCell ref="D376:G376"/>
    <mergeCell ref="K376:L376"/>
    <mergeCell ref="L32:L33"/>
    <mergeCell ref="A34:F34"/>
    <mergeCell ref="A372:G372"/>
    <mergeCell ref="J372:L372"/>
    <mergeCell ref="D373:G373"/>
    <mergeCell ref="K373:L373"/>
    <mergeCell ref="A32:F33"/>
    <mergeCell ref="G32:G33"/>
    <mergeCell ref="H32:H33"/>
    <mergeCell ref="I32:J32"/>
    <mergeCell ref="K32:K33"/>
  </mergeCells>
  <pageMargins left="0.7" right="0.7" top="0.75" bottom="0.75" header="0.3" footer="0.3"/>
  <pageSetup paperSize="9" scale="7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CC7BA-37C3-4D85-AF5D-538805E24FA8}">
  <sheetPr>
    <pageSetUpPr fitToPage="1"/>
  </sheetPr>
  <dimension ref="A1:R378"/>
  <sheetViews>
    <sheetView topLeftCell="A37" zoomScale="115" zoomScaleNormal="115" workbookViewId="0">
      <selection activeCell="J372" sqref="J372:L372"/>
    </sheetView>
  </sheetViews>
  <sheetFormatPr defaultColWidth="9.140625" defaultRowHeight="15"/>
  <cols>
    <col min="1" max="4" width="2" style="2" customWidth="1"/>
    <col min="5" max="5" width="2.140625" style="2" customWidth="1"/>
    <col min="6" max="6" width="3.5703125" style="42" customWidth="1"/>
    <col min="7" max="7" width="34.28515625" style="2" customWidth="1"/>
    <col min="8" max="8" width="4.7109375" style="2" customWidth="1"/>
    <col min="9" max="12" width="12.85546875" style="2" customWidth="1"/>
    <col min="13" max="13" width="0.140625" style="2" hidden="1" customWidth="1"/>
    <col min="14" max="14" width="6.140625" style="2" hidden="1" customWidth="1"/>
    <col min="15" max="15" width="8.85546875" style="2" hidden="1" customWidth="1"/>
    <col min="16" max="16" width="9.140625" style="2"/>
    <col min="17" max="17" width="6.140625" style="2" customWidth="1"/>
    <col min="18" max="18" width="9.140625" style="2"/>
  </cols>
  <sheetData>
    <row r="1" spans="1:18" ht="24.75" customHeight="1">
      <c r="F1" s="45"/>
      <c r="G1" s="17"/>
      <c r="H1" s="18"/>
      <c r="I1" s="38"/>
      <c r="J1" s="671" t="s">
        <v>238</v>
      </c>
      <c r="K1" s="671"/>
      <c r="L1" s="671"/>
      <c r="M1" s="19"/>
      <c r="N1" s="46"/>
      <c r="O1" s="46"/>
      <c r="P1" s="46"/>
      <c r="Q1" s="46"/>
    </row>
    <row r="2" spans="1:18" ht="13.5" customHeight="1">
      <c r="F2" s="45"/>
      <c r="H2" s="18"/>
      <c r="I2" s="39"/>
      <c r="J2" s="672" t="s">
        <v>225</v>
      </c>
      <c r="K2" s="672"/>
      <c r="L2" s="672"/>
      <c r="M2" s="19"/>
      <c r="N2" s="46"/>
      <c r="O2" s="46"/>
      <c r="P2" s="46"/>
      <c r="Q2" s="20"/>
    </row>
    <row r="3" spans="1:18" ht="5.25" customHeight="1">
      <c r="F3" s="45"/>
      <c r="H3" s="3"/>
      <c r="I3" s="46"/>
      <c r="J3" s="46"/>
      <c r="K3" s="4"/>
      <c r="L3" s="4"/>
      <c r="M3" s="19"/>
      <c r="N3" s="46"/>
      <c r="O3" s="46"/>
      <c r="P3" s="46"/>
      <c r="Q3" s="5"/>
    </row>
    <row r="4" spans="1:18" ht="6" customHeight="1">
      <c r="F4" s="45"/>
      <c r="G4" s="21" t="s">
        <v>0</v>
      </c>
      <c r="H4" s="18"/>
      <c r="I4"/>
      <c r="J4" s="4"/>
      <c r="K4" s="4"/>
      <c r="L4" s="4"/>
      <c r="M4" s="19"/>
      <c r="N4" s="22"/>
      <c r="O4" s="22"/>
      <c r="P4" s="46"/>
      <c r="Q4" s="5"/>
    </row>
    <row r="5" spans="1:18" ht="5.25" customHeight="1">
      <c r="F5" s="45"/>
      <c r="H5" s="6"/>
      <c r="I5"/>
      <c r="J5" s="4"/>
      <c r="K5" s="4"/>
      <c r="L5" s="4"/>
      <c r="M5" s="19"/>
      <c r="N5" s="46"/>
      <c r="O5" s="46"/>
      <c r="P5" s="46"/>
      <c r="Q5" s="5"/>
    </row>
    <row r="6" spans="1:18" ht="3.75" customHeight="1">
      <c r="F6" s="45"/>
      <c r="H6" s="6"/>
      <c r="I6"/>
      <c r="J6" s="7"/>
      <c r="K6" s="4"/>
      <c r="L6" s="4"/>
      <c r="M6" s="19"/>
      <c r="N6" s="46"/>
      <c r="O6" s="46"/>
      <c r="P6" s="46"/>
    </row>
    <row r="7" spans="1:18" ht="6.75" customHeight="1">
      <c r="F7" s="45"/>
      <c r="H7" s="6"/>
      <c r="I7"/>
      <c r="K7" s="46"/>
      <c r="L7" s="46"/>
      <c r="M7" s="19"/>
      <c r="N7" s="46"/>
      <c r="O7" s="46"/>
      <c r="P7" s="46"/>
      <c r="Q7" s="8"/>
    </row>
    <row r="8" spans="1:18" ht="31.5" customHeight="1">
      <c r="A8" s="685" t="s">
        <v>391</v>
      </c>
      <c r="B8" s="685"/>
      <c r="C8" s="685"/>
      <c r="D8" s="685"/>
      <c r="E8" s="685"/>
      <c r="F8" s="685"/>
      <c r="G8" s="685"/>
      <c r="H8" s="685"/>
      <c r="I8" s="685"/>
      <c r="J8" s="685"/>
      <c r="K8" s="685"/>
      <c r="L8" s="685"/>
      <c r="M8" s="9"/>
      <c r="N8" s="9"/>
      <c r="O8" s="9"/>
      <c r="P8" s="9"/>
      <c r="Q8" s="9"/>
    </row>
    <row r="9" spans="1:18" ht="12" customHeight="1">
      <c r="F9" s="45"/>
      <c r="G9" s="9"/>
      <c r="H9" s="8"/>
      <c r="I9" s="8"/>
      <c r="J9" s="23"/>
      <c r="K9" s="23"/>
      <c r="L9" s="10"/>
      <c r="M9" s="19"/>
    </row>
    <row r="10" spans="1:18" ht="18" customHeight="1">
      <c r="A10" s="688" t="s">
        <v>1</v>
      </c>
      <c r="B10" s="688"/>
      <c r="C10" s="688"/>
      <c r="D10" s="688"/>
      <c r="E10" s="688"/>
      <c r="F10" s="688"/>
      <c r="G10" s="688"/>
      <c r="H10" s="688"/>
      <c r="I10" s="688"/>
      <c r="J10" s="688"/>
      <c r="K10" s="688"/>
      <c r="L10" s="688"/>
      <c r="M10" s="19"/>
    </row>
    <row r="11" spans="1:18" ht="18.75" customHeight="1">
      <c r="A11" s="686" t="s">
        <v>2</v>
      </c>
      <c r="B11" s="687"/>
      <c r="C11" s="687"/>
      <c r="D11" s="687"/>
      <c r="E11" s="687"/>
      <c r="F11" s="687"/>
      <c r="G11" s="687"/>
      <c r="H11" s="687"/>
      <c r="I11" s="687"/>
      <c r="J11" s="687"/>
      <c r="K11" s="687"/>
      <c r="L11" s="687"/>
      <c r="M11" s="19"/>
    </row>
    <row r="12" spans="1:18" ht="7.5" customHeight="1">
      <c r="A12" s="47"/>
      <c r="B12" s="48"/>
      <c r="C12" s="48"/>
      <c r="D12" s="48"/>
      <c r="E12" s="48"/>
      <c r="F12" s="48"/>
      <c r="G12" s="48"/>
      <c r="H12" s="48"/>
      <c r="I12" s="48"/>
      <c r="J12" s="48"/>
      <c r="K12" s="48"/>
      <c r="L12" s="48"/>
      <c r="M12" s="19"/>
    </row>
    <row r="13" spans="1:18" ht="14.25" customHeight="1">
      <c r="A13" s="410"/>
      <c r="B13" s="178"/>
      <c r="C13" s="178"/>
      <c r="D13" s="178"/>
      <c r="E13" s="178"/>
      <c r="F13" s="178"/>
      <c r="G13" s="707" t="s">
        <v>404</v>
      </c>
      <c r="H13" s="707"/>
      <c r="I13" s="707"/>
      <c r="J13" s="707"/>
      <c r="K13" s="707"/>
      <c r="L13" s="178"/>
      <c r="M13" s="411"/>
      <c r="N13" s="111"/>
      <c r="O13" s="111"/>
      <c r="P13" s="111"/>
      <c r="Q13" s="111"/>
      <c r="R13" s="111"/>
    </row>
    <row r="14" spans="1:18" ht="16.5" customHeight="1">
      <c r="A14" s="709" t="s">
        <v>405</v>
      </c>
      <c r="B14" s="709"/>
      <c r="C14" s="709"/>
      <c r="D14" s="709"/>
      <c r="E14" s="709"/>
      <c r="F14" s="709"/>
      <c r="G14" s="709"/>
      <c r="H14" s="709"/>
      <c r="I14" s="709"/>
      <c r="J14" s="709"/>
      <c r="K14" s="709"/>
      <c r="L14" s="709"/>
      <c r="M14" s="411"/>
      <c r="N14" s="111"/>
      <c r="O14" s="111"/>
      <c r="P14" s="111" t="s">
        <v>10</v>
      </c>
      <c r="Q14" s="111"/>
      <c r="R14" s="111"/>
    </row>
    <row r="15" spans="1:18" ht="15.75" customHeight="1">
      <c r="A15" s="111"/>
      <c r="B15" s="111"/>
      <c r="C15" s="111"/>
      <c r="D15" s="111"/>
      <c r="E15" s="111"/>
      <c r="F15" s="412"/>
      <c r="G15" s="708" t="s">
        <v>392</v>
      </c>
      <c r="H15" s="708"/>
      <c r="I15" s="708"/>
      <c r="J15" s="708"/>
      <c r="K15" s="708"/>
      <c r="L15" s="111"/>
      <c r="M15" s="411"/>
      <c r="N15" s="111"/>
      <c r="O15" s="111"/>
      <c r="P15" s="111"/>
      <c r="Q15" s="111"/>
      <c r="R15" s="111"/>
    </row>
    <row r="16" spans="1:18" ht="12" customHeight="1">
      <c r="A16" s="111"/>
      <c r="B16" s="111"/>
      <c r="C16" s="111"/>
      <c r="D16" s="111"/>
      <c r="E16" s="111"/>
      <c r="F16" s="412"/>
      <c r="G16" s="710" t="s">
        <v>406</v>
      </c>
      <c r="H16" s="710"/>
      <c r="I16" s="710"/>
      <c r="J16" s="710"/>
      <c r="K16" s="710"/>
      <c r="L16" s="111"/>
      <c r="M16" s="111"/>
      <c r="N16" s="111"/>
      <c r="O16" s="111"/>
      <c r="P16" s="111"/>
      <c r="Q16" s="111"/>
      <c r="R16" s="111"/>
    </row>
    <row r="17" spans="1:18" ht="12" customHeight="1">
      <c r="A17" s="111"/>
      <c r="B17" s="709" t="s">
        <v>3</v>
      </c>
      <c r="C17" s="709"/>
      <c r="D17" s="709"/>
      <c r="E17" s="709"/>
      <c r="F17" s="709"/>
      <c r="G17" s="709"/>
      <c r="H17" s="709"/>
      <c r="I17" s="709"/>
      <c r="J17" s="709"/>
      <c r="K17" s="709"/>
      <c r="L17" s="709"/>
      <c r="M17" s="111"/>
      <c r="N17" s="111"/>
      <c r="O17" s="111"/>
      <c r="P17" s="111"/>
      <c r="Q17" s="111"/>
      <c r="R17" s="111"/>
    </row>
    <row r="18" spans="1:18" ht="12" customHeight="1">
      <c r="A18" s="111"/>
      <c r="B18" s="111"/>
      <c r="C18" s="111"/>
      <c r="D18" s="111"/>
      <c r="E18" s="111"/>
      <c r="F18" s="412"/>
      <c r="G18" s="111"/>
      <c r="H18" s="111"/>
      <c r="I18" s="111"/>
      <c r="J18" s="111"/>
      <c r="K18" s="111"/>
      <c r="L18" s="111"/>
      <c r="M18" s="111"/>
      <c r="N18" s="111"/>
      <c r="O18" s="111"/>
      <c r="P18" s="111"/>
      <c r="Q18" s="111"/>
      <c r="R18" s="111"/>
    </row>
    <row r="19" spans="1:18" ht="12.75" customHeight="1">
      <c r="A19" s="111"/>
      <c r="B19" s="111"/>
      <c r="C19" s="111"/>
      <c r="D19" s="111"/>
      <c r="E19" s="111"/>
      <c r="F19" s="412"/>
      <c r="G19" s="708" t="s">
        <v>407</v>
      </c>
      <c r="H19" s="708"/>
      <c r="I19" s="708"/>
      <c r="J19" s="708"/>
      <c r="K19" s="708"/>
      <c r="L19" s="111"/>
      <c r="M19" s="111"/>
      <c r="N19" s="111"/>
      <c r="O19" s="111"/>
      <c r="P19" s="111"/>
      <c r="Q19" s="111"/>
      <c r="R19" s="111"/>
    </row>
    <row r="20" spans="1:18" ht="11.25" customHeight="1">
      <c r="A20" s="111"/>
      <c r="B20" s="111"/>
      <c r="C20" s="111"/>
      <c r="D20" s="111"/>
      <c r="E20" s="111"/>
      <c r="F20" s="412"/>
      <c r="G20" s="711" t="s">
        <v>4</v>
      </c>
      <c r="H20" s="711"/>
      <c r="I20" s="711"/>
      <c r="J20" s="711"/>
      <c r="K20" s="711"/>
      <c r="L20" s="111"/>
      <c r="M20" s="111"/>
      <c r="N20" s="111"/>
      <c r="O20" s="111"/>
      <c r="P20" s="111"/>
      <c r="Q20" s="111"/>
      <c r="R20" s="111"/>
    </row>
    <row r="21" spans="1:18" ht="11.25" customHeight="1">
      <c r="A21" s="111"/>
      <c r="B21" s="111"/>
      <c r="C21" s="111"/>
      <c r="D21" s="111"/>
      <c r="E21" s="111"/>
      <c r="F21" s="412"/>
      <c r="G21" s="178"/>
      <c r="H21" s="178"/>
      <c r="I21" s="178"/>
      <c r="J21" s="178"/>
      <c r="K21" s="178"/>
      <c r="L21" s="111"/>
      <c r="M21" s="111"/>
      <c r="N21" s="111"/>
      <c r="O21" s="111"/>
      <c r="P21" s="111"/>
      <c r="Q21" s="111"/>
      <c r="R21" s="111"/>
    </row>
    <row r="22" spans="1:18">
      <c r="A22" s="111"/>
      <c r="B22" s="111"/>
      <c r="C22" s="111"/>
      <c r="D22" s="111"/>
      <c r="E22" s="689" t="s">
        <v>412</v>
      </c>
      <c r="F22" s="689"/>
      <c r="G22" s="689"/>
      <c r="H22" s="689"/>
      <c r="I22" s="689"/>
      <c r="J22" s="689"/>
      <c r="K22" s="689"/>
      <c r="L22" s="111"/>
      <c r="M22" s="111"/>
      <c r="N22" s="111"/>
      <c r="O22" s="111"/>
      <c r="P22" s="111"/>
      <c r="Q22" s="111"/>
      <c r="R22" s="111"/>
    </row>
    <row r="23" spans="1:18" ht="12" customHeight="1">
      <c r="A23" s="690" t="s">
        <v>5</v>
      </c>
      <c r="B23" s="690"/>
      <c r="C23" s="690"/>
      <c r="D23" s="690"/>
      <c r="E23" s="690"/>
      <c r="F23" s="690"/>
      <c r="G23" s="690"/>
      <c r="H23" s="690"/>
      <c r="I23" s="690"/>
      <c r="J23" s="690"/>
      <c r="K23" s="690"/>
      <c r="L23" s="690"/>
      <c r="M23" s="171"/>
      <c r="N23" s="111"/>
      <c r="O23" s="111"/>
      <c r="P23" s="111"/>
      <c r="Q23" s="111"/>
      <c r="R23" s="111"/>
    </row>
    <row r="24" spans="1:18" ht="12" customHeight="1">
      <c r="A24" s="111"/>
      <c r="B24" s="111"/>
      <c r="C24" s="111"/>
      <c r="D24" s="111"/>
      <c r="E24" s="111"/>
      <c r="F24" s="111"/>
      <c r="G24" s="111"/>
      <c r="H24" s="111"/>
      <c r="I24" s="111"/>
      <c r="J24" s="172"/>
      <c r="K24" s="173"/>
      <c r="L24" s="174" t="s">
        <v>6</v>
      </c>
      <c r="M24" s="171"/>
      <c r="N24" s="111"/>
      <c r="O24" s="111"/>
      <c r="P24" s="111"/>
      <c r="Q24" s="111"/>
      <c r="R24" s="111"/>
    </row>
    <row r="25" spans="1:18" ht="11.25" customHeight="1">
      <c r="A25" s="111"/>
      <c r="B25" s="111"/>
      <c r="C25" s="111"/>
      <c r="D25" s="111"/>
      <c r="E25" s="111"/>
      <c r="F25" s="111"/>
      <c r="G25" s="111"/>
      <c r="H25" s="111"/>
      <c r="I25" s="111"/>
      <c r="J25" s="175" t="s">
        <v>226</v>
      </c>
      <c r="K25" s="176"/>
      <c r="L25" s="177"/>
      <c r="M25" s="171"/>
      <c r="N25" s="111"/>
      <c r="O25" s="111"/>
      <c r="P25" s="111"/>
      <c r="Q25" s="111"/>
      <c r="R25" s="111"/>
    </row>
    <row r="26" spans="1:18" ht="12" customHeight="1">
      <c r="A26" s="111"/>
      <c r="B26" s="111"/>
      <c r="C26" s="111"/>
      <c r="D26" s="111"/>
      <c r="E26" s="178"/>
      <c r="F26" s="179"/>
      <c r="G26" s="111"/>
      <c r="H26" s="111"/>
      <c r="I26" s="180"/>
      <c r="J26" s="180"/>
      <c r="K26" s="181" t="s">
        <v>7</v>
      </c>
      <c r="L26" s="177"/>
      <c r="M26" s="171"/>
      <c r="N26" s="111"/>
      <c r="O26" s="111"/>
      <c r="P26" s="111"/>
      <c r="Q26" s="111"/>
      <c r="R26" s="111"/>
    </row>
    <row r="27" spans="1:18" ht="29.1" customHeight="1">
      <c r="A27" s="691" t="s">
        <v>419</v>
      </c>
      <c r="B27" s="691"/>
      <c r="C27" s="691"/>
      <c r="D27" s="691"/>
      <c r="E27" s="691"/>
      <c r="F27" s="691"/>
      <c r="G27" s="691"/>
      <c r="H27" s="691"/>
      <c r="I27" s="691"/>
      <c r="J27" s="111"/>
      <c r="K27" s="181" t="s">
        <v>8</v>
      </c>
      <c r="L27" s="182" t="s">
        <v>9</v>
      </c>
      <c r="M27" s="171"/>
      <c r="N27" s="111"/>
      <c r="O27" s="111"/>
      <c r="P27" s="111"/>
      <c r="Q27" s="111"/>
      <c r="R27" s="111"/>
    </row>
    <row r="28" spans="1:18" ht="12" customHeight="1">
      <c r="A28" s="691" t="s">
        <v>413</v>
      </c>
      <c r="B28" s="691"/>
      <c r="C28" s="691"/>
      <c r="D28" s="691"/>
      <c r="E28" s="691"/>
      <c r="F28" s="691"/>
      <c r="G28" s="691"/>
      <c r="H28" s="691"/>
      <c r="I28" s="691"/>
      <c r="J28" s="183" t="s">
        <v>11</v>
      </c>
      <c r="K28" s="184" t="s">
        <v>23</v>
      </c>
      <c r="L28" s="177"/>
      <c r="M28" s="171"/>
      <c r="N28" s="111"/>
      <c r="O28" s="111"/>
      <c r="P28" s="111"/>
      <c r="Q28" s="111"/>
      <c r="R28" s="111"/>
    </row>
    <row r="29" spans="1:18" ht="12.75" customHeight="1">
      <c r="A29" s="111"/>
      <c r="B29" s="111"/>
      <c r="C29" s="111"/>
      <c r="D29" s="111"/>
      <c r="E29" s="111"/>
      <c r="F29" s="111"/>
      <c r="G29" s="185" t="s">
        <v>12</v>
      </c>
      <c r="H29" s="186" t="s">
        <v>206</v>
      </c>
      <c r="I29" s="187"/>
      <c r="J29" s="188"/>
      <c r="K29" s="177"/>
      <c r="L29" s="177"/>
      <c r="M29" s="171"/>
      <c r="N29" s="111"/>
      <c r="O29" s="111"/>
      <c r="P29" s="111"/>
      <c r="Q29" s="111"/>
      <c r="R29" s="111"/>
    </row>
    <row r="30" spans="1:18" ht="13.5" customHeight="1">
      <c r="A30" s="111"/>
      <c r="B30" s="111"/>
      <c r="C30" s="111"/>
      <c r="D30" s="111"/>
      <c r="E30" s="111"/>
      <c r="F30" s="111"/>
      <c r="G30" s="692" t="s">
        <v>13</v>
      </c>
      <c r="H30" s="692"/>
      <c r="I30" s="189" t="s">
        <v>414</v>
      </c>
      <c r="J30" s="190" t="s">
        <v>415</v>
      </c>
      <c r="K30" s="191" t="s">
        <v>416</v>
      </c>
      <c r="L30" s="191" t="s">
        <v>416</v>
      </c>
      <c r="M30" s="171"/>
      <c r="N30" s="111"/>
      <c r="O30" s="111"/>
      <c r="P30" s="111"/>
      <c r="Q30" s="111"/>
      <c r="R30" s="111"/>
    </row>
    <row r="31" spans="1:18" ht="14.25" customHeight="1">
      <c r="A31" s="192" t="s">
        <v>420</v>
      </c>
      <c r="B31" s="192"/>
      <c r="C31" s="192"/>
      <c r="D31" s="192"/>
      <c r="E31" s="192"/>
      <c r="F31" s="193"/>
      <c r="G31" s="194"/>
      <c r="H31" s="111"/>
      <c r="I31" s="194"/>
      <c r="J31" s="194"/>
      <c r="K31" s="194"/>
      <c r="L31" s="195" t="s">
        <v>14</v>
      </c>
      <c r="M31" s="196"/>
      <c r="N31" s="111"/>
      <c r="O31" s="111"/>
      <c r="P31" s="111"/>
      <c r="Q31" s="111"/>
      <c r="R31" s="111"/>
    </row>
    <row r="32" spans="1:18" ht="24" customHeight="1">
      <c r="A32" s="693" t="s">
        <v>15</v>
      </c>
      <c r="B32" s="694"/>
      <c r="C32" s="694"/>
      <c r="D32" s="694"/>
      <c r="E32" s="694"/>
      <c r="F32" s="694"/>
      <c r="G32" s="697" t="s">
        <v>16</v>
      </c>
      <c r="H32" s="699" t="s">
        <v>17</v>
      </c>
      <c r="I32" s="701" t="s">
        <v>18</v>
      </c>
      <c r="J32" s="702"/>
      <c r="K32" s="703" t="s">
        <v>19</v>
      </c>
      <c r="L32" s="705" t="s">
        <v>20</v>
      </c>
      <c r="M32" s="196"/>
      <c r="N32" s="111"/>
      <c r="O32" s="111"/>
      <c r="P32" s="111"/>
      <c r="Q32" s="111"/>
      <c r="R32" s="111"/>
    </row>
    <row r="33" spans="1:18" ht="46.5" customHeight="1">
      <c r="A33" s="695"/>
      <c r="B33" s="696"/>
      <c r="C33" s="696"/>
      <c r="D33" s="696"/>
      <c r="E33" s="696"/>
      <c r="F33" s="696"/>
      <c r="G33" s="698"/>
      <c r="H33" s="700"/>
      <c r="I33" s="197" t="s">
        <v>21</v>
      </c>
      <c r="J33" s="198" t="s">
        <v>22</v>
      </c>
      <c r="K33" s="704"/>
      <c r="L33" s="706"/>
      <c r="M33" s="111"/>
      <c r="N33" s="111"/>
      <c r="O33" s="111"/>
      <c r="P33" s="111"/>
      <c r="Q33" s="111"/>
      <c r="R33" s="111"/>
    </row>
    <row r="34" spans="1:18" ht="11.25" customHeight="1">
      <c r="A34" s="713" t="s">
        <v>23</v>
      </c>
      <c r="B34" s="714"/>
      <c r="C34" s="714"/>
      <c r="D34" s="714"/>
      <c r="E34" s="714"/>
      <c r="F34" s="715"/>
      <c r="G34" s="199">
        <v>2</v>
      </c>
      <c r="H34" s="200">
        <v>3</v>
      </c>
      <c r="I34" s="201" t="s">
        <v>24</v>
      </c>
      <c r="J34" s="202" t="s">
        <v>25</v>
      </c>
      <c r="K34" s="203">
        <v>6</v>
      </c>
      <c r="L34" s="203">
        <v>7</v>
      </c>
      <c r="M34" s="111"/>
      <c r="N34" s="111"/>
      <c r="O34" s="111"/>
      <c r="P34" s="111"/>
      <c r="Q34" s="111"/>
      <c r="R34" s="111"/>
    </row>
    <row r="35" spans="1:18" s="210" customFormat="1" ht="14.25" customHeight="1">
      <c r="A35" s="204">
        <v>2</v>
      </c>
      <c r="B35" s="204"/>
      <c r="C35" s="205"/>
      <c r="D35" s="206"/>
      <c r="E35" s="204"/>
      <c r="F35" s="207"/>
      <c r="G35" s="206" t="s">
        <v>26</v>
      </c>
      <c r="H35" s="199">
        <v>1</v>
      </c>
      <c r="I35" s="208">
        <f>SUM(I36+I47+I67+I88+I95+I115+I141+I160+I170)</f>
        <v>19209</v>
      </c>
      <c r="J35" s="208">
        <f>SUM(J36+J47+J67+J88+J95+J115+J141+J160+J170)</f>
        <v>19209</v>
      </c>
      <c r="K35" s="209">
        <f>SUM(K36+K47+K67+K88+K95+K115+K141+K160+K170)</f>
        <v>19209</v>
      </c>
      <c r="L35" s="208">
        <f>SUM(L36+L47+L67+L88+L95+L115+L141+L160+L170)</f>
        <v>19209</v>
      </c>
    </row>
    <row r="36" spans="1:18" ht="16.5" customHeight="1">
      <c r="A36" s="204">
        <v>2</v>
      </c>
      <c r="B36" s="211">
        <v>1</v>
      </c>
      <c r="C36" s="212"/>
      <c r="D36" s="213"/>
      <c r="E36" s="214"/>
      <c r="F36" s="215"/>
      <c r="G36" s="216" t="s">
        <v>27</v>
      </c>
      <c r="H36" s="199">
        <v>2</v>
      </c>
      <c r="I36" s="208">
        <f>SUM(I37+I43)</f>
        <v>19209</v>
      </c>
      <c r="J36" s="208">
        <f>SUM(J37+J43)</f>
        <v>19209</v>
      </c>
      <c r="K36" s="217">
        <f>SUM(K37+K43)</f>
        <v>19209</v>
      </c>
      <c r="L36" s="218">
        <f>SUM(L37+L43)</f>
        <v>19209</v>
      </c>
      <c r="M36"/>
      <c r="N36" s="111"/>
      <c r="O36" s="111"/>
      <c r="P36" s="111"/>
      <c r="Q36" s="111"/>
      <c r="R36" s="111"/>
    </row>
    <row r="37" spans="1:18" ht="14.25" customHeight="1">
      <c r="A37" s="219">
        <v>2</v>
      </c>
      <c r="B37" s="219">
        <v>1</v>
      </c>
      <c r="C37" s="220">
        <v>1</v>
      </c>
      <c r="D37" s="221"/>
      <c r="E37" s="219"/>
      <c r="F37" s="222"/>
      <c r="G37" s="221" t="s">
        <v>28</v>
      </c>
      <c r="H37" s="199">
        <v>3</v>
      </c>
      <c r="I37" s="208">
        <f>SUM(I38)</f>
        <v>18934</v>
      </c>
      <c r="J37" s="208">
        <f>SUM(J38)</f>
        <v>18934</v>
      </c>
      <c r="K37" s="209">
        <f>SUM(K38)</f>
        <v>18934</v>
      </c>
      <c r="L37" s="208">
        <f>SUM(L38)</f>
        <v>18934</v>
      </c>
      <c r="M37"/>
      <c r="N37" s="111"/>
      <c r="O37" s="111"/>
      <c r="P37" s="111"/>
      <c r="Q37" s="111"/>
      <c r="R37" s="111"/>
    </row>
    <row r="38" spans="1:18" ht="13.5" customHeight="1">
      <c r="A38" s="223">
        <v>2</v>
      </c>
      <c r="B38" s="219">
        <v>1</v>
      </c>
      <c r="C38" s="220">
        <v>1</v>
      </c>
      <c r="D38" s="221">
        <v>1</v>
      </c>
      <c r="E38" s="219"/>
      <c r="F38" s="222"/>
      <c r="G38" s="221" t="s">
        <v>28</v>
      </c>
      <c r="H38" s="199">
        <v>4</v>
      </c>
      <c r="I38" s="208">
        <f>SUM(I39+I41)</f>
        <v>18934</v>
      </c>
      <c r="J38" s="208">
        <f>SUM(J39+J41)</f>
        <v>18934</v>
      </c>
      <c r="K38" s="208">
        <f>SUM(K39+K41)</f>
        <v>18934</v>
      </c>
      <c r="L38" s="208">
        <f>SUM(L39+L41)</f>
        <v>18934</v>
      </c>
      <c r="M38"/>
      <c r="N38" s="111"/>
      <c r="O38" s="111"/>
      <c r="P38" s="111"/>
      <c r="Q38" s="224"/>
      <c r="R38" s="111"/>
    </row>
    <row r="39" spans="1:18" ht="14.25" customHeight="1">
      <c r="A39" s="223">
        <v>2</v>
      </c>
      <c r="B39" s="219">
        <v>1</v>
      </c>
      <c r="C39" s="220">
        <v>1</v>
      </c>
      <c r="D39" s="221">
        <v>1</v>
      </c>
      <c r="E39" s="219">
        <v>1</v>
      </c>
      <c r="F39" s="222"/>
      <c r="G39" s="221" t="s">
        <v>29</v>
      </c>
      <c r="H39" s="199">
        <v>5</v>
      </c>
      <c r="I39" s="209">
        <f>SUM(I40)</f>
        <v>18934</v>
      </c>
      <c r="J39" s="209">
        <f>SUM(J40)</f>
        <v>18934</v>
      </c>
      <c r="K39" s="209">
        <f>SUM(K40)</f>
        <v>18934</v>
      </c>
      <c r="L39" s="209">
        <f>SUM(L40)</f>
        <v>18934</v>
      </c>
      <c r="M39"/>
      <c r="N39" s="111"/>
      <c r="O39" s="111"/>
      <c r="P39" s="111"/>
      <c r="Q39" s="224"/>
      <c r="R39" s="111"/>
    </row>
    <row r="40" spans="1:18" ht="14.25" customHeight="1">
      <c r="A40" s="223">
        <v>2</v>
      </c>
      <c r="B40" s="219">
        <v>1</v>
      </c>
      <c r="C40" s="220">
        <v>1</v>
      </c>
      <c r="D40" s="221">
        <v>1</v>
      </c>
      <c r="E40" s="219">
        <v>1</v>
      </c>
      <c r="F40" s="222">
        <v>1</v>
      </c>
      <c r="G40" s="221" t="s">
        <v>29</v>
      </c>
      <c r="H40" s="199">
        <v>6</v>
      </c>
      <c r="I40" s="225">
        <v>18934</v>
      </c>
      <c r="J40" s="226">
        <v>18934</v>
      </c>
      <c r="K40" s="226">
        <v>18934</v>
      </c>
      <c r="L40" s="226">
        <v>18934</v>
      </c>
      <c r="M40"/>
      <c r="N40" s="111"/>
      <c r="O40" s="111"/>
      <c r="P40" s="111"/>
      <c r="Q40" s="224"/>
      <c r="R40" s="111"/>
    </row>
    <row r="41" spans="1:18" ht="12.75" hidden="1" customHeight="1">
      <c r="A41" s="223">
        <v>2</v>
      </c>
      <c r="B41" s="219">
        <v>1</v>
      </c>
      <c r="C41" s="220">
        <v>1</v>
      </c>
      <c r="D41" s="221">
        <v>1</v>
      </c>
      <c r="E41" s="219">
        <v>2</v>
      </c>
      <c r="F41" s="222"/>
      <c r="G41" s="221" t="s">
        <v>30</v>
      </c>
      <c r="H41" s="199">
        <v>7</v>
      </c>
      <c r="I41" s="209">
        <f>I42</f>
        <v>0</v>
      </c>
      <c r="J41" s="209">
        <f>J42</f>
        <v>0</v>
      </c>
      <c r="K41" s="209">
        <f>K42</f>
        <v>0</v>
      </c>
      <c r="L41" s="209">
        <f>L42</f>
        <v>0</v>
      </c>
      <c r="M41"/>
      <c r="N41" s="111"/>
      <c r="O41" s="111"/>
      <c r="P41" s="111"/>
      <c r="Q41" s="224"/>
      <c r="R41" s="111"/>
    </row>
    <row r="42" spans="1:18" ht="12.75" hidden="1" customHeight="1">
      <c r="A42" s="223">
        <v>2</v>
      </c>
      <c r="B42" s="219">
        <v>1</v>
      </c>
      <c r="C42" s="220">
        <v>1</v>
      </c>
      <c r="D42" s="221">
        <v>1</v>
      </c>
      <c r="E42" s="219">
        <v>2</v>
      </c>
      <c r="F42" s="222">
        <v>1</v>
      </c>
      <c r="G42" s="221" t="s">
        <v>30</v>
      </c>
      <c r="H42" s="199">
        <v>8</v>
      </c>
      <c r="I42" s="226">
        <v>0</v>
      </c>
      <c r="J42" s="227">
        <v>0</v>
      </c>
      <c r="K42" s="226">
        <v>0</v>
      </c>
      <c r="L42" s="227">
        <v>0</v>
      </c>
      <c r="M42"/>
      <c r="N42" s="111"/>
      <c r="O42" s="111"/>
      <c r="P42" s="111"/>
      <c r="Q42" s="224"/>
      <c r="R42" s="111"/>
    </row>
    <row r="43" spans="1:18" ht="13.5" customHeight="1">
      <c r="A43" s="223">
        <v>2</v>
      </c>
      <c r="B43" s="219">
        <v>1</v>
      </c>
      <c r="C43" s="220">
        <v>2</v>
      </c>
      <c r="D43" s="221"/>
      <c r="E43" s="219"/>
      <c r="F43" s="222"/>
      <c r="G43" s="221" t="s">
        <v>31</v>
      </c>
      <c r="H43" s="199">
        <v>9</v>
      </c>
      <c r="I43" s="209">
        <f t="shared" ref="I43:L45" si="0">I44</f>
        <v>275</v>
      </c>
      <c r="J43" s="208">
        <f t="shared" si="0"/>
        <v>275</v>
      </c>
      <c r="K43" s="209">
        <f t="shared" si="0"/>
        <v>275</v>
      </c>
      <c r="L43" s="208">
        <f t="shared" si="0"/>
        <v>275</v>
      </c>
      <c r="M43"/>
      <c r="N43" s="111"/>
      <c r="O43" s="111"/>
      <c r="P43" s="111"/>
      <c r="Q43" s="224"/>
      <c r="R43" s="111"/>
    </row>
    <row r="44" spans="1:18">
      <c r="A44" s="223">
        <v>2</v>
      </c>
      <c r="B44" s="219">
        <v>1</v>
      </c>
      <c r="C44" s="220">
        <v>2</v>
      </c>
      <c r="D44" s="221">
        <v>1</v>
      </c>
      <c r="E44" s="219"/>
      <c r="F44" s="222"/>
      <c r="G44" s="221" t="s">
        <v>31</v>
      </c>
      <c r="H44" s="199">
        <v>10</v>
      </c>
      <c r="I44" s="209">
        <f t="shared" si="0"/>
        <v>275</v>
      </c>
      <c r="J44" s="208">
        <f t="shared" si="0"/>
        <v>275</v>
      </c>
      <c r="K44" s="208">
        <f t="shared" si="0"/>
        <v>275</v>
      </c>
      <c r="L44" s="208">
        <f t="shared" si="0"/>
        <v>275</v>
      </c>
      <c r="M44" s="111"/>
      <c r="N44" s="111"/>
      <c r="O44" s="111"/>
      <c r="P44" s="111"/>
      <c r="Q44" s="111"/>
      <c r="R44" s="111"/>
    </row>
    <row r="45" spans="1:18" ht="13.5" customHeight="1">
      <c r="A45" s="223">
        <v>2</v>
      </c>
      <c r="B45" s="219">
        <v>1</v>
      </c>
      <c r="C45" s="220">
        <v>2</v>
      </c>
      <c r="D45" s="221">
        <v>1</v>
      </c>
      <c r="E45" s="219">
        <v>1</v>
      </c>
      <c r="F45" s="222"/>
      <c r="G45" s="221" t="s">
        <v>31</v>
      </c>
      <c r="H45" s="199">
        <v>11</v>
      </c>
      <c r="I45" s="208">
        <f t="shared" si="0"/>
        <v>275</v>
      </c>
      <c r="J45" s="208">
        <f t="shared" si="0"/>
        <v>275</v>
      </c>
      <c r="K45" s="208">
        <f t="shared" si="0"/>
        <v>275</v>
      </c>
      <c r="L45" s="208">
        <f t="shared" si="0"/>
        <v>275</v>
      </c>
      <c r="M45"/>
      <c r="N45" s="111"/>
      <c r="O45" s="111"/>
      <c r="P45" s="111"/>
      <c r="Q45" s="224"/>
      <c r="R45" s="111"/>
    </row>
    <row r="46" spans="1:18" ht="14.25" customHeight="1">
      <c r="A46" s="223">
        <v>2</v>
      </c>
      <c r="B46" s="219">
        <v>1</v>
      </c>
      <c r="C46" s="220">
        <v>2</v>
      </c>
      <c r="D46" s="221">
        <v>1</v>
      </c>
      <c r="E46" s="219">
        <v>1</v>
      </c>
      <c r="F46" s="222">
        <v>1</v>
      </c>
      <c r="G46" s="221" t="s">
        <v>31</v>
      </c>
      <c r="H46" s="199">
        <v>12</v>
      </c>
      <c r="I46" s="227">
        <v>275</v>
      </c>
      <c r="J46" s="226">
        <v>275</v>
      </c>
      <c r="K46" s="226">
        <v>275</v>
      </c>
      <c r="L46" s="226">
        <v>275</v>
      </c>
      <c r="M46"/>
      <c r="N46" s="111"/>
      <c r="O46" s="111"/>
      <c r="P46" s="111"/>
      <c r="Q46" s="224"/>
      <c r="R46" s="111"/>
    </row>
    <row r="47" spans="1:18" ht="26.25" hidden="1" customHeight="1">
      <c r="A47" s="228">
        <v>2</v>
      </c>
      <c r="B47" s="229">
        <v>2</v>
      </c>
      <c r="C47" s="212"/>
      <c r="D47" s="213"/>
      <c r="E47" s="214"/>
      <c r="F47" s="215"/>
      <c r="G47" s="216" t="s">
        <v>32</v>
      </c>
      <c r="H47" s="199">
        <v>13</v>
      </c>
      <c r="I47" s="230">
        <f t="shared" ref="I47:L49" si="1">I48</f>
        <v>0</v>
      </c>
      <c r="J47" s="231">
        <f t="shared" si="1"/>
        <v>0</v>
      </c>
      <c r="K47" s="230">
        <f t="shared" si="1"/>
        <v>0</v>
      </c>
      <c r="L47" s="230">
        <f t="shared" si="1"/>
        <v>0</v>
      </c>
      <c r="M47"/>
      <c r="N47" s="111"/>
      <c r="O47" s="111"/>
      <c r="P47" s="111"/>
      <c r="Q47" s="111"/>
      <c r="R47" s="111"/>
    </row>
    <row r="48" spans="1:18" ht="27" hidden="1" customHeight="1">
      <c r="A48" s="223">
        <v>2</v>
      </c>
      <c r="B48" s="219">
        <v>2</v>
      </c>
      <c r="C48" s="220">
        <v>1</v>
      </c>
      <c r="D48" s="221"/>
      <c r="E48" s="219"/>
      <c r="F48" s="222"/>
      <c r="G48" s="213" t="s">
        <v>32</v>
      </c>
      <c r="H48" s="199">
        <v>14</v>
      </c>
      <c r="I48" s="208">
        <f t="shared" si="1"/>
        <v>0</v>
      </c>
      <c r="J48" s="209">
        <f t="shared" si="1"/>
        <v>0</v>
      </c>
      <c r="K48" s="208">
        <f t="shared" si="1"/>
        <v>0</v>
      </c>
      <c r="L48" s="209">
        <f t="shared" si="1"/>
        <v>0</v>
      </c>
      <c r="M48"/>
      <c r="N48" s="111"/>
      <c r="O48" s="111"/>
      <c r="P48" s="111"/>
      <c r="Q48" s="111"/>
      <c r="R48" s="224"/>
    </row>
    <row r="49" spans="1:18" ht="15.75" hidden="1" customHeight="1">
      <c r="A49" s="223">
        <v>2</v>
      </c>
      <c r="B49" s="219">
        <v>2</v>
      </c>
      <c r="C49" s="220">
        <v>1</v>
      </c>
      <c r="D49" s="221">
        <v>1</v>
      </c>
      <c r="E49" s="219"/>
      <c r="F49" s="222"/>
      <c r="G49" s="213" t="s">
        <v>32</v>
      </c>
      <c r="H49" s="199">
        <v>15</v>
      </c>
      <c r="I49" s="208">
        <f t="shared" si="1"/>
        <v>0</v>
      </c>
      <c r="J49" s="209">
        <f t="shared" si="1"/>
        <v>0</v>
      </c>
      <c r="K49" s="218">
        <f t="shared" si="1"/>
        <v>0</v>
      </c>
      <c r="L49" s="218">
        <f t="shared" si="1"/>
        <v>0</v>
      </c>
      <c r="M49"/>
      <c r="N49" s="111"/>
      <c r="O49" s="111"/>
      <c r="P49" s="111"/>
      <c r="Q49" s="224"/>
      <c r="R49" s="111"/>
    </row>
    <row r="50" spans="1:18" ht="24.75" hidden="1" customHeight="1">
      <c r="A50" s="232">
        <v>2</v>
      </c>
      <c r="B50" s="233">
        <v>2</v>
      </c>
      <c r="C50" s="234">
        <v>1</v>
      </c>
      <c r="D50" s="235">
        <v>1</v>
      </c>
      <c r="E50" s="233">
        <v>1</v>
      </c>
      <c r="F50" s="236"/>
      <c r="G50" s="213" t="s">
        <v>32</v>
      </c>
      <c r="H50" s="199">
        <v>16</v>
      </c>
      <c r="I50" s="237">
        <f>SUM(I51:I66)</f>
        <v>0</v>
      </c>
      <c r="J50" s="237">
        <f>SUM(J51:J66)</f>
        <v>0</v>
      </c>
      <c r="K50" s="238">
        <f>SUM(K51:K66)</f>
        <v>0</v>
      </c>
      <c r="L50" s="238">
        <f>SUM(L51:L66)</f>
        <v>0</v>
      </c>
      <c r="M50"/>
      <c r="N50" s="111"/>
      <c r="O50" s="111"/>
      <c r="P50" s="111"/>
      <c r="Q50" s="224"/>
      <c r="R50" s="111"/>
    </row>
    <row r="51" spans="1:18" ht="15.75" hidden="1" customHeight="1">
      <c r="A51" s="223">
        <v>2</v>
      </c>
      <c r="B51" s="219">
        <v>2</v>
      </c>
      <c r="C51" s="220">
        <v>1</v>
      </c>
      <c r="D51" s="221">
        <v>1</v>
      </c>
      <c r="E51" s="219">
        <v>1</v>
      </c>
      <c r="F51" s="239">
        <v>1</v>
      </c>
      <c r="G51" s="221" t="s">
        <v>33</v>
      </c>
      <c r="H51" s="199">
        <v>17</v>
      </c>
      <c r="I51" s="226">
        <v>0</v>
      </c>
      <c r="J51" s="226">
        <v>0</v>
      </c>
      <c r="K51" s="226">
        <v>0</v>
      </c>
      <c r="L51" s="226">
        <v>0</v>
      </c>
      <c r="M51"/>
      <c r="N51" s="111"/>
      <c r="O51" s="111"/>
      <c r="P51" s="111"/>
      <c r="Q51" s="224"/>
      <c r="R51" s="111"/>
    </row>
    <row r="52" spans="1:18" ht="26.25" hidden="1" customHeight="1">
      <c r="A52" s="223">
        <v>2</v>
      </c>
      <c r="B52" s="219">
        <v>2</v>
      </c>
      <c r="C52" s="220">
        <v>1</v>
      </c>
      <c r="D52" s="221">
        <v>1</v>
      </c>
      <c r="E52" s="219">
        <v>1</v>
      </c>
      <c r="F52" s="222">
        <v>2</v>
      </c>
      <c r="G52" s="221" t="s">
        <v>34</v>
      </c>
      <c r="H52" s="199">
        <v>18</v>
      </c>
      <c r="I52" s="226">
        <v>0</v>
      </c>
      <c r="J52" s="226">
        <v>0</v>
      </c>
      <c r="K52" s="226">
        <v>0</v>
      </c>
      <c r="L52" s="226">
        <v>0</v>
      </c>
      <c r="M52"/>
      <c r="N52" s="111"/>
      <c r="O52" s="111"/>
      <c r="P52" s="111"/>
      <c r="Q52" s="224"/>
      <c r="R52" s="111"/>
    </row>
    <row r="53" spans="1:18" ht="26.25" hidden="1" customHeight="1">
      <c r="A53" s="223">
        <v>2</v>
      </c>
      <c r="B53" s="219">
        <v>2</v>
      </c>
      <c r="C53" s="220">
        <v>1</v>
      </c>
      <c r="D53" s="221">
        <v>1</v>
      </c>
      <c r="E53" s="219">
        <v>1</v>
      </c>
      <c r="F53" s="222">
        <v>5</v>
      </c>
      <c r="G53" s="221" t="s">
        <v>35</v>
      </c>
      <c r="H53" s="199">
        <v>19</v>
      </c>
      <c r="I53" s="226">
        <v>0</v>
      </c>
      <c r="J53" s="226">
        <v>0</v>
      </c>
      <c r="K53" s="226">
        <v>0</v>
      </c>
      <c r="L53" s="226">
        <v>0</v>
      </c>
      <c r="M53"/>
      <c r="N53" s="111"/>
      <c r="O53" s="111"/>
      <c r="P53" s="111"/>
      <c r="Q53" s="224"/>
      <c r="R53" s="111"/>
    </row>
    <row r="54" spans="1:18" ht="27" hidden="1" customHeight="1">
      <c r="A54" s="223">
        <v>2</v>
      </c>
      <c r="B54" s="219">
        <v>2</v>
      </c>
      <c r="C54" s="220">
        <v>1</v>
      </c>
      <c r="D54" s="221">
        <v>1</v>
      </c>
      <c r="E54" s="219">
        <v>1</v>
      </c>
      <c r="F54" s="222">
        <v>6</v>
      </c>
      <c r="G54" s="221" t="s">
        <v>36</v>
      </c>
      <c r="H54" s="199">
        <v>20</v>
      </c>
      <c r="I54" s="226">
        <v>0</v>
      </c>
      <c r="J54" s="226">
        <v>0</v>
      </c>
      <c r="K54" s="226">
        <v>0</v>
      </c>
      <c r="L54" s="226">
        <v>0</v>
      </c>
      <c r="M54"/>
      <c r="N54" s="111"/>
      <c r="O54" s="111"/>
      <c r="P54" s="111"/>
      <c r="Q54" s="224"/>
      <c r="R54" s="111"/>
    </row>
    <row r="55" spans="1:18" ht="26.25" hidden="1" customHeight="1">
      <c r="A55" s="240">
        <v>2</v>
      </c>
      <c r="B55" s="214">
        <v>2</v>
      </c>
      <c r="C55" s="212">
        <v>1</v>
      </c>
      <c r="D55" s="213">
        <v>1</v>
      </c>
      <c r="E55" s="214">
        <v>1</v>
      </c>
      <c r="F55" s="215">
        <v>7</v>
      </c>
      <c r="G55" s="213" t="s">
        <v>37</v>
      </c>
      <c r="H55" s="199">
        <v>21</v>
      </c>
      <c r="I55" s="226">
        <v>0</v>
      </c>
      <c r="J55" s="226">
        <v>0</v>
      </c>
      <c r="K55" s="226">
        <v>0</v>
      </c>
      <c r="L55" s="226">
        <v>0</v>
      </c>
      <c r="M55"/>
      <c r="N55" s="111"/>
      <c r="O55" s="111"/>
      <c r="P55" s="111"/>
      <c r="Q55" s="224"/>
      <c r="R55" s="111"/>
    </row>
    <row r="56" spans="1:18" ht="12" hidden="1" customHeight="1">
      <c r="A56" s="223">
        <v>2</v>
      </c>
      <c r="B56" s="219">
        <v>2</v>
      </c>
      <c r="C56" s="220">
        <v>1</v>
      </c>
      <c r="D56" s="221">
        <v>1</v>
      </c>
      <c r="E56" s="219">
        <v>1</v>
      </c>
      <c r="F56" s="222">
        <v>11</v>
      </c>
      <c r="G56" s="221" t="s">
        <v>38</v>
      </c>
      <c r="H56" s="199">
        <v>22</v>
      </c>
      <c r="I56" s="227">
        <v>0</v>
      </c>
      <c r="J56" s="226">
        <v>0</v>
      </c>
      <c r="K56" s="226">
        <v>0</v>
      </c>
      <c r="L56" s="226">
        <v>0</v>
      </c>
      <c r="M56"/>
      <c r="N56" s="111"/>
      <c r="O56" s="111"/>
      <c r="P56" s="111"/>
      <c r="Q56" s="224"/>
      <c r="R56" s="111"/>
    </row>
    <row r="57" spans="1:18" ht="15.75" hidden="1" customHeight="1">
      <c r="A57" s="232">
        <v>2</v>
      </c>
      <c r="B57" s="241">
        <v>2</v>
      </c>
      <c r="C57" s="242">
        <v>1</v>
      </c>
      <c r="D57" s="242">
        <v>1</v>
      </c>
      <c r="E57" s="242">
        <v>1</v>
      </c>
      <c r="F57" s="243">
        <v>12</v>
      </c>
      <c r="G57" s="244" t="s">
        <v>39</v>
      </c>
      <c r="H57" s="199">
        <v>23</v>
      </c>
      <c r="I57" s="245">
        <v>0</v>
      </c>
      <c r="J57" s="226">
        <v>0</v>
      </c>
      <c r="K57" s="226">
        <v>0</v>
      </c>
      <c r="L57" s="226">
        <v>0</v>
      </c>
      <c r="M57"/>
      <c r="N57" s="111"/>
      <c r="O57" s="111"/>
      <c r="P57" s="111"/>
      <c r="Q57" s="224"/>
      <c r="R57" s="111"/>
    </row>
    <row r="58" spans="1:18" ht="25.5" hidden="1" customHeight="1">
      <c r="A58" s="223">
        <v>2</v>
      </c>
      <c r="B58" s="219">
        <v>2</v>
      </c>
      <c r="C58" s="220">
        <v>1</v>
      </c>
      <c r="D58" s="220">
        <v>1</v>
      </c>
      <c r="E58" s="220">
        <v>1</v>
      </c>
      <c r="F58" s="222">
        <v>14</v>
      </c>
      <c r="G58" s="246" t="s">
        <v>40</v>
      </c>
      <c r="H58" s="199">
        <v>24</v>
      </c>
      <c r="I58" s="227">
        <v>0</v>
      </c>
      <c r="J58" s="227">
        <v>0</v>
      </c>
      <c r="K58" s="227">
        <v>0</v>
      </c>
      <c r="L58" s="227">
        <v>0</v>
      </c>
      <c r="M58"/>
      <c r="N58" s="111"/>
      <c r="O58" s="111"/>
      <c r="P58" s="111"/>
      <c r="Q58" s="224"/>
      <c r="R58" s="111"/>
    </row>
    <row r="59" spans="1:18" ht="27.75" hidden="1" customHeight="1">
      <c r="A59" s="223">
        <v>2</v>
      </c>
      <c r="B59" s="219">
        <v>2</v>
      </c>
      <c r="C59" s="220">
        <v>1</v>
      </c>
      <c r="D59" s="220">
        <v>1</v>
      </c>
      <c r="E59" s="220">
        <v>1</v>
      </c>
      <c r="F59" s="222">
        <v>15</v>
      </c>
      <c r="G59" s="221" t="s">
        <v>41</v>
      </c>
      <c r="H59" s="199">
        <v>25</v>
      </c>
      <c r="I59" s="227">
        <v>0</v>
      </c>
      <c r="J59" s="226">
        <v>0</v>
      </c>
      <c r="K59" s="226">
        <v>0</v>
      </c>
      <c r="L59" s="226">
        <v>0</v>
      </c>
      <c r="M59"/>
      <c r="N59" s="111"/>
      <c r="O59" s="111"/>
      <c r="P59" s="111"/>
      <c r="Q59" s="224"/>
      <c r="R59" s="111"/>
    </row>
    <row r="60" spans="1:18" ht="15.75" hidden="1" customHeight="1">
      <c r="A60" s="223">
        <v>2</v>
      </c>
      <c r="B60" s="219">
        <v>2</v>
      </c>
      <c r="C60" s="220">
        <v>1</v>
      </c>
      <c r="D60" s="220">
        <v>1</v>
      </c>
      <c r="E60" s="220">
        <v>1</v>
      </c>
      <c r="F60" s="222">
        <v>16</v>
      </c>
      <c r="G60" s="221" t="s">
        <v>42</v>
      </c>
      <c r="H60" s="199">
        <v>26</v>
      </c>
      <c r="I60" s="227">
        <v>0</v>
      </c>
      <c r="J60" s="226">
        <v>0</v>
      </c>
      <c r="K60" s="226">
        <v>0</v>
      </c>
      <c r="L60" s="226">
        <v>0</v>
      </c>
      <c r="M60"/>
      <c r="N60" s="111"/>
      <c r="O60" s="111"/>
      <c r="P60" s="111"/>
      <c r="Q60" s="224"/>
      <c r="R60" s="111"/>
    </row>
    <row r="61" spans="1:18" ht="27.75" hidden="1" customHeight="1">
      <c r="A61" s="223">
        <v>2</v>
      </c>
      <c r="B61" s="219">
        <v>2</v>
      </c>
      <c r="C61" s="220">
        <v>1</v>
      </c>
      <c r="D61" s="220">
        <v>1</v>
      </c>
      <c r="E61" s="220">
        <v>1</v>
      </c>
      <c r="F61" s="222">
        <v>17</v>
      </c>
      <c r="G61" s="221" t="s">
        <v>43</v>
      </c>
      <c r="H61" s="199">
        <v>27</v>
      </c>
      <c r="I61" s="227">
        <v>0</v>
      </c>
      <c r="J61" s="227">
        <v>0</v>
      </c>
      <c r="K61" s="227">
        <v>0</v>
      </c>
      <c r="L61" s="227">
        <v>0</v>
      </c>
      <c r="M61"/>
      <c r="N61" s="111"/>
      <c r="O61" s="111"/>
      <c r="P61" s="111"/>
      <c r="Q61" s="224"/>
      <c r="R61" s="111"/>
    </row>
    <row r="62" spans="1:18" ht="14.25" hidden="1" customHeight="1">
      <c r="A62" s="223">
        <v>2</v>
      </c>
      <c r="B62" s="219">
        <v>2</v>
      </c>
      <c r="C62" s="220">
        <v>1</v>
      </c>
      <c r="D62" s="220">
        <v>1</v>
      </c>
      <c r="E62" s="220">
        <v>1</v>
      </c>
      <c r="F62" s="222">
        <v>20</v>
      </c>
      <c r="G62" s="221" t="s">
        <v>44</v>
      </c>
      <c r="H62" s="199">
        <v>28</v>
      </c>
      <c r="I62" s="227">
        <v>0</v>
      </c>
      <c r="J62" s="226">
        <v>0</v>
      </c>
      <c r="K62" s="226">
        <v>0</v>
      </c>
      <c r="L62" s="226">
        <v>0</v>
      </c>
      <c r="M62"/>
      <c r="N62" s="111"/>
      <c r="O62" s="111"/>
      <c r="P62" s="111"/>
      <c r="Q62" s="224"/>
      <c r="R62" s="111"/>
    </row>
    <row r="63" spans="1:18" ht="27.75" hidden="1" customHeight="1">
      <c r="A63" s="223">
        <v>2</v>
      </c>
      <c r="B63" s="219">
        <v>2</v>
      </c>
      <c r="C63" s="220">
        <v>1</v>
      </c>
      <c r="D63" s="220">
        <v>1</v>
      </c>
      <c r="E63" s="220">
        <v>1</v>
      </c>
      <c r="F63" s="222">
        <v>21</v>
      </c>
      <c r="G63" s="221" t="s">
        <v>45</v>
      </c>
      <c r="H63" s="199">
        <v>29</v>
      </c>
      <c r="I63" s="227">
        <v>0</v>
      </c>
      <c r="J63" s="226">
        <v>0</v>
      </c>
      <c r="K63" s="226">
        <v>0</v>
      </c>
      <c r="L63" s="226">
        <v>0</v>
      </c>
      <c r="M63"/>
      <c r="N63" s="111"/>
      <c r="O63" s="111"/>
      <c r="P63" s="111"/>
      <c r="Q63" s="224"/>
      <c r="R63" s="111"/>
    </row>
    <row r="64" spans="1:18" ht="12" hidden="1" customHeight="1">
      <c r="A64" s="223">
        <v>2</v>
      </c>
      <c r="B64" s="219">
        <v>2</v>
      </c>
      <c r="C64" s="220">
        <v>1</v>
      </c>
      <c r="D64" s="220">
        <v>1</v>
      </c>
      <c r="E64" s="220">
        <v>1</v>
      </c>
      <c r="F64" s="222">
        <v>22</v>
      </c>
      <c r="G64" s="221" t="s">
        <v>46</v>
      </c>
      <c r="H64" s="199">
        <v>30</v>
      </c>
      <c r="I64" s="227">
        <v>0</v>
      </c>
      <c r="J64" s="226">
        <v>0</v>
      </c>
      <c r="K64" s="226">
        <v>0</v>
      </c>
      <c r="L64" s="226">
        <v>0</v>
      </c>
      <c r="M64"/>
      <c r="N64" s="111"/>
      <c r="O64" s="111"/>
      <c r="P64" s="111"/>
      <c r="Q64" s="224"/>
      <c r="R64" s="111"/>
    </row>
    <row r="65" spans="1:18" ht="12" hidden="1" customHeight="1">
      <c r="A65" s="223">
        <v>2</v>
      </c>
      <c r="B65" s="219">
        <v>2</v>
      </c>
      <c r="C65" s="220">
        <v>1</v>
      </c>
      <c r="D65" s="220">
        <v>1</v>
      </c>
      <c r="E65" s="220">
        <v>1</v>
      </c>
      <c r="F65" s="222">
        <v>23</v>
      </c>
      <c r="G65" s="221" t="s">
        <v>227</v>
      </c>
      <c r="H65" s="199">
        <v>31</v>
      </c>
      <c r="I65" s="227">
        <v>0</v>
      </c>
      <c r="J65" s="226">
        <v>0</v>
      </c>
      <c r="K65" s="226">
        <v>0</v>
      </c>
      <c r="L65" s="226">
        <v>0</v>
      </c>
      <c r="M65"/>
      <c r="N65" s="111"/>
      <c r="O65" s="111"/>
      <c r="P65" s="111"/>
      <c r="Q65" s="224"/>
      <c r="R65" s="111"/>
    </row>
    <row r="66" spans="1:18" ht="15" hidden="1" customHeight="1">
      <c r="A66" s="223">
        <v>2</v>
      </c>
      <c r="B66" s="219">
        <v>2</v>
      </c>
      <c r="C66" s="220">
        <v>1</v>
      </c>
      <c r="D66" s="220">
        <v>1</v>
      </c>
      <c r="E66" s="220">
        <v>1</v>
      </c>
      <c r="F66" s="222">
        <v>30</v>
      </c>
      <c r="G66" s="221" t="s">
        <v>47</v>
      </c>
      <c r="H66" s="199">
        <v>32</v>
      </c>
      <c r="I66" s="227">
        <v>0</v>
      </c>
      <c r="J66" s="226">
        <v>0</v>
      </c>
      <c r="K66" s="226">
        <v>0</v>
      </c>
      <c r="L66" s="226">
        <v>0</v>
      </c>
      <c r="M66"/>
      <c r="N66" s="111"/>
      <c r="O66" s="111"/>
      <c r="P66" s="111"/>
      <c r="Q66" s="224"/>
      <c r="R66" s="111"/>
    </row>
    <row r="67" spans="1:18" ht="14.25" hidden="1" customHeight="1">
      <c r="A67" s="247">
        <v>2</v>
      </c>
      <c r="B67" s="248">
        <v>3</v>
      </c>
      <c r="C67" s="211"/>
      <c r="D67" s="212"/>
      <c r="E67" s="212"/>
      <c r="F67" s="215"/>
      <c r="G67" s="249" t="s">
        <v>48</v>
      </c>
      <c r="H67" s="199">
        <v>33</v>
      </c>
      <c r="I67" s="230">
        <f>I68</f>
        <v>0</v>
      </c>
      <c r="J67" s="230">
        <f>J68</f>
        <v>0</v>
      </c>
      <c r="K67" s="230">
        <f>K68</f>
        <v>0</v>
      </c>
      <c r="L67" s="230">
        <f>L68</f>
        <v>0</v>
      </c>
      <c r="M67"/>
      <c r="N67" s="111"/>
      <c r="O67" s="111"/>
      <c r="P67" s="111"/>
      <c r="Q67" s="111"/>
      <c r="R67" s="111"/>
    </row>
    <row r="68" spans="1:18" ht="13.5" hidden="1" customHeight="1">
      <c r="A68" s="223">
        <v>2</v>
      </c>
      <c r="B68" s="219">
        <v>3</v>
      </c>
      <c r="C68" s="220">
        <v>1</v>
      </c>
      <c r="D68" s="220"/>
      <c r="E68" s="220"/>
      <c r="F68" s="222"/>
      <c r="G68" s="221" t="s">
        <v>49</v>
      </c>
      <c r="H68" s="199">
        <v>34</v>
      </c>
      <c r="I68" s="208">
        <f>SUM(I69+I74+I79)</f>
        <v>0</v>
      </c>
      <c r="J68" s="250">
        <f>SUM(J69+J74+J79)</f>
        <v>0</v>
      </c>
      <c r="K68" s="209">
        <f>SUM(K69+K74+K79)</f>
        <v>0</v>
      </c>
      <c r="L68" s="208">
        <f>SUM(L69+L74+L79)</f>
        <v>0</v>
      </c>
      <c r="M68"/>
      <c r="N68" s="111"/>
      <c r="O68" s="111"/>
      <c r="P68" s="111"/>
      <c r="Q68" s="111"/>
      <c r="R68" s="224"/>
    </row>
    <row r="69" spans="1:18" ht="15" hidden="1" customHeight="1">
      <c r="A69" s="223">
        <v>2</v>
      </c>
      <c r="B69" s="219">
        <v>3</v>
      </c>
      <c r="C69" s="220">
        <v>1</v>
      </c>
      <c r="D69" s="220">
        <v>1</v>
      </c>
      <c r="E69" s="220"/>
      <c r="F69" s="222"/>
      <c r="G69" s="221" t="s">
        <v>50</v>
      </c>
      <c r="H69" s="199">
        <v>35</v>
      </c>
      <c r="I69" s="208">
        <f>I70</f>
        <v>0</v>
      </c>
      <c r="J69" s="250">
        <f>J70</f>
        <v>0</v>
      </c>
      <c r="K69" s="209">
        <f>K70</f>
        <v>0</v>
      </c>
      <c r="L69" s="208">
        <f>L70</f>
        <v>0</v>
      </c>
      <c r="M69"/>
      <c r="N69" s="111"/>
      <c r="O69" s="111"/>
      <c r="P69" s="111"/>
      <c r="Q69" s="224"/>
      <c r="R69" s="111"/>
    </row>
    <row r="70" spans="1:18" ht="13.5" hidden="1" customHeight="1">
      <c r="A70" s="223">
        <v>2</v>
      </c>
      <c r="B70" s="219">
        <v>3</v>
      </c>
      <c r="C70" s="220">
        <v>1</v>
      </c>
      <c r="D70" s="220">
        <v>1</v>
      </c>
      <c r="E70" s="220">
        <v>1</v>
      </c>
      <c r="F70" s="222"/>
      <c r="G70" s="221" t="s">
        <v>50</v>
      </c>
      <c r="H70" s="199">
        <v>36</v>
      </c>
      <c r="I70" s="208">
        <f>SUM(I71:I73)</f>
        <v>0</v>
      </c>
      <c r="J70" s="250">
        <f>SUM(J71:J73)</f>
        <v>0</v>
      </c>
      <c r="K70" s="209">
        <f>SUM(K71:K73)</f>
        <v>0</v>
      </c>
      <c r="L70" s="208">
        <f>SUM(L71:L73)</f>
        <v>0</v>
      </c>
      <c r="M70"/>
      <c r="N70" s="111"/>
      <c r="O70" s="111"/>
      <c r="P70" s="111"/>
      <c r="Q70" s="224"/>
      <c r="R70" s="111"/>
    </row>
    <row r="71" spans="1:18" s="251" customFormat="1" ht="25.5" hidden="1" customHeight="1">
      <c r="A71" s="223">
        <v>2</v>
      </c>
      <c r="B71" s="219">
        <v>3</v>
      </c>
      <c r="C71" s="220">
        <v>1</v>
      </c>
      <c r="D71" s="220">
        <v>1</v>
      </c>
      <c r="E71" s="220">
        <v>1</v>
      </c>
      <c r="F71" s="222">
        <v>1</v>
      </c>
      <c r="G71" s="221" t="s">
        <v>51</v>
      </c>
      <c r="H71" s="199">
        <v>37</v>
      </c>
      <c r="I71" s="227">
        <v>0</v>
      </c>
      <c r="J71" s="227">
        <v>0</v>
      </c>
      <c r="K71" s="227">
        <v>0</v>
      </c>
      <c r="L71" s="227">
        <v>0</v>
      </c>
      <c r="Q71" s="224"/>
      <c r="R71" s="111"/>
    </row>
    <row r="72" spans="1:18" ht="19.5" hidden="1" customHeight="1">
      <c r="A72" s="223">
        <v>2</v>
      </c>
      <c r="B72" s="214">
        <v>3</v>
      </c>
      <c r="C72" s="212">
        <v>1</v>
      </c>
      <c r="D72" s="212">
        <v>1</v>
      </c>
      <c r="E72" s="212">
        <v>1</v>
      </c>
      <c r="F72" s="215">
        <v>2</v>
      </c>
      <c r="G72" s="213" t="s">
        <v>52</v>
      </c>
      <c r="H72" s="199">
        <v>38</v>
      </c>
      <c r="I72" s="225">
        <v>0</v>
      </c>
      <c r="J72" s="225">
        <v>0</v>
      </c>
      <c r="K72" s="225">
        <v>0</v>
      </c>
      <c r="L72" s="225">
        <v>0</v>
      </c>
      <c r="M72"/>
      <c r="N72" s="111"/>
      <c r="O72" s="111"/>
      <c r="P72" s="111"/>
      <c r="Q72" s="224"/>
      <c r="R72" s="111"/>
    </row>
    <row r="73" spans="1:18" ht="16.5" hidden="1" customHeight="1">
      <c r="A73" s="219">
        <v>2</v>
      </c>
      <c r="B73" s="220">
        <v>3</v>
      </c>
      <c r="C73" s="220">
        <v>1</v>
      </c>
      <c r="D73" s="220">
        <v>1</v>
      </c>
      <c r="E73" s="220">
        <v>1</v>
      </c>
      <c r="F73" s="222">
        <v>3</v>
      </c>
      <c r="G73" s="221" t="s">
        <v>53</v>
      </c>
      <c r="H73" s="199">
        <v>39</v>
      </c>
      <c r="I73" s="227">
        <v>0</v>
      </c>
      <c r="J73" s="227">
        <v>0</v>
      </c>
      <c r="K73" s="227">
        <v>0</v>
      </c>
      <c r="L73" s="227">
        <v>0</v>
      </c>
      <c r="M73"/>
      <c r="N73" s="111"/>
      <c r="O73" s="111"/>
      <c r="P73" s="111"/>
      <c r="Q73" s="224"/>
      <c r="R73" s="111"/>
    </row>
    <row r="74" spans="1:18" ht="29.25" hidden="1" customHeight="1">
      <c r="A74" s="214">
        <v>2</v>
      </c>
      <c r="B74" s="212">
        <v>3</v>
      </c>
      <c r="C74" s="212">
        <v>1</v>
      </c>
      <c r="D74" s="212">
        <v>2</v>
      </c>
      <c r="E74" s="212"/>
      <c r="F74" s="215"/>
      <c r="G74" s="213" t="s">
        <v>54</v>
      </c>
      <c r="H74" s="199">
        <v>40</v>
      </c>
      <c r="I74" s="230">
        <f>I75</f>
        <v>0</v>
      </c>
      <c r="J74" s="252">
        <f>J75</f>
        <v>0</v>
      </c>
      <c r="K74" s="231">
        <f>K75</f>
        <v>0</v>
      </c>
      <c r="L74" s="231">
        <f>L75</f>
        <v>0</v>
      </c>
      <c r="M74"/>
      <c r="N74" s="111"/>
      <c r="O74" s="111"/>
      <c r="P74" s="111"/>
      <c r="Q74" s="224"/>
      <c r="R74" s="111"/>
    </row>
    <row r="75" spans="1:18" ht="27" hidden="1" customHeight="1">
      <c r="A75" s="233">
        <v>2</v>
      </c>
      <c r="B75" s="234">
        <v>3</v>
      </c>
      <c r="C75" s="234">
        <v>1</v>
      </c>
      <c r="D75" s="234">
        <v>2</v>
      </c>
      <c r="E75" s="234">
        <v>1</v>
      </c>
      <c r="F75" s="236"/>
      <c r="G75" s="213" t="s">
        <v>54</v>
      </c>
      <c r="H75" s="199">
        <v>41</v>
      </c>
      <c r="I75" s="218">
        <f>SUM(I76:I78)</f>
        <v>0</v>
      </c>
      <c r="J75" s="253">
        <f>SUM(J76:J78)</f>
        <v>0</v>
      </c>
      <c r="K75" s="217">
        <f>SUM(K76:K78)</f>
        <v>0</v>
      </c>
      <c r="L75" s="209">
        <f>SUM(L76:L78)</f>
        <v>0</v>
      </c>
      <c r="M75"/>
      <c r="N75" s="111"/>
      <c r="O75" s="111"/>
      <c r="P75" s="111"/>
      <c r="Q75" s="224"/>
      <c r="R75" s="111"/>
    </row>
    <row r="76" spans="1:18" s="251" customFormat="1" ht="27" hidden="1" customHeight="1">
      <c r="A76" s="219">
        <v>2</v>
      </c>
      <c r="B76" s="220">
        <v>3</v>
      </c>
      <c r="C76" s="220">
        <v>1</v>
      </c>
      <c r="D76" s="220">
        <v>2</v>
      </c>
      <c r="E76" s="220">
        <v>1</v>
      </c>
      <c r="F76" s="222">
        <v>1</v>
      </c>
      <c r="G76" s="223" t="s">
        <v>51</v>
      </c>
      <c r="H76" s="199">
        <v>42</v>
      </c>
      <c r="I76" s="227">
        <v>0</v>
      </c>
      <c r="J76" s="227">
        <v>0</v>
      </c>
      <c r="K76" s="227">
        <v>0</v>
      </c>
      <c r="L76" s="227">
        <v>0</v>
      </c>
      <c r="Q76" s="224"/>
      <c r="R76" s="111"/>
    </row>
    <row r="77" spans="1:18" ht="16.5" hidden="1" customHeight="1">
      <c r="A77" s="219">
        <v>2</v>
      </c>
      <c r="B77" s="220">
        <v>3</v>
      </c>
      <c r="C77" s="220">
        <v>1</v>
      </c>
      <c r="D77" s="220">
        <v>2</v>
      </c>
      <c r="E77" s="220">
        <v>1</v>
      </c>
      <c r="F77" s="222">
        <v>2</v>
      </c>
      <c r="G77" s="223" t="s">
        <v>52</v>
      </c>
      <c r="H77" s="199">
        <v>43</v>
      </c>
      <c r="I77" s="227">
        <v>0</v>
      </c>
      <c r="J77" s="227">
        <v>0</v>
      </c>
      <c r="K77" s="227">
        <v>0</v>
      </c>
      <c r="L77" s="227">
        <v>0</v>
      </c>
      <c r="M77"/>
      <c r="N77" s="111"/>
      <c r="O77" s="111"/>
      <c r="P77" s="111"/>
      <c r="Q77" s="224"/>
      <c r="R77" s="111"/>
    </row>
    <row r="78" spans="1:18" ht="15" hidden="1" customHeight="1">
      <c r="A78" s="219">
        <v>2</v>
      </c>
      <c r="B78" s="220">
        <v>3</v>
      </c>
      <c r="C78" s="220">
        <v>1</v>
      </c>
      <c r="D78" s="220">
        <v>2</v>
      </c>
      <c r="E78" s="220">
        <v>1</v>
      </c>
      <c r="F78" s="222">
        <v>3</v>
      </c>
      <c r="G78" s="223" t="s">
        <v>53</v>
      </c>
      <c r="H78" s="199">
        <v>44</v>
      </c>
      <c r="I78" s="227">
        <v>0</v>
      </c>
      <c r="J78" s="227">
        <v>0</v>
      </c>
      <c r="K78" s="227">
        <v>0</v>
      </c>
      <c r="L78" s="227">
        <v>0</v>
      </c>
      <c r="M78"/>
      <c r="N78" s="111"/>
      <c r="O78" s="111"/>
      <c r="P78" s="111"/>
      <c r="Q78" s="224"/>
      <c r="R78" s="111"/>
    </row>
    <row r="79" spans="1:18" ht="27.75" hidden="1" customHeight="1">
      <c r="A79" s="219">
        <v>2</v>
      </c>
      <c r="B79" s="220">
        <v>3</v>
      </c>
      <c r="C79" s="220">
        <v>1</v>
      </c>
      <c r="D79" s="220">
        <v>3</v>
      </c>
      <c r="E79" s="220"/>
      <c r="F79" s="222"/>
      <c r="G79" s="223" t="s">
        <v>228</v>
      </c>
      <c r="H79" s="199">
        <v>45</v>
      </c>
      <c r="I79" s="208">
        <f>I80</f>
        <v>0</v>
      </c>
      <c r="J79" s="250">
        <f>J80</f>
        <v>0</v>
      </c>
      <c r="K79" s="209">
        <f>K80</f>
        <v>0</v>
      </c>
      <c r="L79" s="209">
        <f>L80</f>
        <v>0</v>
      </c>
      <c r="M79"/>
      <c r="N79" s="111"/>
      <c r="O79" s="111"/>
      <c r="P79" s="111"/>
      <c r="Q79" s="224"/>
      <c r="R79" s="111"/>
    </row>
    <row r="80" spans="1:18" ht="26.25" hidden="1" customHeight="1">
      <c r="A80" s="219">
        <v>2</v>
      </c>
      <c r="B80" s="220">
        <v>3</v>
      </c>
      <c r="C80" s="220">
        <v>1</v>
      </c>
      <c r="D80" s="220">
        <v>3</v>
      </c>
      <c r="E80" s="220">
        <v>1</v>
      </c>
      <c r="F80" s="222"/>
      <c r="G80" s="223" t="s">
        <v>229</v>
      </c>
      <c r="H80" s="199">
        <v>46</v>
      </c>
      <c r="I80" s="208">
        <f>SUM(I81:I83)</f>
        <v>0</v>
      </c>
      <c r="J80" s="250">
        <f>SUM(J81:J83)</f>
        <v>0</v>
      </c>
      <c r="K80" s="209">
        <f>SUM(K81:K83)</f>
        <v>0</v>
      </c>
      <c r="L80" s="209">
        <f>SUM(L81:L83)</f>
        <v>0</v>
      </c>
      <c r="M80"/>
      <c r="N80" s="111"/>
      <c r="O80" s="111"/>
      <c r="P80" s="111"/>
      <c r="Q80" s="224"/>
      <c r="R80" s="111"/>
    </row>
    <row r="81" spans="1:18" ht="15" hidden="1" customHeight="1">
      <c r="A81" s="214">
        <v>2</v>
      </c>
      <c r="B81" s="212">
        <v>3</v>
      </c>
      <c r="C81" s="212">
        <v>1</v>
      </c>
      <c r="D81" s="212">
        <v>3</v>
      </c>
      <c r="E81" s="212">
        <v>1</v>
      </c>
      <c r="F81" s="215">
        <v>1</v>
      </c>
      <c r="G81" s="240" t="s">
        <v>55</v>
      </c>
      <c r="H81" s="199">
        <v>47</v>
      </c>
      <c r="I81" s="225">
        <v>0</v>
      </c>
      <c r="J81" s="225">
        <v>0</v>
      </c>
      <c r="K81" s="225">
        <v>0</v>
      </c>
      <c r="L81" s="225">
        <v>0</v>
      </c>
      <c r="M81"/>
      <c r="N81" s="111"/>
      <c r="O81" s="111"/>
      <c r="P81" s="111"/>
      <c r="Q81" s="224"/>
      <c r="R81" s="111"/>
    </row>
    <row r="82" spans="1:18" ht="16.5" hidden="1" customHeight="1">
      <c r="A82" s="219">
        <v>2</v>
      </c>
      <c r="B82" s="220">
        <v>3</v>
      </c>
      <c r="C82" s="220">
        <v>1</v>
      </c>
      <c r="D82" s="220">
        <v>3</v>
      </c>
      <c r="E82" s="220">
        <v>1</v>
      </c>
      <c r="F82" s="222">
        <v>2</v>
      </c>
      <c r="G82" s="223" t="s">
        <v>56</v>
      </c>
      <c r="H82" s="199">
        <v>48</v>
      </c>
      <c r="I82" s="227">
        <v>0</v>
      </c>
      <c r="J82" s="227">
        <v>0</v>
      </c>
      <c r="K82" s="227">
        <v>0</v>
      </c>
      <c r="L82" s="227">
        <v>0</v>
      </c>
      <c r="M82"/>
      <c r="N82" s="111"/>
      <c r="O82" s="111"/>
      <c r="P82" s="111"/>
      <c r="Q82" s="224"/>
      <c r="R82" s="111"/>
    </row>
    <row r="83" spans="1:18" ht="17.25" hidden="1" customHeight="1">
      <c r="A83" s="214">
        <v>2</v>
      </c>
      <c r="B83" s="212">
        <v>3</v>
      </c>
      <c r="C83" s="212">
        <v>1</v>
      </c>
      <c r="D83" s="212">
        <v>3</v>
      </c>
      <c r="E83" s="212">
        <v>1</v>
      </c>
      <c r="F83" s="215">
        <v>3</v>
      </c>
      <c r="G83" s="240" t="s">
        <v>57</v>
      </c>
      <c r="H83" s="199">
        <v>49</v>
      </c>
      <c r="I83" s="225">
        <v>0</v>
      </c>
      <c r="J83" s="225">
        <v>0</v>
      </c>
      <c r="K83" s="225">
        <v>0</v>
      </c>
      <c r="L83" s="225">
        <v>0</v>
      </c>
      <c r="M83"/>
      <c r="N83" s="111"/>
      <c r="O83" s="111"/>
      <c r="P83" s="111"/>
      <c r="Q83" s="224"/>
      <c r="R83" s="111"/>
    </row>
    <row r="84" spans="1:18" ht="12.75" hidden="1" customHeight="1">
      <c r="A84" s="214">
        <v>2</v>
      </c>
      <c r="B84" s="212">
        <v>3</v>
      </c>
      <c r="C84" s="212">
        <v>2</v>
      </c>
      <c r="D84" s="212"/>
      <c r="E84" s="212"/>
      <c r="F84" s="215"/>
      <c r="G84" s="240" t="s">
        <v>58</v>
      </c>
      <c r="H84" s="199">
        <v>50</v>
      </c>
      <c r="I84" s="208">
        <f t="shared" ref="I84:L85" si="2">I85</f>
        <v>0</v>
      </c>
      <c r="J84" s="208">
        <f t="shared" si="2"/>
        <v>0</v>
      </c>
      <c r="K84" s="208">
        <f t="shared" si="2"/>
        <v>0</v>
      </c>
      <c r="L84" s="208">
        <f t="shared" si="2"/>
        <v>0</v>
      </c>
      <c r="M84"/>
      <c r="N84" s="111"/>
      <c r="O84" s="111"/>
      <c r="P84" s="111"/>
      <c r="Q84" s="111"/>
      <c r="R84" s="111"/>
    </row>
    <row r="85" spans="1:18" ht="12" hidden="1" customHeight="1">
      <c r="A85" s="214">
        <v>2</v>
      </c>
      <c r="B85" s="212">
        <v>3</v>
      </c>
      <c r="C85" s="212">
        <v>2</v>
      </c>
      <c r="D85" s="212">
        <v>1</v>
      </c>
      <c r="E85" s="212"/>
      <c r="F85" s="215"/>
      <c r="G85" s="240" t="s">
        <v>58</v>
      </c>
      <c r="H85" s="199">
        <v>51</v>
      </c>
      <c r="I85" s="208">
        <f t="shared" si="2"/>
        <v>0</v>
      </c>
      <c r="J85" s="208">
        <f t="shared" si="2"/>
        <v>0</v>
      </c>
      <c r="K85" s="208">
        <f t="shared" si="2"/>
        <v>0</v>
      </c>
      <c r="L85" s="208">
        <f t="shared" si="2"/>
        <v>0</v>
      </c>
      <c r="M85"/>
      <c r="N85" s="111"/>
      <c r="O85" s="111"/>
      <c r="P85" s="111"/>
      <c r="Q85" s="111"/>
      <c r="R85" s="111"/>
    </row>
    <row r="86" spans="1:18" ht="15.75" hidden="1" customHeight="1">
      <c r="A86" s="214">
        <v>2</v>
      </c>
      <c r="B86" s="212">
        <v>3</v>
      </c>
      <c r="C86" s="212">
        <v>2</v>
      </c>
      <c r="D86" s="212">
        <v>1</v>
      </c>
      <c r="E86" s="212">
        <v>1</v>
      </c>
      <c r="F86" s="215"/>
      <c r="G86" s="240" t="s">
        <v>58</v>
      </c>
      <c r="H86" s="199">
        <v>52</v>
      </c>
      <c r="I86" s="208">
        <f>SUM(I87)</f>
        <v>0</v>
      </c>
      <c r="J86" s="208">
        <f>SUM(J87)</f>
        <v>0</v>
      </c>
      <c r="K86" s="208">
        <f>SUM(K87)</f>
        <v>0</v>
      </c>
      <c r="L86" s="208">
        <f>SUM(L87)</f>
        <v>0</v>
      </c>
      <c r="M86"/>
      <c r="N86" s="111"/>
      <c r="O86" s="111"/>
      <c r="P86" s="111"/>
      <c r="Q86" s="111"/>
      <c r="R86" s="111"/>
    </row>
    <row r="87" spans="1:18" ht="13.5" hidden="1" customHeight="1">
      <c r="A87" s="214">
        <v>2</v>
      </c>
      <c r="B87" s="212">
        <v>3</v>
      </c>
      <c r="C87" s="212">
        <v>2</v>
      </c>
      <c r="D87" s="212">
        <v>1</v>
      </c>
      <c r="E87" s="212">
        <v>1</v>
      </c>
      <c r="F87" s="215">
        <v>1</v>
      </c>
      <c r="G87" s="240" t="s">
        <v>58</v>
      </c>
      <c r="H87" s="199">
        <v>53</v>
      </c>
      <c r="I87" s="227">
        <v>0</v>
      </c>
      <c r="J87" s="227">
        <v>0</v>
      </c>
      <c r="K87" s="227">
        <v>0</v>
      </c>
      <c r="L87" s="227">
        <v>0</v>
      </c>
      <c r="M87"/>
      <c r="N87" s="111"/>
      <c r="O87" s="111"/>
      <c r="P87" s="111"/>
      <c r="Q87" s="111"/>
      <c r="R87" s="111"/>
    </row>
    <row r="88" spans="1:18" ht="16.5" hidden="1" customHeight="1">
      <c r="A88" s="204">
        <v>2</v>
      </c>
      <c r="B88" s="205">
        <v>4</v>
      </c>
      <c r="C88" s="205"/>
      <c r="D88" s="205"/>
      <c r="E88" s="205"/>
      <c r="F88" s="207"/>
      <c r="G88" s="254" t="s">
        <v>59</v>
      </c>
      <c r="H88" s="199">
        <v>54</v>
      </c>
      <c r="I88" s="208">
        <f t="shared" ref="I88:L90" si="3">I89</f>
        <v>0</v>
      </c>
      <c r="J88" s="250">
        <f t="shared" si="3"/>
        <v>0</v>
      </c>
      <c r="K88" s="209">
        <f t="shared" si="3"/>
        <v>0</v>
      </c>
      <c r="L88" s="209">
        <f t="shared" si="3"/>
        <v>0</v>
      </c>
      <c r="M88"/>
      <c r="N88" s="111"/>
      <c r="O88" s="111"/>
      <c r="P88" s="111"/>
      <c r="Q88" s="111"/>
      <c r="R88" s="111"/>
    </row>
    <row r="89" spans="1:18" ht="15.75" hidden="1" customHeight="1">
      <c r="A89" s="219">
        <v>2</v>
      </c>
      <c r="B89" s="220">
        <v>4</v>
      </c>
      <c r="C89" s="220">
        <v>1</v>
      </c>
      <c r="D89" s="220"/>
      <c r="E89" s="220"/>
      <c r="F89" s="222"/>
      <c r="G89" s="223" t="s">
        <v>60</v>
      </c>
      <c r="H89" s="199">
        <v>55</v>
      </c>
      <c r="I89" s="208">
        <f t="shared" si="3"/>
        <v>0</v>
      </c>
      <c r="J89" s="250">
        <f t="shared" si="3"/>
        <v>0</v>
      </c>
      <c r="K89" s="209">
        <f t="shared" si="3"/>
        <v>0</v>
      </c>
      <c r="L89" s="209">
        <f t="shared" si="3"/>
        <v>0</v>
      </c>
      <c r="M89"/>
      <c r="N89" s="111"/>
      <c r="O89" s="111"/>
      <c r="P89" s="111"/>
      <c r="Q89" s="111"/>
      <c r="R89" s="111"/>
    </row>
    <row r="90" spans="1:18" ht="17.25" hidden="1" customHeight="1">
      <c r="A90" s="219">
        <v>2</v>
      </c>
      <c r="B90" s="220">
        <v>4</v>
      </c>
      <c r="C90" s="220">
        <v>1</v>
      </c>
      <c r="D90" s="220">
        <v>1</v>
      </c>
      <c r="E90" s="220"/>
      <c r="F90" s="222"/>
      <c r="G90" s="223" t="s">
        <v>60</v>
      </c>
      <c r="H90" s="199">
        <v>56</v>
      </c>
      <c r="I90" s="208">
        <f t="shared" si="3"/>
        <v>0</v>
      </c>
      <c r="J90" s="250">
        <f t="shared" si="3"/>
        <v>0</v>
      </c>
      <c r="K90" s="209">
        <f t="shared" si="3"/>
        <v>0</v>
      </c>
      <c r="L90" s="209">
        <f t="shared" si="3"/>
        <v>0</v>
      </c>
      <c r="M90"/>
      <c r="N90" s="111"/>
      <c r="O90" s="111"/>
      <c r="P90" s="111"/>
      <c r="Q90" s="111"/>
      <c r="R90" s="111"/>
    </row>
    <row r="91" spans="1:18" ht="18" hidden="1" customHeight="1">
      <c r="A91" s="219">
        <v>2</v>
      </c>
      <c r="B91" s="220">
        <v>4</v>
      </c>
      <c r="C91" s="220">
        <v>1</v>
      </c>
      <c r="D91" s="220">
        <v>1</v>
      </c>
      <c r="E91" s="220">
        <v>1</v>
      </c>
      <c r="F91" s="222"/>
      <c r="G91" s="223" t="s">
        <v>60</v>
      </c>
      <c r="H91" s="199">
        <v>57</v>
      </c>
      <c r="I91" s="208">
        <f>SUM(I92:I94)</f>
        <v>0</v>
      </c>
      <c r="J91" s="250">
        <f>SUM(J92:J94)</f>
        <v>0</v>
      </c>
      <c r="K91" s="209">
        <f>SUM(K92:K94)</f>
        <v>0</v>
      </c>
      <c r="L91" s="209">
        <f>SUM(L92:L94)</f>
        <v>0</v>
      </c>
      <c r="M91"/>
      <c r="N91" s="111"/>
      <c r="O91" s="111"/>
      <c r="P91" s="111"/>
      <c r="Q91" s="111"/>
      <c r="R91" s="111"/>
    </row>
    <row r="92" spans="1:18" ht="14.25" hidden="1" customHeight="1">
      <c r="A92" s="219">
        <v>2</v>
      </c>
      <c r="B92" s="220">
        <v>4</v>
      </c>
      <c r="C92" s="220">
        <v>1</v>
      </c>
      <c r="D92" s="220">
        <v>1</v>
      </c>
      <c r="E92" s="220">
        <v>1</v>
      </c>
      <c r="F92" s="222">
        <v>1</v>
      </c>
      <c r="G92" s="223" t="s">
        <v>61</v>
      </c>
      <c r="H92" s="199">
        <v>58</v>
      </c>
      <c r="I92" s="227">
        <v>0</v>
      </c>
      <c r="J92" s="227">
        <v>0</v>
      </c>
      <c r="K92" s="227">
        <v>0</v>
      </c>
      <c r="L92" s="227">
        <v>0</v>
      </c>
      <c r="M92"/>
      <c r="N92" s="111"/>
      <c r="O92" s="111"/>
      <c r="P92" s="111"/>
      <c r="Q92" s="111"/>
      <c r="R92" s="111"/>
    </row>
    <row r="93" spans="1:18" ht="13.5" hidden="1" customHeight="1">
      <c r="A93" s="219">
        <v>2</v>
      </c>
      <c r="B93" s="219">
        <v>4</v>
      </c>
      <c r="C93" s="219">
        <v>1</v>
      </c>
      <c r="D93" s="220">
        <v>1</v>
      </c>
      <c r="E93" s="220">
        <v>1</v>
      </c>
      <c r="F93" s="255">
        <v>2</v>
      </c>
      <c r="G93" s="221" t="s">
        <v>62</v>
      </c>
      <c r="H93" s="199">
        <v>59</v>
      </c>
      <c r="I93" s="227">
        <v>0</v>
      </c>
      <c r="J93" s="227">
        <v>0</v>
      </c>
      <c r="K93" s="227">
        <v>0</v>
      </c>
      <c r="L93" s="227">
        <v>0</v>
      </c>
      <c r="M93"/>
      <c r="N93" s="111"/>
      <c r="O93" s="111"/>
      <c r="P93" s="111"/>
      <c r="Q93" s="111"/>
      <c r="R93" s="111"/>
    </row>
    <row r="94" spans="1:18" hidden="1">
      <c r="A94" s="219">
        <v>2</v>
      </c>
      <c r="B94" s="220">
        <v>4</v>
      </c>
      <c r="C94" s="219">
        <v>1</v>
      </c>
      <c r="D94" s="220">
        <v>1</v>
      </c>
      <c r="E94" s="220">
        <v>1</v>
      </c>
      <c r="F94" s="255">
        <v>3</v>
      </c>
      <c r="G94" s="221" t="s">
        <v>63</v>
      </c>
      <c r="H94" s="199">
        <v>60</v>
      </c>
      <c r="I94" s="227">
        <v>0</v>
      </c>
      <c r="J94" s="227">
        <v>0</v>
      </c>
      <c r="K94" s="227">
        <v>0</v>
      </c>
      <c r="L94" s="227">
        <v>0</v>
      </c>
      <c r="M94" s="111"/>
      <c r="N94" s="111"/>
      <c r="O94" s="111"/>
      <c r="P94" s="111"/>
      <c r="Q94" s="111"/>
      <c r="R94" s="111"/>
    </row>
    <row r="95" spans="1:18" hidden="1">
      <c r="A95" s="204">
        <v>2</v>
      </c>
      <c r="B95" s="205">
        <v>5</v>
      </c>
      <c r="C95" s="204"/>
      <c r="D95" s="205"/>
      <c r="E95" s="205"/>
      <c r="F95" s="256"/>
      <c r="G95" s="206" t="s">
        <v>64</v>
      </c>
      <c r="H95" s="199">
        <v>61</v>
      </c>
      <c r="I95" s="208">
        <f>SUM(I96+I101+I106)</f>
        <v>0</v>
      </c>
      <c r="J95" s="250">
        <f>SUM(J96+J101+J106)</f>
        <v>0</v>
      </c>
      <c r="K95" s="209">
        <f>SUM(K96+K101+K106)</f>
        <v>0</v>
      </c>
      <c r="L95" s="209">
        <f>SUM(L96+L101+L106)</f>
        <v>0</v>
      </c>
      <c r="M95" s="111"/>
      <c r="N95" s="111"/>
      <c r="O95" s="111"/>
      <c r="P95" s="111"/>
      <c r="Q95" s="111"/>
      <c r="R95" s="111"/>
    </row>
    <row r="96" spans="1:18" hidden="1">
      <c r="A96" s="214">
        <v>2</v>
      </c>
      <c r="B96" s="212">
        <v>5</v>
      </c>
      <c r="C96" s="214">
        <v>1</v>
      </c>
      <c r="D96" s="212"/>
      <c r="E96" s="212"/>
      <c r="F96" s="257"/>
      <c r="G96" s="213" t="s">
        <v>65</v>
      </c>
      <c r="H96" s="199">
        <v>62</v>
      </c>
      <c r="I96" s="230">
        <f t="shared" ref="I96:L97" si="4">I97</f>
        <v>0</v>
      </c>
      <c r="J96" s="252">
        <f t="shared" si="4"/>
        <v>0</v>
      </c>
      <c r="K96" s="231">
        <f t="shared" si="4"/>
        <v>0</v>
      </c>
      <c r="L96" s="231">
        <f t="shared" si="4"/>
        <v>0</v>
      </c>
      <c r="M96" s="111"/>
      <c r="N96" s="111"/>
      <c r="O96" s="111"/>
      <c r="P96" s="111"/>
      <c r="Q96" s="111"/>
      <c r="R96" s="111"/>
    </row>
    <row r="97" spans="1:18" hidden="1">
      <c r="A97" s="219">
        <v>2</v>
      </c>
      <c r="B97" s="220">
        <v>5</v>
      </c>
      <c r="C97" s="219">
        <v>1</v>
      </c>
      <c r="D97" s="220">
        <v>1</v>
      </c>
      <c r="E97" s="220"/>
      <c r="F97" s="255"/>
      <c r="G97" s="221" t="s">
        <v>65</v>
      </c>
      <c r="H97" s="199">
        <v>63</v>
      </c>
      <c r="I97" s="208">
        <f t="shared" si="4"/>
        <v>0</v>
      </c>
      <c r="J97" s="250">
        <f t="shared" si="4"/>
        <v>0</v>
      </c>
      <c r="K97" s="209">
        <f t="shared" si="4"/>
        <v>0</v>
      </c>
      <c r="L97" s="209">
        <f t="shared" si="4"/>
        <v>0</v>
      </c>
      <c r="M97" s="111"/>
      <c r="N97" s="111"/>
      <c r="O97" s="111"/>
      <c r="P97" s="111"/>
      <c r="Q97" s="111"/>
      <c r="R97" s="111"/>
    </row>
    <row r="98" spans="1:18" hidden="1">
      <c r="A98" s="219">
        <v>2</v>
      </c>
      <c r="B98" s="220">
        <v>5</v>
      </c>
      <c r="C98" s="219">
        <v>1</v>
      </c>
      <c r="D98" s="220">
        <v>1</v>
      </c>
      <c r="E98" s="220">
        <v>1</v>
      </c>
      <c r="F98" s="255"/>
      <c r="G98" s="221" t="s">
        <v>65</v>
      </c>
      <c r="H98" s="199">
        <v>64</v>
      </c>
      <c r="I98" s="208">
        <f>SUM(I99:I100)</f>
        <v>0</v>
      </c>
      <c r="J98" s="250">
        <f>SUM(J99:J100)</f>
        <v>0</v>
      </c>
      <c r="K98" s="209">
        <f>SUM(K99:K100)</f>
        <v>0</v>
      </c>
      <c r="L98" s="209">
        <f>SUM(L99:L100)</f>
        <v>0</v>
      </c>
      <c r="M98" s="111"/>
      <c r="N98" s="111"/>
      <c r="O98" s="111"/>
      <c r="P98" s="111"/>
      <c r="Q98" s="111"/>
      <c r="R98" s="111"/>
    </row>
    <row r="99" spans="1:18" ht="25.5" hidden="1" customHeight="1">
      <c r="A99" s="219">
        <v>2</v>
      </c>
      <c r="B99" s="220">
        <v>5</v>
      </c>
      <c r="C99" s="219">
        <v>1</v>
      </c>
      <c r="D99" s="220">
        <v>1</v>
      </c>
      <c r="E99" s="220">
        <v>1</v>
      </c>
      <c r="F99" s="255">
        <v>1</v>
      </c>
      <c r="G99" s="221" t="s">
        <v>66</v>
      </c>
      <c r="H99" s="199">
        <v>65</v>
      </c>
      <c r="I99" s="227">
        <v>0</v>
      </c>
      <c r="J99" s="227">
        <v>0</v>
      </c>
      <c r="K99" s="227">
        <v>0</v>
      </c>
      <c r="L99" s="227">
        <v>0</v>
      </c>
      <c r="M99"/>
      <c r="N99" s="111"/>
      <c r="O99" s="111"/>
      <c r="P99" s="111"/>
      <c r="Q99" s="111"/>
      <c r="R99" s="111"/>
    </row>
    <row r="100" spans="1:18" ht="15.75" hidden="1" customHeight="1">
      <c r="A100" s="219">
        <v>2</v>
      </c>
      <c r="B100" s="220">
        <v>5</v>
      </c>
      <c r="C100" s="219">
        <v>1</v>
      </c>
      <c r="D100" s="220">
        <v>1</v>
      </c>
      <c r="E100" s="220">
        <v>1</v>
      </c>
      <c r="F100" s="255">
        <v>2</v>
      </c>
      <c r="G100" s="221" t="s">
        <v>67</v>
      </c>
      <c r="H100" s="199">
        <v>66</v>
      </c>
      <c r="I100" s="227">
        <v>0</v>
      </c>
      <c r="J100" s="227">
        <v>0</v>
      </c>
      <c r="K100" s="227">
        <v>0</v>
      </c>
      <c r="L100" s="227">
        <v>0</v>
      </c>
      <c r="M100"/>
      <c r="N100" s="111"/>
      <c r="O100" s="111"/>
      <c r="P100" s="111"/>
      <c r="Q100" s="111"/>
      <c r="R100" s="111"/>
    </row>
    <row r="101" spans="1:18" ht="12" hidden="1" customHeight="1">
      <c r="A101" s="219">
        <v>2</v>
      </c>
      <c r="B101" s="220">
        <v>5</v>
      </c>
      <c r="C101" s="219">
        <v>2</v>
      </c>
      <c r="D101" s="220"/>
      <c r="E101" s="220"/>
      <c r="F101" s="255"/>
      <c r="G101" s="221" t="s">
        <v>68</v>
      </c>
      <c r="H101" s="199">
        <v>67</v>
      </c>
      <c r="I101" s="208">
        <f t="shared" ref="I101:L102" si="5">I102</f>
        <v>0</v>
      </c>
      <c r="J101" s="250">
        <f t="shared" si="5"/>
        <v>0</v>
      </c>
      <c r="K101" s="209">
        <f t="shared" si="5"/>
        <v>0</v>
      </c>
      <c r="L101" s="208">
        <f t="shared" si="5"/>
        <v>0</v>
      </c>
      <c r="M101"/>
      <c r="N101" s="111"/>
      <c r="O101" s="111"/>
      <c r="P101" s="111"/>
      <c r="Q101" s="111"/>
      <c r="R101" s="111"/>
    </row>
    <row r="102" spans="1:18" ht="15.75" hidden="1" customHeight="1">
      <c r="A102" s="223">
        <v>2</v>
      </c>
      <c r="B102" s="219">
        <v>5</v>
      </c>
      <c r="C102" s="220">
        <v>2</v>
      </c>
      <c r="D102" s="221">
        <v>1</v>
      </c>
      <c r="E102" s="219"/>
      <c r="F102" s="255"/>
      <c r="G102" s="221" t="s">
        <v>68</v>
      </c>
      <c r="H102" s="199">
        <v>68</v>
      </c>
      <c r="I102" s="208">
        <f t="shared" si="5"/>
        <v>0</v>
      </c>
      <c r="J102" s="250">
        <f t="shared" si="5"/>
        <v>0</v>
      </c>
      <c r="K102" s="209">
        <f t="shared" si="5"/>
        <v>0</v>
      </c>
      <c r="L102" s="208">
        <f t="shared" si="5"/>
        <v>0</v>
      </c>
      <c r="M102"/>
      <c r="N102" s="111"/>
      <c r="O102" s="111"/>
      <c r="P102" s="111"/>
      <c r="Q102" s="111"/>
      <c r="R102" s="111"/>
    </row>
    <row r="103" spans="1:18" ht="15" hidden="1" customHeight="1">
      <c r="A103" s="223">
        <v>2</v>
      </c>
      <c r="B103" s="219">
        <v>5</v>
      </c>
      <c r="C103" s="220">
        <v>2</v>
      </c>
      <c r="D103" s="221">
        <v>1</v>
      </c>
      <c r="E103" s="219">
        <v>1</v>
      </c>
      <c r="F103" s="255"/>
      <c r="G103" s="221" t="s">
        <v>68</v>
      </c>
      <c r="H103" s="199">
        <v>69</v>
      </c>
      <c r="I103" s="208">
        <f>SUM(I104:I105)</f>
        <v>0</v>
      </c>
      <c r="J103" s="250">
        <f>SUM(J104:J105)</f>
        <v>0</v>
      </c>
      <c r="K103" s="209">
        <f>SUM(K104:K105)</f>
        <v>0</v>
      </c>
      <c r="L103" s="208">
        <f>SUM(L104:L105)</f>
        <v>0</v>
      </c>
      <c r="M103"/>
      <c r="N103" s="111"/>
      <c r="O103" s="111"/>
      <c r="P103" s="111"/>
      <c r="Q103" s="111"/>
      <c r="R103" s="111"/>
    </row>
    <row r="104" spans="1:18" ht="25.5" hidden="1" customHeight="1">
      <c r="A104" s="223">
        <v>2</v>
      </c>
      <c r="B104" s="219">
        <v>5</v>
      </c>
      <c r="C104" s="220">
        <v>2</v>
      </c>
      <c r="D104" s="221">
        <v>1</v>
      </c>
      <c r="E104" s="219">
        <v>1</v>
      </c>
      <c r="F104" s="255">
        <v>1</v>
      </c>
      <c r="G104" s="221" t="s">
        <v>69</v>
      </c>
      <c r="H104" s="199">
        <v>70</v>
      </c>
      <c r="I104" s="227">
        <v>0</v>
      </c>
      <c r="J104" s="227">
        <v>0</v>
      </c>
      <c r="K104" s="227">
        <v>0</v>
      </c>
      <c r="L104" s="227">
        <v>0</v>
      </c>
      <c r="M104"/>
      <c r="N104" s="111"/>
      <c r="O104" s="111"/>
      <c r="P104" s="111"/>
      <c r="Q104" s="111"/>
      <c r="R104" s="111"/>
    </row>
    <row r="105" spans="1:18" ht="25.5" hidden="1" customHeight="1">
      <c r="A105" s="223">
        <v>2</v>
      </c>
      <c r="B105" s="219">
        <v>5</v>
      </c>
      <c r="C105" s="220">
        <v>2</v>
      </c>
      <c r="D105" s="221">
        <v>1</v>
      </c>
      <c r="E105" s="219">
        <v>1</v>
      </c>
      <c r="F105" s="255">
        <v>2</v>
      </c>
      <c r="G105" s="221" t="s">
        <v>70</v>
      </c>
      <c r="H105" s="199">
        <v>71</v>
      </c>
      <c r="I105" s="227">
        <v>0</v>
      </c>
      <c r="J105" s="227">
        <v>0</v>
      </c>
      <c r="K105" s="227">
        <v>0</v>
      </c>
      <c r="L105" s="227">
        <v>0</v>
      </c>
      <c r="M105"/>
      <c r="N105" s="111"/>
      <c r="O105" s="111"/>
      <c r="P105" s="111"/>
      <c r="Q105" s="111"/>
      <c r="R105" s="111"/>
    </row>
    <row r="106" spans="1:18" ht="28.5" hidden="1" customHeight="1">
      <c r="A106" s="223">
        <v>2</v>
      </c>
      <c r="B106" s="219">
        <v>5</v>
      </c>
      <c r="C106" s="220">
        <v>3</v>
      </c>
      <c r="D106" s="221"/>
      <c r="E106" s="219"/>
      <c r="F106" s="255"/>
      <c r="G106" s="221" t="s">
        <v>71</v>
      </c>
      <c r="H106" s="199">
        <v>72</v>
      </c>
      <c r="I106" s="208">
        <f>I107+I111</f>
        <v>0</v>
      </c>
      <c r="J106" s="208">
        <f>J107+J111</f>
        <v>0</v>
      </c>
      <c r="K106" s="208">
        <f>K107+K111</f>
        <v>0</v>
      </c>
      <c r="L106" s="208">
        <f>L107+L111</f>
        <v>0</v>
      </c>
      <c r="M106"/>
      <c r="N106" s="111"/>
      <c r="O106" s="111"/>
      <c r="P106" s="111"/>
      <c r="Q106" s="111"/>
      <c r="R106" s="111"/>
    </row>
    <row r="107" spans="1:18" ht="27" hidden="1" customHeight="1">
      <c r="A107" s="223">
        <v>2</v>
      </c>
      <c r="B107" s="219">
        <v>5</v>
      </c>
      <c r="C107" s="220">
        <v>3</v>
      </c>
      <c r="D107" s="221">
        <v>1</v>
      </c>
      <c r="E107" s="219"/>
      <c r="F107" s="255"/>
      <c r="G107" s="221" t="s">
        <v>72</v>
      </c>
      <c r="H107" s="199">
        <v>73</v>
      </c>
      <c r="I107" s="208">
        <f>I108</f>
        <v>0</v>
      </c>
      <c r="J107" s="250">
        <f>J108</f>
        <v>0</v>
      </c>
      <c r="K107" s="209">
        <f>K108</f>
        <v>0</v>
      </c>
      <c r="L107" s="208">
        <f>L108</f>
        <v>0</v>
      </c>
      <c r="M107"/>
      <c r="N107" s="111"/>
      <c r="O107" s="111"/>
      <c r="P107" s="111"/>
      <c r="Q107" s="111"/>
      <c r="R107" s="111"/>
    </row>
    <row r="108" spans="1:18" ht="30" hidden="1" customHeight="1">
      <c r="A108" s="232">
        <v>2</v>
      </c>
      <c r="B108" s="233">
        <v>5</v>
      </c>
      <c r="C108" s="234">
        <v>3</v>
      </c>
      <c r="D108" s="235">
        <v>1</v>
      </c>
      <c r="E108" s="233">
        <v>1</v>
      </c>
      <c r="F108" s="258"/>
      <c r="G108" s="235" t="s">
        <v>72</v>
      </c>
      <c r="H108" s="199">
        <v>74</v>
      </c>
      <c r="I108" s="218">
        <f>SUM(I109:I110)</f>
        <v>0</v>
      </c>
      <c r="J108" s="253">
        <f>SUM(J109:J110)</f>
        <v>0</v>
      </c>
      <c r="K108" s="217">
        <f>SUM(K109:K110)</f>
        <v>0</v>
      </c>
      <c r="L108" s="218">
        <f>SUM(L109:L110)</f>
        <v>0</v>
      </c>
      <c r="M108"/>
      <c r="N108" s="111"/>
      <c r="O108" s="111"/>
      <c r="P108" s="111"/>
      <c r="Q108" s="111"/>
      <c r="R108" s="111"/>
    </row>
    <row r="109" spans="1:18" ht="26.25" hidden="1" customHeight="1">
      <c r="A109" s="223">
        <v>2</v>
      </c>
      <c r="B109" s="219">
        <v>5</v>
      </c>
      <c r="C109" s="220">
        <v>3</v>
      </c>
      <c r="D109" s="221">
        <v>1</v>
      </c>
      <c r="E109" s="219">
        <v>1</v>
      </c>
      <c r="F109" s="255">
        <v>1</v>
      </c>
      <c r="G109" s="221" t="s">
        <v>72</v>
      </c>
      <c r="H109" s="199">
        <v>75</v>
      </c>
      <c r="I109" s="227">
        <v>0</v>
      </c>
      <c r="J109" s="227">
        <v>0</v>
      </c>
      <c r="K109" s="227">
        <v>0</v>
      </c>
      <c r="L109" s="227">
        <v>0</v>
      </c>
      <c r="M109"/>
      <c r="N109" s="111"/>
      <c r="O109" s="111"/>
      <c r="P109" s="111"/>
      <c r="Q109" s="111"/>
      <c r="R109" s="111"/>
    </row>
    <row r="110" spans="1:18" ht="26.25" hidden="1" customHeight="1">
      <c r="A110" s="232">
        <v>2</v>
      </c>
      <c r="B110" s="233">
        <v>5</v>
      </c>
      <c r="C110" s="234">
        <v>3</v>
      </c>
      <c r="D110" s="235">
        <v>1</v>
      </c>
      <c r="E110" s="233">
        <v>1</v>
      </c>
      <c r="F110" s="258">
        <v>2</v>
      </c>
      <c r="G110" s="235" t="s">
        <v>73</v>
      </c>
      <c r="H110" s="199">
        <v>76</v>
      </c>
      <c r="I110" s="227">
        <v>0</v>
      </c>
      <c r="J110" s="227">
        <v>0</v>
      </c>
      <c r="K110" s="227">
        <v>0</v>
      </c>
      <c r="L110" s="227">
        <v>0</v>
      </c>
      <c r="M110"/>
      <c r="N110" s="111"/>
      <c r="O110" s="111"/>
      <c r="P110" s="111"/>
      <c r="Q110" s="111"/>
      <c r="R110" s="111"/>
    </row>
    <row r="111" spans="1:18" ht="27.75" hidden="1" customHeight="1">
      <c r="A111" s="232">
        <v>2</v>
      </c>
      <c r="B111" s="233">
        <v>5</v>
      </c>
      <c r="C111" s="234">
        <v>3</v>
      </c>
      <c r="D111" s="235">
        <v>2</v>
      </c>
      <c r="E111" s="233"/>
      <c r="F111" s="258"/>
      <c r="G111" s="235" t="s">
        <v>74</v>
      </c>
      <c r="H111" s="199">
        <v>77</v>
      </c>
      <c r="I111" s="218">
        <f>I112</f>
        <v>0</v>
      </c>
      <c r="J111" s="218">
        <f>J112</f>
        <v>0</v>
      </c>
      <c r="K111" s="218">
        <f>K112</f>
        <v>0</v>
      </c>
      <c r="L111" s="218">
        <f>L112</f>
        <v>0</v>
      </c>
      <c r="M111"/>
      <c r="N111" s="111"/>
      <c r="O111" s="111"/>
      <c r="P111" s="111"/>
      <c r="Q111" s="111"/>
      <c r="R111" s="111"/>
    </row>
    <row r="112" spans="1:18" ht="25.5" hidden="1" customHeight="1">
      <c r="A112" s="232">
        <v>2</v>
      </c>
      <c r="B112" s="233">
        <v>5</v>
      </c>
      <c r="C112" s="234">
        <v>3</v>
      </c>
      <c r="D112" s="235">
        <v>2</v>
      </c>
      <c r="E112" s="233">
        <v>1</v>
      </c>
      <c r="F112" s="258"/>
      <c r="G112" s="235" t="s">
        <v>74</v>
      </c>
      <c r="H112" s="199">
        <v>78</v>
      </c>
      <c r="I112" s="218">
        <f>SUM(I113:I114)</f>
        <v>0</v>
      </c>
      <c r="J112" s="218">
        <f>SUM(J113:J114)</f>
        <v>0</v>
      </c>
      <c r="K112" s="218">
        <f>SUM(K113:K114)</f>
        <v>0</v>
      </c>
      <c r="L112" s="218">
        <f>SUM(L113:L114)</f>
        <v>0</v>
      </c>
      <c r="M112"/>
      <c r="N112" s="111"/>
      <c r="O112" s="111"/>
      <c r="P112" s="111"/>
      <c r="Q112" s="111"/>
      <c r="R112" s="111"/>
    </row>
    <row r="113" spans="1:18" ht="30" hidden="1" customHeight="1">
      <c r="A113" s="232">
        <v>2</v>
      </c>
      <c r="B113" s="233">
        <v>5</v>
      </c>
      <c r="C113" s="234">
        <v>3</v>
      </c>
      <c r="D113" s="235">
        <v>2</v>
      </c>
      <c r="E113" s="233">
        <v>1</v>
      </c>
      <c r="F113" s="258">
        <v>1</v>
      </c>
      <c r="G113" s="235" t="s">
        <v>74</v>
      </c>
      <c r="H113" s="199">
        <v>79</v>
      </c>
      <c r="I113" s="227">
        <v>0</v>
      </c>
      <c r="J113" s="227">
        <v>0</v>
      </c>
      <c r="K113" s="227">
        <v>0</v>
      </c>
      <c r="L113" s="227">
        <v>0</v>
      </c>
      <c r="M113"/>
      <c r="N113" s="111"/>
      <c r="O113" s="111"/>
      <c r="P113" s="111"/>
      <c r="Q113" s="111"/>
      <c r="R113" s="111"/>
    </row>
    <row r="114" spans="1:18" ht="18" hidden="1" customHeight="1">
      <c r="A114" s="232">
        <v>2</v>
      </c>
      <c r="B114" s="233">
        <v>5</v>
      </c>
      <c r="C114" s="234">
        <v>3</v>
      </c>
      <c r="D114" s="235">
        <v>2</v>
      </c>
      <c r="E114" s="233">
        <v>1</v>
      </c>
      <c r="F114" s="258">
        <v>2</v>
      </c>
      <c r="G114" s="235" t="s">
        <v>75</v>
      </c>
      <c r="H114" s="199">
        <v>80</v>
      </c>
      <c r="I114" s="227">
        <v>0</v>
      </c>
      <c r="J114" s="227">
        <v>0</v>
      </c>
      <c r="K114" s="227">
        <v>0</v>
      </c>
      <c r="L114" s="227">
        <v>0</v>
      </c>
      <c r="M114"/>
      <c r="N114" s="111"/>
      <c r="O114" s="111"/>
      <c r="P114" s="111"/>
      <c r="Q114" s="111"/>
      <c r="R114" s="111"/>
    </row>
    <row r="115" spans="1:18" ht="16.5" hidden="1" customHeight="1">
      <c r="A115" s="254">
        <v>2</v>
      </c>
      <c r="B115" s="204">
        <v>6</v>
      </c>
      <c r="C115" s="205"/>
      <c r="D115" s="206"/>
      <c r="E115" s="204"/>
      <c r="F115" s="256"/>
      <c r="G115" s="259" t="s">
        <v>76</v>
      </c>
      <c r="H115" s="199">
        <v>81</v>
      </c>
      <c r="I115" s="208">
        <f>SUM(I116+I121+I125+I129+I133+I137)</f>
        <v>0</v>
      </c>
      <c r="J115" s="208">
        <f>SUM(J116+J121+J125+J129+J133+J137)</f>
        <v>0</v>
      </c>
      <c r="K115" s="208">
        <f>SUM(K116+K121+K125+K129+K133+K137)</f>
        <v>0</v>
      </c>
      <c r="L115" s="208">
        <f>SUM(L116+L121+L125+L129+L133+L137)</f>
        <v>0</v>
      </c>
      <c r="M115"/>
      <c r="N115" s="111"/>
      <c r="O115" s="111"/>
      <c r="P115" s="111"/>
      <c r="Q115" s="111"/>
      <c r="R115" s="111"/>
    </row>
    <row r="116" spans="1:18" ht="14.25" hidden="1" customHeight="1">
      <c r="A116" s="232">
        <v>2</v>
      </c>
      <c r="B116" s="233">
        <v>6</v>
      </c>
      <c r="C116" s="234">
        <v>1</v>
      </c>
      <c r="D116" s="235"/>
      <c r="E116" s="233"/>
      <c r="F116" s="258"/>
      <c r="G116" s="235" t="s">
        <v>77</v>
      </c>
      <c r="H116" s="199">
        <v>82</v>
      </c>
      <c r="I116" s="218">
        <f t="shared" ref="I116:L117" si="6">I117</f>
        <v>0</v>
      </c>
      <c r="J116" s="253">
        <f t="shared" si="6"/>
        <v>0</v>
      </c>
      <c r="K116" s="217">
        <f t="shared" si="6"/>
        <v>0</v>
      </c>
      <c r="L116" s="218">
        <f t="shared" si="6"/>
        <v>0</v>
      </c>
      <c r="M116"/>
      <c r="N116" s="111"/>
      <c r="O116" s="111"/>
      <c r="P116" s="111"/>
      <c r="Q116" s="111"/>
      <c r="R116" s="111"/>
    </row>
    <row r="117" spans="1:18" ht="14.25" hidden="1" customHeight="1">
      <c r="A117" s="223">
        <v>2</v>
      </c>
      <c r="B117" s="219">
        <v>6</v>
      </c>
      <c r="C117" s="220">
        <v>1</v>
      </c>
      <c r="D117" s="221">
        <v>1</v>
      </c>
      <c r="E117" s="219"/>
      <c r="F117" s="255"/>
      <c r="G117" s="221" t="s">
        <v>77</v>
      </c>
      <c r="H117" s="199">
        <v>83</v>
      </c>
      <c r="I117" s="208">
        <f t="shared" si="6"/>
        <v>0</v>
      </c>
      <c r="J117" s="250">
        <f t="shared" si="6"/>
        <v>0</v>
      </c>
      <c r="K117" s="209">
        <f t="shared" si="6"/>
        <v>0</v>
      </c>
      <c r="L117" s="208">
        <f t="shared" si="6"/>
        <v>0</v>
      </c>
      <c r="M117"/>
      <c r="N117" s="111"/>
      <c r="O117" s="111"/>
      <c r="P117" s="111"/>
      <c r="Q117" s="111"/>
      <c r="R117" s="111"/>
    </row>
    <row r="118" spans="1:18" hidden="1">
      <c r="A118" s="223">
        <v>2</v>
      </c>
      <c r="B118" s="219">
        <v>6</v>
      </c>
      <c r="C118" s="220">
        <v>1</v>
      </c>
      <c r="D118" s="221">
        <v>1</v>
      </c>
      <c r="E118" s="219">
        <v>1</v>
      </c>
      <c r="F118" s="255"/>
      <c r="G118" s="221" t="s">
        <v>77</v>
      </c>
      <c r="H118" s="199">
        <v>84</v>
      </c>
      <c r="I118" s="208">
        <f>SUM(I119:I120)</f>
        <v>0</v>
      </c>
      <c r="J118" s="250">
        <f>SUM(J119:J120)</f>
        <v>0</v>
      </c>
      <c r="K118" s="209">
        <f>SUM(K119:K120)</f>
        <v>0</v>
      </c>
      <c r="L118" s="208">
        <f>SUM(L119:L120)</f>
        <v>0</v>
      </c>
      <c r="M118" s="111"/>
      <c r="N118" s="111"/>
      <c r="O118" s="111"/>
      <c r="P118" s="111"/>
      <c r="Q118" s="111"/>
      <c r="R118" s="111"/>
    </row>
    <row r="119" spans="1:18" ht="13.5" hidden="1" customHeight="1">
      <c r="A119" s="223">
        <v>2</v>
      </c>
      <c r="B119" s="219">
        <v>6</v>
      </c>
      <c r="C119" s="220">
        <v>1</v>
      </c>
      <c r="D119" s="221">
        <v>1</v>
      </c>
      <c r="E119" s="219">
        <v>1</v>
      </c>
      <c r="F119" s="255">
        <v>1</v>
      </c>
      <c r="G119" s="221" t="s">
        <v>78</v>
      </c>
      <c r="H119" s="199">
        <v>85</v>
      </c>
      <c r="I119" s="227">
        <v>0</v>
      </c>
      <c r="J119" s="227">
        <v>0</v>
      </c>
      <c r="K119" s="227">
        <v>0</v>
      </c>
      <c r="L119" s="227">
        <v>0</v>
      </c>
      <c r="M119"/>
      <c r="N119" s="111"/>
      <c r="O119" s="111"/>
      <c r="P119" s="111"/>
      <c r="Q119" s="111"/>
      <c r="R119" s="111"/>
    </row>
    <row r="120" spans="1:18" hidden="1">
      <c r="A120" s="240">
        <v>2</v>
      </c>
      <c r="B120" s="214">
        <v>6</v>
      </c>
      <c r="C120" s="212">
        <v>1</v>
      </c>
      <c r="D120" s="213">
        <v>1</v>
      </c>
      <c r="E120" s="214">
        <v>1</v>
      </c>
      <c r="F120" s="257">
        <v>2</v>
      </c>
      <c r="G120" s="213" t="s">
        <v>79</v>
      </c>
      <c r="H120" s="199">
        <v>86</v>
      </c>
      <c r="I120" s="225">
        <v>0</v>
      </c>
      <c r="J120" s="225">
        <v>0</v>
      </c>
      <c r="K120" s="225">
        <v>0</v>
      </c>
      <c r="L120" s="225">
        <v>0</v>
      </c>
      <c r="M120" s="111"/>
      <c r="N120" s="111"/>
      <c r="O120" s="111"/>
      <c r="P120" s="111"/>
      <c r="Q120" s="111"/>
      <c r="R120" s="111"/>
    </row>
    <row r="121" spans="1:18" ht="25.5" hidden="1" customHeight="1">
      <c r="A121" s="223">
        <v>2</v>
      </c>
      <c r="B121" s="219">
        <v>6</v>
      </c>
      <c r="C121" s="220">
        <v>2</v>
      </c>
      <c r="D121" s="221"/>
      <c r="E121" s="219"/>
      <c r="F121" s="255"/>
      <c r="G121" s="221" t="s">
        <v>80</v>
      </c>
      <c r="H121" s="199">
        <v>87</v>
      </c>
      <c r="I121" s="208">
        <f t="shared" ref="I121:L123" si="7">I122</f>
        <v>0</v>
      </c>
      <c r="J121" s="250">
        <f t="shared" si="7"/>
        <v>0</v>
      </c>
      <c r="K121" s="209">
        <f t="shared" si="7"/>
        <v>0</v>
      </c>
      <c r="L121" s="208">
        <f t="shared" si="7"/>
        <v>0</v>
      </c>
      <c r="M121"/>
      <c r="N121" s="111"/>
      <c r="O121" s="111"/>
      <c r="P121" s="111"/>
      <c r="Q121" s="111"/>
      <c r="R121" s="111"/>
    </row>
    <row r="122" spans="1:18" ht="14.25" hidden="1" customHeight="1">
      <c r="A122" s="223">
        <v>2</v>
      </c>
      <c r="B122" s="219">
        <v>6</v>
      </c>
      <c r="C122" s="220">
        <v>2</v>
      </c>
      <c r="D122" s="221">
        <v>1</v>
      </c>
      <c r="E122" s="219"/>
      <c r="F122" s="255"/>
      <c r="G122" s="221" t="s">
        <v>80</v>
      </c>
      <c r="H122" s="199">
        <v>88</v>
      </c>
      <c r="I122" s="208">
        <f t="shared" si="7"/>
        <v>0</v>
      </c>
      <c r="J122" s="250">
        <f t="shared" si="7"/>
        <v>0</v>
      </c>
      <c r="K122" s="209">
        <f t="shared" si="7"/>
        <v>0</v>
      </c>
      <c r="L122" s="208">
        <f t="shared" si="7"/>
        <v>0</v>
      </c>
      <c r="M122"/>
      <c r="N122" s="111"/>
      <c r="O122" s="111"/>
      <c r="P122" s="111"/>
      <c r="Q122" s="111"/>
      <c r="R122" s="111"/>
    </row>
    <row r="123" spans="1:18" ht="14.25" hidden="1" customHeight="1">
      <c r="A123" s="223">
        <v>2</v>
      </c>
      <c r="B123" s="219">
        <v>6</v>
      </c>
      <c r="C123" s="220">
        <v>2</v>
      </c>
      <c r="D123" s="221">
        <v>1</v>
      </c>
      <c r="E123" s="219">
        <v>1</v>
      </c>
      <c r="F123" s="255"/>
      <c r="G123" s="221" t="s">
        <v>80</v>
      </c>
      <c r="H123" s="199">
        <v>89</v>
      </c>
      <c r="I123" s="260">
        <f t="shared" si="7"/>
        <v>0</v>
      </c>
      <c r="J123" s="261">
        <f t="shared" si="7"/>
        <v>0</v>
      </c>
      <c r="K123" s="262">
        <f t="shared" si="7"/>
        <v>0</v>
      </c>
      <c r="L123" s="260">
        <f t="shared" si="7"/>
        <v>0</v>
      </c>
      <c r="M123"/>
      <c r="N123" s="111"/>
      <c r="O123" s="111"/>
      <c r="P123" s="111"/>
      <c r="Q123" s="111"/>
      <c r="R123" s="111"/>
    </row>
    <row r="124" spans="1:18" ht="25.5" hidden="1" customHeight="1">
      <c r="A124" s="223">
        <v>2</v>
      </c>
      <c r="B124" s="219">
        <v>6</v>
      </c>
      <c r="C124" s="220">
        <v>2</v>
      </c>
      <c r="D124" s="221">
        <v>1</v>
      </c>
      <c r="E124" s="219">
        <v>1</v>
      </c>
      <c r="F124" s="255">
        <v>1</v>
      </c>
      <c r="G124" s="221" t="s">
        <v>80</v>
      </c>
      <c r="H124" s="199">
        <v>90</v>
      </c>
      <c r="I124" s="227">
        <v>0</v>
      </c>
      <c r="J124" s="227">
        <v>0</v>
      </c>
      <c r="K124" s="227">
        <v>0</v>
      </c>
      <c r="L124" s="227">
        <v>0</v>
      </c>
      <c r="M124"/>
      <c r="N124" s="111"/>
      <c r="O124" s="111"/>
      <c r="P124" s="111"/>
      <c r="Q124" s="111"/>
      <c r="R124" s="111"/>
    </row>
    <row r="125" spans="1:18" ht="26.25" hidden="1" customHeight="1">
      <c r="A125" s="240">
        <v>2</v>
      </c>
      <c r="B125" s="214">
        <v>6</v>
      </c>
      <c r="C125" s="212">
        <v>3</v>
      </c>
      <c r="D125" s="213"/>
      <c r="E125" s="214"/>
      <c r="F125" s="257"/>
      <c r="G125" s="213" t="s">
        <v>81</v>
      </c>
      <c r="H125" s="199">
        <v>91</v>
      </c>
      <c r="I125" s="230">
        <f t="shared" ref="I125:L127" si="8">I126</f>
        <v>0</v>
      </c>
      <c r="J125" s="252">
        <f t="shared" si="8"/>
        <v>0</v>
      </c>
      <c r="K125" s="231">
        <f t="shared" si="8"/>
        <v>0</v>
      </c>
      <c r="L125" s="230">
        <f t="shared" si="8"/>
        <v>0</v>
      </c>
      <c r="M125"/>
      <c r="N125" s="111"/>
      <c r="O125" s="111"/>
      <c r="P125" s="111"/>
      <c r="Q125" s="111"/>
      <c r="R125" s="111"/>
    </row>
    <row r="126" spans="1:18" ht="25.5" hidden="1" customHeight="1">
      <c r="A126" s="223">
        <v>2</v>
      </c>
      <c r="B126" s="219">
        <v>6</v>
      </c>
      <c r="C126" s="220">
        <v>3</v>
      </c>
      <c r="D126" s="221">
        <v>1</v>
      </c>
      <c r="E126" s="219"/>
      <c r="F126" s="255"/>
      <c r="G126" s="221" t="s">
        <v>81</v>
      </c>
      <c r="H126" s="199">
        <v>92</v>
      </c>
      <c r="I126" s="208">
        <f t="shared" si="8"/>
        <v>0</v>
      </c>
      <c r="J126" s="250">
        <f t="shared" si="8"/>
        <v>0</v>
      </c>
      <c r="K126" s="209">
        <f t="shared" si="8"/>
        <v>0</v>
      </c>
      <c r="L126" s="208">
        <f t="shared" si="8"/>
        <v>0</v>
      </c>
      <c r="M126"/>
      <c r="N126" s="111"/>
      <c r="O126" s="111"/>
      <c r="P126" s="111"/>
      <c r="Q126" s="111"/>
      <c r="R126" s="111"/>
    </row>
    <row r="127" spans="1:18" ht="26.25" hidden="1" customHeight="1">
      <c r="A127" s="223">
        <v>2</v>
      </c>
      <c r="B127" s="219">
        <v>6</v>
      </c>
      <c r="C127" s="220">
        <v>3</v>
      </c>
      <c r="D127" s="221">
        <v>1</v>
      </c>
      <c r="E127" s="219">
        <v>1</v>
      </c>
      <c r="F127" s="255"/>
      <c r="G127" s="221" t="s">
        <v>81</v>
      </c>
      <c r="H127" s="199">
        <v>93</v>
      </c>
      <c r="I127" s="208">
        <f t="shared" si="8"/>
        <v>0</v>
      </c>
      <c r="J127" s="250">
        <f t="shared" si="8"/>
        <v>0</v>
      </c>
      <c r="K127" s="209">
        <f t="shared" si="8"/>
        <v>0</v>
      </c>
      <c r="L127" s="208">
        <f t="shared" si="8"/>
        <v>0</v>
      </c>
      <c r="M127"/>
      <c r="N127" s="111"/>
      <c r="O127" s="111"/>
      <c r="P127" s="111"/>
      <c r="Q127" s="111"/>
      <c r="R127" s="111"/>
    </row>
    <row r="128" spans="1:18" ht="27" hidden="1" customHeight="1">
      <c r="A128" s="223">
        <v>2</v>
      </c>
      <c r="B128" s="219">
        <v>6</v>
      </c>
      <c r="C128" s="220">
        <v>3</v>
      </c>
      <c r="D128" s="221">
        <v>1</v>
      </c>
      <c r="E128" s="219">
        <v>1</v>
      </c>
      <c r="F128" s="255">
        <v>1</v>
      </c>
      <c r="G128" s="221" t="s">
        <v>81</v>
      </c>
      <c r="H128" s="199">
        <v>94</v>
      </c>
      <c r="I128" s="227">
        <v>0</v>
      </c>
      <c r="J128" s="227">
        <v>0</v>
      </c>
      <c r="K128" s="227">
        <v>0</v>
      </c>
      <c r="L128" s="227">
        <v>0</v>
      </c>
      <c r="M128"/>
      <c r="N128" s="111"/>
      <c r="O128" s="111"/>
      <c r="P128" s="111"/>
      <c r="Q128" s="111"/>
      <c r="R128" s="111"/>
    </row>
    <row r="129" spans="1:18" ht="25.5" hidden="1" customHeight="1">
      <c r="A129" s="240">
        <v>2</v>
      </c>
      <c r="B129" s="214">
        <v>6</v>
      </c>
      <c r="C129" s="212">
        <v>4</v>
      </c>
      <c r="D129" s="213"/>
      <c r="E129" s="214"/>
      <c r="F129" s="257"/>
      <c r="G129" s="213" t="s">
        <v>82</v>
      </c>
      <c r="H129" s="199">
        <v>95</v>
      </c>
      <c r="I129" s="230">
        <f t="shared" ref="I129:L131" si="9">I130</f>
        <v>0</v>
      </c>
      <c r="J129" s="252">
        <f t="shared" si="9"/>
        <v>0</v>
      </c>
      <c r="K129" s="231">
        <f t="shared" si="9"/>
        <v>0</v>
      </c>
      <c r="L129" s="230">
        <f t="shared" si="9"/>
        <v>0</v>
      </c>
      <c r="M129"/>
      <c r="N129" s="111"/>
      <c r="O129" s="111"/>
      <c r="P129" s="111"/>
      <c r="Q129" s="111"/>
      <c r="R129" s="111"/>
    </row>
    <row r="130" spans="1:18" ht="27" hidden="1" customHeight="1">
      <c r="A130" s="223">
        <v>2</v>
      </c>
      <c r="B130" s="219">
        <v>6</v>
      </c>
      <c r="C130" s="220">
        <v>4</v>
      </c>
      <c r="D130" s="221">
        <v>1</v>
      </c>
      <c r="E130" s="219"/>
      <c r="F130" s="255"/>
      <c r="G130" s="221" t="s">
        <v>82</v>
      </c>
      <c r="H130" s="199">
        <v>96</v>
      </c>
      <c r="I130" s="208">
        <f t="shared" si="9"/>
        <v>0</v>
      </c>
      <c r="J130" s="250">
        <f t="shared" si="9"/>
        <v>0</v>
      </c>
      <c r="K130" s="209">
        <f t="shared" si="9"/>
        <v>0</v>
      </c>
      <c r="L130" s="208">
        <f t="shared" si="9"/>
        <v>0</v>
      </c>
      <c r="M130"/>
      <c r="N130" s="111"/>
      <c r="O130" s="111"/>
      <c r="P130" s="111"/>
      <c r="Q130" s="111"/>
      <c r="R130" s="111"/>
    </row>
    <row r="131" spans="1:18" ht="27" hidden="1" customHeight="1">
      <c r="A131" s="223">
        <v>2</v>
      </c>
      <c r="B131" s="219">
        <v>6</v>
      </c>
      <c r="C131" s="220">
        <v>4</v>
      </c>
      <c r="D131" s="221">
        <v>1</v>
      </c>
      <c r="E131" s="219">
        <v>1</v>
      </c>
      <c r="F131" s="255"/>
      <c r="G131" s="221" t="s">
        <v>82</v>
      </c>
      <c r="H131" s="199">
        <v>97</v>
      </c>
      <c r="I131" s="208">
        <f t="shared" si="9"/>
        <v>0</v>
      </c>
      <c r="J131" s="250">
        <f t="shared" si="9"/>
        <v>0</v>
      </c>
      <c r="K131" s="209">
        <f t="shared" si="9"/>
        <v>0</v>
      </c>
      <c r="L131" s="208">
        <f t="shared" si="9"/>
        <v>0</v>
      </c>
      <c r="M131"/>
      <c r="N131" s="111"/>
      <c r="O131" s="111"/>
      <c r="P131" s="111"/>
      <c r="Q131" s="111"/>
      <c r="R131" s="111"/>
    </row>
    <row r="132" spans="1:18" ht="27.75" hidden="1" customHeight="1">
      <c r="A132" s="223">
        <v>2</v>
      </c>
      <c r="B132" s="219">
        <v>6</v>
      </c>
      <c r="C132" s="220">
        <v>4</v>
      </c>
      <c r="D132" s="221">
        <v>1</v>
      </c>
      <c r="E132" s="219">
        <v>1</v>
      </c>
      <c r="F132" s="255">
        <v>1</v>
      </c>
      <c r="G132" s="221" t="s">
        <v>82</v>
      </c>
      <c r="H132" s="199">
        <v>98</v>
      </c>
      <c r="I132" s="227">
        <v>0</v>
      </c>
      <c r="J132" s="227">
        <v>0</v>
      </c>
      <c r="K132" s="227">
        <v>0</v>
      </c>
      <c r="L132" s="227">
        <v>0</v>
      </c>
      <c r="M132"/>
      <c r="N132" s="111"/>
      <c r="O132" s="111"/>
      <c r="P132" s="111"/>
      <c r="Q132" s="111"/>
      <c r="R132" s="111"/>
    </row>
    <row r="133" spans="1:18" ht="27" hidden="1" customHeight="1">
      <c r="A133" s="232">
        <v>2</v>
      </c>
      <c r="B133" s="241">
        <v>6</v>
      </c>
      <c r="C133" s="242">
        <v>5</v>
      </c>
      <c r="D133" s="244"/>
      <c r="E133" s="241"/>
      <c r="F133" s="263"/>
      <c r="G133" s="244" t="s">
        <v>83</v>
      </c>
      <c r="H133" s="199">
        <v>99</v>
      </c>
      <c r="I133" s="237">
        <f t="shared" ref="I133:L135" si="10">I134</f>
        <v>0</v>
      </c>
      <c r="J133" s="264">
        <f t="shared" si="10"/>
        <v>0</v>
      </c>
      <c r="K133" s="238">
        <f t="shared" si="10"/>
        <v>0</v>
      </c>
      <c r="L133" s="237">
        <f t="shared" si="10"/>
        <v>0</v>
      </c>
      <c r="M133"/>
      <c r="N133" s="111"/>
      <c r="O133" s="111"/>
      <c r="P133" s="111"/>
      <c r="Q133" s="111"/>
      <c r="R133" s="111"/>
    </row>
    <row r="134" spans="1:18" ht="29.25" hidden="1" customHeight="1">
      <c r="A134" s="223">
        <v>2</v>
      </c>
      <c r="B134" s="219">
        <v>6</v>
      </c>
      <c r="C134" s="220">
        <v>5</v>
      </c>
      <c r="D134" s="221">
        <v>1</v>
      </c>
      <c r="E134" s="219"/>
      <c r="F134" s="255"/>
      <c r="G134" s="244" t="s">
        <v>83</v>
      </c>
      <c r="H134" s="199">
        <v>100</v>
      </c>
      <c r="I134" s="208">
        <f t="shared" si="10"/>
        <v>0</v>
      </c>
      <c r="J134" s="250">
        <f t="shared" si="10"/>
        <v>0</v>
      </c>
      <c r="K134" s="209">
        <f t="shared" si="10"/>
        <v>0</v>
      </c>
      <c r="L134" s="208">
        <f t="shared" si="10"/>
        <v>0</v>
      </c>
      <c r="M134"/>
      <c r="N134" s="111"/>
      <c r="O134" s="111"/>
      <c r="P134" s="111"/>
      <c r="Q134" s="111"/>
      <c r="R134" s="111"/>
    </row>
    <row r="135" spans="1:18" ht="25.5" hidden="1" customHeight="1">
      <c r="A135" s="223">
        <v>2</v>
      </c>
      <c r="B135" s="219">
        <v>6</v>
      </c>
      <c r="C135" s="220">
        <v>5</v>
      </c>
      <c r="D135" s="221">
        <v>1</v>
      </c>
      <c r="E135" s="219">
        <v>1</v>
      </c>
      <c r="F135" s="255"/>
      <c r="G135" s="244" t="s">
        <v>83</v>
      </c>
      <c r="H135" s="199">
        <v>101</v>
      </c>
      <c r="I135" s="208">
        <f t="shared" si="10"/>
        <v>0</v>
      </c>
      <c r="J135" s="250">
        <f t="shared" si="10"/>
        <v>0</v>
      </c>
      <c r="K135" s="209">
        <f t="shared" si="10"/>
        <v>0</v>
      </c>
      <c r="L135" s="208">
        <f t="shared" si="10"/>
        <v>0</v>
      </c>
      <c r="M135"/>
      <c r="N135" s="111"/>
      <c r="O135" s="111"/>
      <c r="P135" s="111"/>
      <c r="Q135" s="111"/>
      <c r="R135" s="111"/>
    </row>
    <row r="136" spans="1:18" ht="27.75" hidden="1" customHeight="1">
      <c r="A136" s="219">
        <v>2</v>
      </c>
      <c r="B136" s="220">
        <v>6</v>
      </c>
      <c r="C136" s="219">
        <v>5</v>
      </c>
      <c r="D136" s="219">
        <v>1</v>
      </c>
      <c r="E136" s="221">
        <v>1</v>
      </c>
      <c r="F136" s="255">
        <v>1</v>
      </c>
      <c r="G136" s="219" t="s">
        <v>84</v>
      </c>
      <c r="H136" s="199">
        <v>102</v>
      </c>
      <c r="I136" s="227">
        <v>0</v>
      </c>
      <c r="J136" s="227">
        <v>0</v>
      </c>
      <c r="K136" s="227">
        <v>0</v>
      </c>
      <c r="L136" s="227">
        <v>0</v>
      </c>
      <c r="M136"/>
      <c r="N136" s="111"/>
      <c r="O136" s="111"/>
      <c r="P136" s="111"/>
      <c r="Q136" s="111"/>
      <c r="R136" s="111"/>
    </row>
    <row r="137" spans="1:18" ht="27.75" hidden="1" customHeight="1">
      <c r="A137" s="223">
        <v>2</v>
      </c>
      <c r="B137" s="220">
        <v>6</v>
      </c>
      <c r="C137" s="219">
        <v>6</v>
      </c>
      <c r="D137" s="220"/>
      <c r="E137" s="221"/>
      <c r="F137" s="222"/>
      <c r="G137" s="265" t="s">
        <v>85</v>
      </c>
      <c r="H137" s="199">
        <v>103</v>
      </c>
      <c r="I137" s="209">
        <f t="shared" ref="I137:L139" si="11">I138</f>
        <v>0</v>
      </c>
      <c r="J137" s="208">
        <f t="shared" si="11"/>
        <v>0</v>
      </c>
      <c r="K137" s="208">
        <f t="shared" si="11"/>
        <v>0</v>
      </c>
      <c r="L137" s="208">
        <f t="shared" si="11"/>
        <v>0</v>
      </c>
      <c r="M137"/>
      <c r="N137" s="111"/>
      <c r="O137" s="111"/>
      <c r="P137" s="111"/>
      <c r="Q137" s="111"/>
      <c r="R137" s="111"/>
    </row>
    <row r="138" spans="1:18" ht="27.75" hidden="1" customHeight="1">
      <c r="A138" s="223">
        <v>2</v>
      </c>
      <c r="B138" s="220">
        <v>6</v>
      </c>
      <c r="C138" s="219">
        <v>6</v>
      </c>
      <c r="D138" s="220">
        <v>1</v>
      </c>
      <c r="E138" s="221"/>
      <c r="F138" s="222"/>
      <c r="G138" s="265" t="s">
        <v>85</v>
      </c>
      <c r="H138" s="199">
        <v>104</v>
      </c>
      <c r="I138" s="208">
        <f t="shared" si="11"/>
        <v>0</v>
      </c>
      <c r="J138" s="208">
        <f t="shared" si="11"/>
        <v>0</v>
      </c>
      <c r="K138" s="208">
        <f t="shared" si="11"/>
        <v>0</v>
      </c>
      <c r="L138" s="208">
        <f t="shared" si="11"/>
        <v>0</v>
      </c>
      <c r="M138"/>
      <c r="N138" s="111"/>
      <c r="O138" s="111"/>
      <c r="P138" s="111"/>
      <c r="Q138" s="111"/>
      <c r="R138" s="111"/>
    </row>
    <row r="139" spans="1:18" ht="27.75" hidden="1" customHeight="1">
      <c r="A139" s="223">
        <v>2</v>
      </c>
      <c r="B139" s="220">
        <v>6</v>
      </c>
      <c r="C139" s="219">
        <v>6</v>
      </c>
      <c r="D139" s="220">
        <v>1</v>
      </c>
      <c r="E139" s="221">
        <v>1</v>
      </c>
      <c r="F139" s="222"/>
      <c r="G139" s="265" t="s">
        <v>85</v>
      </c>
      <c r="H139" s="199">
        <v>105</v>
      </c>
      <c r="I139" s="208">
        <f t="shared" si="11"/>
        <v>0</v>
      </c>
      <c r="J139" s="208">
        <f t="shared" si="11"/>
        <v>0</v>
      </c>
      <c r="K139" s="208">
        <f t="shared" si="11"/>
        <v>0</v>
      </c>
      <c r="L139" s="208">
        <f t="shared" si="11"/>
        <v>0</v>
      </c>
      <c r="M139"/>
      <c r="N139" s="111"/>
      <c r="O139" s="111"/>
      <c r="P139" s="111"/>
      <c r="Q139" s="111"/>
      <c r="R139" s="111"/>
    </row>
    <row r="140" spans="1:18" ht="27.75" hidden="1" customHeight="1">
      <c r="A140" s="223">
        <v>2</v>
      </c>
      <c r="B140" s="220">
        <v>6</v>
      </c>
      <c r="C140" s="219">
        <v>6</v>
      </c>
      <c r="D140" s="220">
        <v>1</v>
      </c>
      <c r="E140" s="221">
        <v>1</v>
      </c>
      <c r="F140" s="222">
        <v>1</v>
      </c>
      <c r="G140" s="173" t="s">
        <v>85</v>
      </c>
      <c r="H140" s="199">
        <v>106</v>
      </c>
      <c r="I140" s="227">
        <v>0</v>
      </c>
      <c r="J140" s="266">
        <v>0</v>
      </c>
      <c r="K140" s="227">
        <v>0</v>
      </c>
      <c r="L140" s="227">
        <v>0</v>
      </c>
      <c r="M140"/>
      <c r="N140" s="111"/>
      <c r="O140" s="111"/>
      <c r="P140" s="111"/>
      <c r="Q140" s="111"/>
      <c r="R140" s="111"/>
    </row>
    <row r="141" spans="1:18" ht="28.5" hidden="1" customHeight="1">
      <c r="A141" s="254">
        <v>2</v>
      </c>
      <c r="B141" s="204">
        <v>7</v>
      </c>
      <c r="C141" s="204"/>
      <c r="D141" s="205"/>
      <c r="E141" s="205"/>
      <c r="F141" s="207"/>
      <c r="G141" s="206" t="s">
        <v>86</v>
      </c>
      <c r="H141" s="199">
        <v>107</v>
      </c>
      <c r="I141" s="209">
        <f>SUM(I142+I147+I155)</f>
        <v>0</v>
      </c>
      <c r="J141" s="250">
        <f>SUM(J142+J147+J155)</f>
        <v>0</v>
      </c>
      <c r="K141" s="209">
        <f>SUM(K142+K147+K155)</f>
        <v>0</v>
      </c>
      <c r="L141" s="208">
        <f>SUM(L142+L147+L155)</f>
        <v>0</v>
      </c>
      <c r="M141"/>
      <c r="N141" s="111"/>
      <c r="O141" s="111"/>
      <c r="P141" s="111"/>
      <c r="Q141" s="111"/>
      <c r="R141" s="111"/>
    </row>
    <row r="142" spans="1:18" hidden="1">
      <c r="A142" s="223">
        <v>2</v>
      </c>
      <c r="B142" s="219">
        <v>7</v>
      </c>
      <c r="C142" s="219">
        <v>1</v>
      </c>
      <c r="D142" s="220"/>
      <c r="E142" s="220"/>
      <c r="F142" s="222"/>
      <c r="G142" s="221" t="s">
        <v>87</v>
      </c>
      <c r="H142" s="199">
        <v>108</v>
      </c>
      <c r="I142" s="209">
        <f t="shared" ref="I142:L143" si="12">I143</f>
        <v>0</v>
      </c>
      <c r="J142" s="250">
        <f t="shared" si="12"/>
        <v>0</v>
      </c>
      <c r="K142" s="209">
        <f t="shared" si="12"/>
        <v>0</v>
      </c>
      <c r="L142" s="208">
        <f t="shared" si="12"/>
        <v>0</v>
      </c>
      <c r="M142" s="111"/>
      <c r="N142" s="111"/>
      <c r="O142" s="111"/>
      <c r="P142" s="111"/>
      <c r="Q142" s="111"/>
      <c r="R142" s="111"/>
    </row>
    <row r="143" spans="1:18" ht="24" hidden="1" customHeight="1">
      <c r="A143" s="223">
        <v>2</v>
      </c>
      <c r="B143" s="219">
        <v>7</v>
      </c>
      <c r="C143" s="219">
        <v>1</v>
      </c>
      <c r="D143" s="220">
        <v>1</v>
      </c>
      <c r="E143" s="220"/>
      <c r="F143" s="222"/>
      <c r="G143" s="221" t="s">
        <v>87</v>
      </c>
      <c r="H143" s="199">
        <v>109</v>
      </c>
      <c r="I143" s="209">
        <f t="shared" si="12"/>
        <v>0</v>
      </c>
      <c r="J143" s="250">
        <f t="shared" si="12"/>
        <v>0</v>
      </c>
      <c r="K143" s="209">
        <f t="shared" si="12"/>
        <v>0</v>
      </c>
      <c r="L143" s="208">
        <f t="shared" si="12"/>
        <v>0</v>
      </c>
      <c r="M143"/>
      <c r="N143" s="111"/>
      <c r="O143" s="111"/>
      <c r="P143" s="111"/>
      <c r="Q143" s="111"/>
      <c r="R143" s="111"/>
    </row>
    <row r="144" spans="1:18" ht="28.5" hidden="1" customHeight="1">
      <c r="A144" s="223">
        <v>2</v>
      </c>
      <c r="B144" s="219">
        <v>7</v>
      </c>
      <c r="C144" s="219">
        <v>1</v>
      </c>
      <c r="D144" s="220">
        <v>1</v>
      </c>
      <c r="E144" s="220">
        <v>1</v>
      </c>
      <c r="F144" s="222"/>
      <c r="G144" s="221" t="s">
        <v>87</v>
      </c>
      <c r="H144" s="199">
        <v>110</v>
      </c>
      <c r="I144" s="209">
        <f>SUM(I145:I146)</f>
        <v>0</v>
      </c>
      <c r="J144" s="250">
        <f>SUM(J145:J146)</f>
        <v>0</v>
      </c>
      <c r="K144" s="209">
        <f>SUM(K145:K146)</f>
        <v>0</v>
      </c>
      <c r="L144" s="208">
        <f>SUM(L145:L146)</f>
        <v>0</v>
      </c>
      <c r="M144"/>
      <c r="N144" s="111"/>
      <c r="O144" s="111"/>
      <c r="P144" s="111"/>
      <c r="Q144" s="111"/>
      <c r="R144" s="111"/>
    </row>
    <row r="145" spans="1:18" ht="26.25" hidden="1" customHeight="1">
      <c r="A145" s="240">
        <v>2</v>
      </c>
      <c r="B145" s="214">
        <v>7</v>
      </c>
      <c r="C145" s="240">
        <v>1</v>
      </c>
      <c r="D145" s="219">
        <v>1</v>
      </c>
      <c r="E145" s="212">
        <v>1</v>
      </c>
      <c r="F145" s="215">
        <v>1</v>
      </c>
      <c r="G145" s="213" t="s">
        <v>88</v>
      </c>
      <c r="H145" s="199">
        <v>111</v>
      </c>
      <c r="I145" s="267">
        <v>0</v>
      </c>
      <c r="J145" s="267">
        <v>0</v>
      </c>
      <c r="K145" s="267">
        <v>0</v>
      </c>
      <c r="L145" s="267">
        <v>0</v>
      </c>
      <c r="M145"/>
      <c r="N145" s="111"/>
      <c r="O145" s="111"/>
      <c r="P145" s="111"/>
      <c r="Q145" s="111"/>
      <c r="R145" s="111"/>
    </row>
    <row r="146" spans="1:18" ht="24" hidden="1" customHeight="1">
      <c r="A146" s="219">
        <v>2</v>
      </c>
      <c r="B146" s="219">
        <v>7</v>
      </c>
      <c r="C146" s="223">
        <v>1</v>
      </c>
      <c r="D146" s="219">
        <v>1</v>
      </c>
      <c r="E146" s="220">
        <v>1</v>
      </c>
      <c r="F146" s="222">
        <v>2</v>
      </c>
      <c r="G146" s="221" t="s">
        <v>89</v>
      </c>
      <c r="H146" s="199">
        <v>112</v>
      </c>
      <c r="I146" s="226">
        <v>0</v>
      </c>
      <c r="J146" s="226">
        <v>0</v>
      </c>
      <c r="K146" s="226">
        <v>0</v>
      </c>
      <c r="L146" s="226">
        <v>0</v>
      </c>
      <c r="M146"/>
      <c r="N146" s="111"/>
      <c r="O146" s="111"/>
      <c r="P146" s="111"/>
      <c r="Q146" s="111"/>
      <c r="R146" s="111"/>
    </row>
    <row r="147" spans="1:18" ht="25.5" hidden="1" customHeight="1">
      <c r="A147" s="232">
        <v>2</v>
      </c>
      <c r="B147" s="233">
        <v>7</v>
      </c>
      <c r="C147" s="232">
        <v>2</v>
      </c>
      <c r="D147" s="233"/>
      <c r="E147" s="234"/>
      <c r="F147" s="236"/>
      <c r="G147" s="235" t="s">
        <v>90</v>
      </c>
      <c r="H147" s="199">
        <v>113</v>
      </c>
      <c r="I147" s="217">
        <f t="shared" ref="I147:L148" si="13">I148</f>
        <v>0</v>
      </c>
      <c r="J147" s="253">
        <f t="shared" si="13"/>
        <v>0</v>
      </c>
      <c r="K147" s="217">
        <f t="shared" si="13"/>
        <v>0</v>
      </c>
      <c r="L147" s="218">
        <f t="shared" si="13"/>
        <v>0</v>
      </c>
      <c r="M147"/>
      <c r="N147" s="111"/>
      <c r="O147" s="111"/>
      <c r="P147" s="111"/>
      <c r="Q147" s="111"/>
      <c r="R147" s="111"/>
    </row>
    <row r="148" spans="1:18" ht="25.5" hidden="1" customHeight="1">
      <c r="A148" s="223">
        <v>2</v>
      </c>
      <c r="B148" s="219">
        <v>7</v>
      </c>
      <c r="C148" s="223">
        <v>2</v>
      </c>
      <c r="D148" s="219">
        <v>1</v>
      </c>
      <c r="E148" s="220"/>
      <c r="F148" s="222"/>
      <c r="G148" s="221" t="s">
        <v>91</v>
      </c>
      <c r="H148" s="199">
        <v>114</v>
      </c>
      <c r="I148" s="209">
        <f t="shared" si="13"/>
        <v>0</v>
      </c>
      <c r="J148" s="250">
        <f t="shared" si="13"/>
        <v>0</v>
      </c>
      <c r="K148" s="209">
        <f t="shared" si="13"/>
        <v>0</v>
      </c>
      <c r="L148" s="208">
        <f t="shared" si="13"/>
        <v>0</v>
      </c>
      <c r="M148"/>
      <c r="N148" s="111"/>
      <c r="O148" s="111"/>
      <c r="P148" s="111"/>
      <c r="Q148" s="111"/>
      <c r="R148" s="111"/>
    </row>
    <row r="149" spans="1:18" ht="25.5" hidden="1" customHeight="1">
      <c r="A149" s="223">
        <v>2</v>
      </c>
      <c r="B149" s="219">
        <v>7</v>
      </c>
      <c r="C149" s="223">
        <v>2</v>
      </c>
      <c r="D149" s="219">
        <v>1</v>
      </c>
      <c r="E149" s="220">
        <v>1</v>
      </c>
      <c r="F149" s="222"/>
      <c r="G149" s="221" t="s">
        <v>91</v>
      </c>
      <c r="H149" s="199">
        <v>115</v>
      </c>
      <c r="I149" s="209">
        <f>SUM(I150:I151)</f>
        <v>0</v>
      </c>
      <c r="J149" s="250">
        <f>SUM(J150:J151)</f>
        <v>0</v>
      </c>
      <c r="K149" s="209">
        <f>SUM(K150:K151)</f>
        <v>0</v>
      </c>
      <c r="L149" s="208">
        <f>SUM(L150:L151)</f>
        <v>0</v>
      </c>
      <c r="M149"/>
      <c r="N149" s="111"/>
      <c r="O149" s="111"/>
      <c r="P149" s="111"/>
      <c r="Q149" s="111"/>
      <c r="R149" s="111"/>
    </row>
    <row r="150" spans="1:18" ht="23.25" hidden="1" customHeight="1">
      <c r="A150" s="223">
        <v>2</v>
      </c>
      <c r="B150" s="219">
        <v>7</v>
      </c>
      <c r="C150" s="223">
        <v>2</v>
      </c>
      <c r="D150" s="219">
        <v>1</v>
      </c>
      <c r="E150" s="220">
        <v>1</v>
      </c>
      <c r="F150" s="222">
        <v>1</v>
      </c>
      <c r="G150" s="221" t="s">
        <v>92</v>
      </c>
      <c r="H150" s="199">
        <v>116</v>
      </c>
      <c r="I150" s="226">
        <v>0</v>
      </c>
      <c r="J150" s="226">
        <v>0</v>
      </c>
      <c r="K150" s="226">
        <v>0</v>
      </c>
      <c r="L150" s="226">
        <v>0</v>
      </c>
      <c r="M150"/>
      <c r="N150" s="111"/>
      <c r="O150" s="111"/>
      <c r="P150" s="111"/>
      <c r="Q150" s="111"/>
      <c r="R150" s="111"/>
    </row>
    <row r="151" spans="1:18" ht="26.25" hidden="1" customHeight="1">
      <c r="A151" s="223">
        <v>2</v>
      </c>
      <c r="B151" s="219">
        <v>7</v>
      </c>
      <c r="C151" s="223">
        <v>2</v>
      </c>
      <c r="D151" s="219">
        <v>1</v>
      </c>
      <c r="E151" s="220">
        <v>1</v>
      </c>
      <c r="F151" s="222">
        <v>2</v>
      </c>
      <c r="G151" s="221" t="s">
        <v>93</v>
      </c>
      <c r="H151" s="199">
        <v>117</v>
      </c>
      <c r="I151" s="226">
        <v>0</v>
      </c>
      <c r="J151" s="226">
        <v>0</v>
      </c>
      <c r="K151" s="226">
        <v>0</v>
      </c>
      <c r="L151" s="226">
        <v>0</v>
      </c>
      <c r="M151"/>
      <c r="N151" s="111"/>
      <c r="O151" s="111"/>
      <c r="P151" s="111"/>
      <c r="Q151" s="111"/>
      <c r="R151" s="111"/>
    </row>
    <row r="152" spans="1:18" ht="27.75" hidden="1" customHeight="1">
      <c r="A152" s="223">
        <v>2</v>
      </c>
      <c r="B152" s="219">
        <v>7</v>
      </c>
      <c r="C152" s="223">
        <v>2</v>
      </c>
      <c r="D152" s="219">
        <v>2</v>
      </c>
      <c r="E152" s="220"/>
      <c r="F152" s="222"/>
      <c r="G152" s="221" t="s">
        <v>94</v>
      </c>
      <c r="H152" s="199">
        <v>118</v>
      </c>
      <c r="I152" s="209">
        <f>I153</f>
        <v>0</v>
      </c>
      <c r="J152" s="209">
        <f>J153</f>
        <v>0</v>
      </c>
      <c r="K152" s="209">
        <f>K153</f>
        <v>0</v>
      </c>
      <c r="L152" s="209">
        <f>L153</f>
        <v>0</v>
      </c>
      <c r="M152"/>
      <c r="N152" s="111"/>
      <c r="O152" s="111"/>
      <c r="P152" s="111"/>
      <c r="Q152" s="111"/>
      <c r="R152" s="111"/>
    </row>
    <row r="153" spans="1:18" ht="24.75" hidden="1" customHeight="1">
      <c r="A153" s="223">
        <v>2</v>
      </c>
      <c r="B153" s="219">
        <v>7</v>
      </c>
      <c r="C153" s="223">
        <v>2</v>
      </c>
      <c r="D153" s="219">
        <v>2</v>
      </c>
      <c r="E153" s="220">
        <v>1</v>
      </c>
      <c r="F153" s="222"/>
      <c r="G153" s="221" t="s">
        <v>94</v>
      </c>
      <c r="H153" s="199">
        <v>119</v>
      </c>
      <c r="I153" s="209">
        <f>SUM(I154)</f>
        <v>0</v>
      </c>
      <c r="J153" s="209">
        <f>SUM(J154)</f>
        <v>0</v>
      </c>
      <c r="K153" s="209">
        <f>SUM(K154)</f>
        <v>0</v>
      </c>
      <c r="L153" s="209">
        <f>SUM(L154)</f>
        <v>0</v>
      </c>
      <c r="M153"/>
      <c r="N153" s="111"/>
      <c r="O153" s="111"/>
      <c r="P153" s="111"/>
      <c r="Q153" s="111"/>
      <c r="R153" s="111"/>
    </row>
    <row r="154" spans="1:18" ht="27" hidden="1" customHeight="1">
      <c r="A154" s="223">
        <v>2</v>
      </c>
      <c r="B154" s="219">
        <v>7</v>
      </c>
      <c r="C154" s="223">
        <v>2</v>
      </c>
      <c r="D154" s="219">
        <v>2</v>
      </c>
      <c r="E154" s="220">
        <v>1</v>
      </c>
      <c r="F154" s="222">
        <v>1</v>
      </c>
      <c r="G154" s="221" t="s">
        <v>94</v>
      </c>
      <c r="H154" s="199">
        <v>120</v>
      </c>
      <c r="I154" s="226">
        <v>0</v>
      </c>
      <c r="J154" s="226">
        <v>0</v>
      </c>
      <c r="K154" s="226">
        <v>0</v>
      </c>
      <c r="L154" s="226">
        <v>0</v>
      </c>
      <c r="M154"/>
      <c r="N154" s="111"/>
      <c r="O154" s="111"/>
      <c r="P154" s="111"/>
      <c r="Q154" s="111"/>
      <c r="R154" s="111"/>
    </row>
    <row r="155" spans="1:18" hidden="1">
      <c r="A155" s="223">
        <v>2</v>
      </c>
      <c r="B155" s="219">
        <v>7</v>
      </c>
      <c r="C155" s="223">
        <v>3</v>
      </c>
      <c r="D155" s="219"/>
      <c r="E155" s="220"/>
      <c r="F155" s="222"/>
      <c r="G155" s="221" t="s">
        <v>95</v>
      </c>
      <c r="H155" s="199">
        <v>121</v>
      </c>
      <c r="I155" s="209">
        <f t="shared" ref="I155:L156" si="14">I156</f>
        <v>0</v>
      </c>
      <c r="J155" s="250">
        <f t="shared" si="14"/>
        <v>0</v>
      </c>
      <c r="K155" s="209">
        <f t="shared" si="14"/>
        <v>0</v>
      </c>
      <c r="L155" s="208">
        <f t="shared" si="14"/>
        <v>0</v>
      </c>
      <c r="M155" s="111"/>
      <c r="N155" s="111"/>
      <c r="O155" s="111"/>
      <c r="P155" s="111"/>
      <c r="Q155" s="111"/>
      <c r="R155" s="111"/>
    </row>
    <row r="156" spans="1:18" hidden="1">
      <c r="A156" s="232">
        <v>2</v>
      </c>
      <c r="B156" s="241">
        <v>7</v>
      </c>
      <c r="C156" s="268">
        <v>3</v>
      </c>
      <c r="D156" s="241">
        <v>1</v>
      </c>
      <c r="E156" s="242"/>
      <c r="F156" s="243"/>
      <c r="G156" s="244" t="s">
        <v>95</v>
      </c>
      <c r="H156" s="199">
        <v>122</v>
      </c>
      <c r="I156" s="238">
        <f t="shared" si="14"/>
        <v>0</v>
      </c>
      <c r="J156" s="264">
        <f t="shared" si="14"/>
        <v>0</v>
      </c>
      <c r="K156" s="238">
        <f t="shared" si="14"/>
        <v>0</v>
      </c>
      <c r="L156" s="237">
        <f t="shared" si="14"/>
        <v>0</v>
      </c>
      <c r="M156" s="111"/>
      <c r="N156" s="111"/>
      <c r="O156" s="111"/>
      <c r="P156" s="111"/>
      <c r="Q156" s="111"/>
      <c r="R156" s="111"/>
    </row>
    <row r="157" spans="1:18" hidden="1">
      <c r="A157" s="223">
        <v>2</v>
      </c>
      <c r="B157" s="219">
        <v>7</v>
      </c>
      <c r="C157" s="223">
        <v>3</v>
      </c>
      <c r="D157" s="219">
        <v>1</v>
      </c>
      <c r="E157" s="220">
        <v>1</v>
      </c>
      <c r="F157" s="222"/>
      <c r="G157" s="221" t="s">
        <v>95</v>
      </c>
      <c r="H157" s="199">
        <v>123</v>
      </c>
      <c r="I157" s="209">
        <f>SUM(I158:I159)</f>
        <v>0</v>
      </c>
      <c r="J157" s="250">
        <f>SUM(J158:J159)</f>
        <v>0</v>
      </c>
      <c r="K157" s="209">
        <f>SUM(K158:K159)</f>
        <v>0</v>
      </c>
      <c r="L157" s="208">
        <f>SUM(L158:L159)</f>
        <v>0</v>
      </c>
      <c r="M157" s="111"/>
      <c r="N157" s="111"/>
      <c r="O157" s="111"/>
      <c r="P157" s="111"/>
      <c r="Q157" s="111"/>
      <c r="R157" s="111"/>
    </row>
    <row r="158" spans="1:18" hidden="1">
      <c r="A158" s="240">
        <v>2</v>
      </c>
      <c r="B158" s="214">
        <v>7</v>
      </c>
      <c r="C158" s="240">
        <v>3</v>
      </c>
      <c r="D158" s="214">
        <v>1</v>
      </c>
      <c r="E158" s="212">
        <v>1</v>
      </c>
      <c r="F158" s="215">
        <v>1</v>
      </c>
      <c r="G158" s="213" t="s">
        <v>96</v>
      </c>
      <c r="H158" s="199">
        <v>124</v>
      </c>
      <c r="I158" s="267">
        <v>0</v>
      </c>
      <c r="J158" s="267">
        <v>0</v>
      </c>
      <c r="K158" s="267">
        <v>0</v>
      </c>
      <c r="L158" s="267">
        <v>0</v>
      </c>
      <c r="M158" s="111"/>
      <c r="N158" s="111"/>
      <c r="O158" s="111"/>
      <c r="P158" s="111"/>
      <c r="Q158" s="111"/>
      <c r="R158" s="111"/>
    </row>
    <row r="159" spans="1:18" ht="25.5" hidden="1" customHeight="1">
      <c r="A159" s="223">
        <v>2</v>
      </c>
      <c r="B159" s="219">
        <v>7</v>
      </c>
      <c r="C159" s="223">
        <v>3</v>
      </c>
      <c r="D159" s="219">
        <v>1</v>
      </c>
      <c r="E159" s="220">
        <v>1</v>
      </c>
      <c r="F159" s="222">
        <v>2</v>
      </c>
      <c r="G159" s="221" t="s">
        <v>97</v>
      </c>
      <c r="H159" s="199">
        <v>125</v>
      </c>
      <c r="I159" s="226">
        <v>0</v>
      </c>
      <c r="J159" s="227">
        <v>0</v>
      </c>
      <c r="K159" s="227">
        <v>0</v>
      </c>
      <c r="L159" s="227">
        <v>0</v>
      </c>
      <c r="M159"/>
      <c r="N159" s="111"/>
      <c r="O159" s="111"/>
      <c r="P159" s="111"/>
      <c r="Q159" s="111"/>
      <c r="R159" s="111"/>
    </row>
    <row r="160" spans="1:18" ht="24" hidden="1" customHeight="1">
      <c r="A160" s="254">
        <v>2</v>
      </c>
      <c r="B160" s="254">
        <v>8</v>
      </c>
      <c r="C160" s="204"/>
      <c r="D160" s="229"/>
      <c r="E160" s="211"/>
      <c r="F160" s="269"/>
      <c r="G160" s="216" t="s">
        <v>98</v>
      </c>
      <c r="H160" s="199">
        <v>126</v>
      </c>
      <c r="I160" s="231">
        <f>I161</f>
        <v>0</v>
      </c>
      <c r="J160" s="252">
        <f>J161</f>
        <v>0</v>
      </c>
      <c r="K160" s="231">
        <f>K161</f>
        <v>0</v>
      </c>
      <c r="L160" s="230">
        <f>L161</f>
        <v>0</v>
      </c>
      <c r="M160"/>
      <c r="N160" s="111"/>
      <c r="O160" s="111"/>
      <c r="P160" s="111"/>
      <c r="Q160" s="111"/>
      <c r="R160" s="111"/>
    </row>
    <row r="161" spans="1:18" ht="21.75" hidden="1" customHeight="1">
      <c r="A161" s="232">
        <v>2</v>
      </c>
      <c r="B161" s="232">
        <v>8</v>
      </c>
      <c r="C161" s="232">
        <v>1</v>
      </c>
      <c r="D161" s="233"/>
      <c r="E161" s="234"/>
      <c r="F161" s="236"/>
      <c r="G161" s="213" t="s">
        <v>98</v>
      </c>
      <c r="H161" s="199">
        <v>127</v>
      </c>
      <c r="I161" s="231">
        <f>I162+I167</f>
        <v>0</v>
      </c>
      <c r="J161" s="252">
        <f>J162+J167</f>
        <v>0</v>
      </c>
      <c r="K161" s="231">
        <f>K162+K167</f>
        <v>0</v>
      </c>
      <c r="L161" s="230">
        <f>L162+L167</f>
        <v>0</v>
      </c>
      <c r="M161"/>
      <c r="N161" s="111"/>
      <c r="O161" s="111"/>
      <c r="P161" s="111"/>
      <c r="Q161" s="111"/>
      <c r="R161" s="111"/>
    </row>
    <row r="162" spans="1:18" ht="27" hidden="1" customHeight="1">
      <c r="A162" s="223">
        <v>2</v>
      </c>
      <c r="B162" s="219">
        <v>8</v>
      </c>
      <c r="C162" s="221">
        <v>1</v>
      </c>
      <c r="D162" s="219">
        <v>1</v>
      </c>
      <c r="E162" s="220"/>
      <c r="F162" s="222"/>
      <c r="G162" s="221" t="s">
        <v>99</v>
      </c>
      <c r="H162" s="199">
        <v>128</v>
      </c>
      <c r="I162" s="209">
        <f>I163</f>
        <v>0</v>
      </c>
      <c r="J162" s="250">
        <f>J163</f>
        <v>0</v>
      </c>
      <c r="K162" s="209">
        <f>K163</f>
        <v>0</v>
      </c>
      <c r="L162" s="208">
        <f>L163</f>
        <v>0</v>
      </c>
      <c r="M162"/>
      <c r="N162" s="111"/>
      <c r="O162" s="111"/>
      <c r="P162" s="111"/>
      <c r="Q162" s="111"/>
      <c r="R162" s="111"/>
    </row>
    <row r="163" spans="1:18" ht="23.25" hidden="1" customHeight="1">
      <c r="A163" s="223">
        <v>2</v>
      </c>
      <c r="B163" s="219">
        <v>8</v>
      </c>
      <c r="C163" s="213">
        <v>1</v>
      </c>
      <c r="D163" s="214">
        <v>1</v>
      </c>
      <c r="E163" s="212">
        <v>1</v>
      </c>
      <c r="F163" s="215"/>
      <c r="G163" s="221" t="s">
        <v>99</v>
      </c>
      <c r="H163" s="199">
        <v>129</v>
      </c>
      <c r="I163" s="231">
        <f>SUM(I164:I166)</f>
        <v>0</v>
      </c>
      <c r="J163" s="231">
        <f>SUM(J164:J166)</f>
        <v>0</v>
      </c>
      <c r="K163" s="231">
        <f>SUM(K164:K166)</f>
        <v>0</v>
      </c>
      <c r="L163" s="231">
        <f>SUM(L164:L166)</f>
        <v>0</v>
      </c>
      <c r="M163"/>
      <c r="N163" s="111"/>
      <c r="O163" s="111"/>
      <c r="P163" s="111"/>
      <c r="Q163" s="111"/>
      <c r="R163" s="111"/>
    </row>
    <row r="164" spans="1:18" ht="23.25" hidden="1" customHeight="1">
      <c r="A164" s="219">
        <v>2</v>
      </c>
      <c r="B164" s="214">
        <v>8</v>
      </c>
      <c r="C164" s="221">
        <v>1</v>
      </c>
      <c r="D164" s="219">
        <v>1</v>
      </c>
      <c r="E164" s="220">
        <v>1</v>
      </c>
      <c r="F164" s="222">
        <v>1</v>
      </c>
      <c r="G164" s="221" t="s">
        <v>100</v>
      </c>
      <c r="H164" s="199">
        <v>130</v>
      </c>
      <c r="I164" s="226">
        <v>0</v>
      </c>
      <c r="J164" s="226">
        <v>0</v>
      </c>
      <c r="K164" s="226">
        <v>0</v>
      </c>
      <c r="L164" s="226">
        <v>0</v>
      </c>
      <c r="M164"/>
      <c r="N164" s="111"/>
      <c r="O164" s="111"/>
      <c r="P164" s="111"/>
      <c r="Q164" s="111"/>
      <c r="R164" s="111"/>
    </row>
    <row r="165" spans="1:18" ht="27" hidden="1" customHeight="1">
      <c r="A165" s="232">
        <v>2</v>
      </c>
      <c r="B165" s="241">
        <v>8</v>
      </c>
      <c r="C165" s="244">
        <v>1</v>
      </c>
      <c r="D165" s="241">
        <v>1</v>
      </c>
      <c r="E165" s="242">
        <v>1</v>
      </c>
      <c r="F165" s="243">
        <v>2</v>
      </c>
      <c r="G165" s="244" t="s">
        <v>101</v>
      </c>
      <c r="H165" s="199">
        <v>131</v>
      </c>
      <c r="I165" s="270">
        <v>0</v>
      </c>
      <c r="J165" s="270">
        <v>0</v>
      </c>
      <c r="K165" s="270">
        <v>0</v>
      </c>
      <c r="L165" s="270">
        <v>0</v>
      </c>
      <c r="M165"/>
      <c r="N165" s="111"/>
      <c r="O165" s="111"/>
      <c r="P165" s="111"/>
      <c r="Q165" s="111"/>
      <c r="R165" s="111"/>
    </row>
    <row r="166" spans="1:18" hidden="1">
      <c r="A166" s="232">
        <v>2</v>
      </c>
      <c r="B166" s="241">
        <v>8</v>
      </c>
      <c r="C166" s="244">
        <v>1</v>
      </c>
      <c r="D166" s="241">
        <v>1</v>
      </c>
      <c r="E166" s="242">
        <v>1</v>
      </c>
      <c r="F166" s="243">
        <v>3</v>
      </c>
      <c r="G166" s="244" t="s">
        <v>102</v>
      </c>
      <c r="H166" s="199">
        <v>132</v>
      </c>
      <c r="I166" s="270">
        <v>0</v>
      </c>
      <c r="J166" s="271">
        <v>0</v>
      </c>
      <c r="K166" s="270">
        <v>0</v>
      </c>
      <c r="L166" s="245">
        <v>0</v>
      </c>
      <c r="M166" s="111"/>
      <c r="N166" s="111"/>
      <c r="O166" s="111"/>
      <c r="P166" s="111"/>
      <c r="Q166" s="111"/>
      <c r="R166" s="111"/>
    </row>
    <row r="167" spans="1:18" ht="23.25" hidden="1" customHeight="1">
      <c r="A167" s="223">
        <v>2</v>
      </c>
      <c r="B167" s="219">
        <v>8</v>
      </c>
      <c r="C167" s="221">
        <v>1</v>
      </c>
      <c r="D167" s="219">
        <v>2</v>
      </c>
      <c r="E167" s="220"/>
      <c r="F167" s="222"/>
      <c r="G167" s="221" t="s">
        <v>103</v>
      </c>
      <c r="H167" s="199">
        <v>133</v>
      </c>
      <c r="I167" s="209">
        <f t="shared" ref="I167:L168" si="15">I168</f>
        <v>0</v>
      </c>
      <c r="J167" s="250">
        <f t="shared" si="15"/>
        <v>0</v>
      </c>
      <c r="K167" s="209">
        <f t="shared" si="15"/>
        <v>0</v>
      </c>
      <c r="L167" s="208">
        <f t="shared" si="15"/>
        <v>0</v>
      </c>
      <c r="M167"/>
      <c r="N167" s="111"/>
      <c r="O167" s="111"/>
      <c r="P167" s="111"/>
      <c r="Q167" s="111"/>
      <c r="R167" s="111"/>
    </row>
    <row r="168" spans="1:18" hidden="1">
      <c r="A168" s="223">
        <v>2</v>
      </c>
      <c r="B168" s="219">
        <v>8</v>
      </c>
      <c r="C168" s="221">
        <v>1</v>
      </c>
      <c r="D168" s="219">
        <v>2</v>
      </c>
      <c r="E168" s="220">
        <v>1</v>
      </c>
      <c r="F168" s="222"/>
      <c r="G168" s="221" t="s">
        <v>103</v>
      </c>
      <c r="H168" s="199">
        <v>134</v>
      </c>
      <c r="I168" s="209">
        <f t="shared" si="15"/>
        <v>0</v>
      </c>
      <c r="J168" s="250">
        <f t="shared" si="15"/>
        <v>0</v>
      </c>
      <c r="K168" s="209">
        <f t="shared" si="15"/>
        <v>0</v>
      </c>
      <c r="L168" s="208">
        <f t="shared" si="15"/>
        <v>0</v>
      </c>
      <c r="M168" s="111"/>
      <c r="N168" s="111"/>
      <c r="O168" s="111"/>
      <c r="P168" s="111"/>
      <c r="Q168" s="111"/>
      <c r="R168" s="111"/>
    </row>
    <row r="169" spans="1:18" hidden="1">
      <c r="A169" s="232">
        <v>2</v>
      </c>
      <c r="B169" s="233">
        <v>8</v>
      </c>
      <c r="C169" s="235">
        <v>1</v>
      </c>
      <c r="D169" s="233">
        <v>2</v>
      </c>
      <c r="E169" s="234">
        <v>1</v>
      </c>
      <c r="F169" s="236">
        <v>1</v>
      </c>
      <c r="G169" s="221" t="s">
        <v>103</v>
      </c>
      <c r="H169" s="199">
        <v>135</v>
      </c>
      <c r="I169" s="272">
        <v>0</v>
      </c>
      <c r="J169" s="227">
        <v>0</v>
      </c>
      <c r="K169" s="227">
        <v>0</v>
      </c>
      <c r="L169" s="227">
        <v>0</v>
      </c>
      <c r="M169" s="111"/>
      <c r="N169" s="111"/>
      <c r="O169" s="111"/>
      <c r="P169" s="111"/>
      <c r="Q169" s="111"/>
      <c r="R169" s="111"/>
    </row>
    <row r="170" spans="1:18" ht="93" hidden="1" customHeight="1">
      <c r="A170" s="254">
        <v>2</v>
      </c>
      <c r="B170" s="204">
        <v>9</v>
      </c>
      <c r="C170" s="206"/>
      <c r="D170" s="204"/>
      <c r="E170" s="205"/>
      <c r="F170" s="207"/>
      <c r="G170" s="206" t="s">
        <v>393</v>
      </c>
      <c r="H170" s="199">
        <v>136</v>
      </c>
      <c r="I170" s="209">
        <f>I171+I175</f>
        <v>0</v>
      </c>
      <c r="J170" s="250">
        <f>J171+J175</f>
        <v>0</v>
      </c>
      <c r="K170" s="209">
        <f>K171+K175</f>
        <v>0</v>
      </c>
      <c r="L170" s="208">
        <f>L171+L175</f>
        <v>0</v>
      </c>
      <c r="M170"/>
      <c r="N170" s="111"/>
      <c r="O170" s="111"/>
      <c r="P170" s="111"/>
      <c r="Q170" s="111"/>
      <c r="R170" s="111"/>
    </row>
    <row r="171" spans="1:18" s="235" customFormat="1" ht="39" hidden="1" customHeight="1">
      <c r="A171" s="223">
        <v>2</v>
      </c>
      <c r="B171" s="219">
        <v>9</v>
      </c>
      <c r="C171" s="221">
        <v>1</v>
      </c>
      <c r="D171" s="219"/>
      <c r="E171" s="220"/>
      <c r="F171" s="222"/>
      <c r="G171" s="221" t="s">
        <v>104</v>
      </c>
      <c r="H171" s="199">
        <v>137</v>
      </c>
      <c r="I171" s="209">
        <f t="shared" ref="I171:L173" si="16">I172</f>
        <v>0</v>
      </c>
      <c r="J171" s="250">
        <f t="shared" si="16"/>
        <v>0</v>
      </c>
      <c r="K171" s="209">
        <f t="shared" si="16"/>
        <v>0</v>
      </c>
      <c r="L171" s="208">
        <f t="shared" si="16"/>
        <v>0</v>
      </c>
    </row>
    <row r="172" spans="1:18" ht="42.75" hidden="1" customHeight="1">
      <c r="A172" s="240">
        <v>2</v>
      </c>
      <c r="B172" s="214">
        <v>9</v>
      </c>
      <c r="C172" s="213">
        <v>1</v>
      </c>
      <c r="D172" s="214">
        <v>1</v>
      </c>
      <c r="E172" s="212"/>
      <c r="F172" s="215"/>
      <c r="G172" s="221" t="s">
        <v>104</v>
      </c>
      <c r="H172" s="199">
        <v>138</v>
      </c>
      <c r="I172" s="231">
        <f t="shared" si="16"/>
        <v>0</v>
      </c>
      <c r="J172" s="252">
        <f t="shared" si="16"/>
        <v>0</v>
      </c>
      <c r="K172" s="231">
        <f t="shared" si="16"/>
        <v>0</v>
      </c>
      <c r="L172" s="230">
        <f t="shared" si="16"/>
        <v>0</v>
      </c>
      <c r="M172"/>
      <c r="N172" s="111"/>
      <c r="O172" s="111"/>
      <c r="P172" s="111"/>
      <c r="Q172" s="111"/>
      <c r="R172" s="111"/>
    </row>
    <row r="173" spans="1:18" ht="38.25" hidden="1" customHeight="1">
      <c r="A173" s="223">
        <v>2</v>
      </c>
      <c r="B173" s="219">
        <v>9</v>
      </c>
      <c r="C173" s="223">
        <v>1</v>
      </c>
      <c r="D173" s="219">
        <v>1</v>
      </c>
      <c r="E173" s="220">
        <v>1</v>
      </c>
      <c r="F173" s="222"/>
      <c r="G173" s="221" t="s">
        <v>104</v>
      </c>
      <c r="H173" s="199">
        <v>139</v>
      </c>
      <c r="I173" s="209">
        <f t="shared" si="16"/>
        <v>0</v>
      </c>
      <c r="J173" s="250">
        <f t="shared" si="16"/>
        <v>0</v>
      </c>
      <c r="K173" s="209">
        <f t="shared" si="16"/>
        <v>0</v>
      </c>
      <c r="L173" s="208">
        <f t="shared" si="16"/>
        <v>0</v>
      </c>
      <c r="M173"/>
      <c r="N173" s="111"/>
      <c r="O173" s="111"/>
      <c r="P173" s="111"/>
      <c r="Q173" s="111"/>
      <c r="R173" s="111"/>
    </row>
    <row r="174" spans="1:18" ht="38.25" hidden="1" customHeight="1">
      <c r="A174" s="240">
        <v>2</v>
      </c>
      <c r="B174" s="214">
        <v>9</v>
      </c>
      <c r="C174" s="214">
        <v>1</v>
      </c>
      <c r="D174" s="214">
        <v>1</v>
      </c>
      <c r="E174" s="212">
        <v>1</v>
      </c>
      <c r="F174" s="215">
        <v>1</v>
      </c>
      <c r="G174" s="221" t="s">
        <v>104</v>
      </c>
      <c r="H174" s="199">
        <v>140</v>
      </c>
      <c r="I174" s="267">
        <v>0</v>
      </c>
      <c r="J174" s="267">
        <v>0</v>
      </c>
      <c r="K174" s="267">
        <v>0</v>
      </c>
      <c r="L174" s="267">
        <v>0</v>
      </c>
      <c r="M174"/>
      <c r="N174" s="111"/>
      <c r="O174" s="111"/>
      <c r="P174" s="111"/>
      <c r="Q174" s="111"/>
      <c r="R174" s="111"/>
    </row>
    <row r="175" spans="1:18" ht="90.75" hidden="1" customHeight="1">
      <c r="A175" s="223">
        <v>2</v>
      </c>
      <c r="B175" s="219">
        <v>9</v>
      </c>
      <c r="C175" s="219">
        <v>2</v>
      </c>
      <c r="D175" s="219"/>
      <c r="E175" s="220"/>
      <c r="F175" s="222"/>
      <c r="G175" s="221" t="s">
        <v>393</v>
      </c>
      <c r="H175" s="199">
        <v>141</v>
      </c>
      <c r="I175" s="209">
        <f>SUM(I176+I181)</f>
        <v>0</v>
      </c>
      <c r="J175" s="209">
        <f>SUM(J176+J181)</f>
        <v>0</v>
      </c>
      <c r="K175" s="209">
        <f>SUM(K176+K181)</f>
        <v>0</v>
      </c>
      <c r="L175" s="209">
        <f>SUM(L176+L181)</f>
        <v>0</v>
      </c>
      <c r="M175"/>
      <c r="N175" s="111"/>
      <c r="O175" s="111"/>
      <c r="P175" s="111"/>
      <c r="Q175" s="111"/>
      <c r="R175" s="111"/>
    </row>
    <row r="176" spans="1:18" ht="91.5" hidden="1" customHeight="1">
      <c r="A176" s="223">
        <v>2</v>
      </c>
      <c r="B176" s="219">
        <v>9</v>
      </c>
      <c r="C176" s="219">
        <v>2</v>
      </c>
      <c r="D176" s="214">
        <v>1</v>
      </c>
      <c r="E176" s="212"/>
      <c r="F176" s="215"/>
      <c r="G176" s="221" t="s">
        <v>394</v>
      </c>
      <c r="H176" s="199">
        <v>142</v>
      </c>
      <c r="I176" s="231">
        <f>I177</f>
        <v>0</v>
      </c>
      <c r="J176" s="252">
        <f>J177</f>
        <v>0</v>
      </c>
      <c r="K176" s="231">
        <f>K177</f>
        <v>0</v>
      </c>
      <c r="L176" s="230">
        <f>L177</f>
        <v>0</v>
      </c>
      <c r="M176"/>
      <c r="N176" s="111"/>
      <c r="O176" s="111"/>
      <c r="P176" s="111"/>
      <c r="Q176" s="111"/>
      <c r="R176" s="111"/>
    </row>
    <row r="177" spans="1:18" ht="93" hidden="1" customHeight="1">
      <c r="A177" s="240">
        <v>2</v>
      </c>
      <c r="B177" s="214">
        <v>9</v>
      </c>
      <c r="C177" s="214">
        <v>2</v>
      </c>
      <c r="D177" s="219">
        <v>1</v>
      </c>
      <c r="E177" s="220">
        <v>1</v>
      </c>
      <c r="F177" s="222"/>
      <c r="G177" s="221" t="s">
        <v>394</v>
      </c>
      <c r="H177" s="199">
        <v>143</v>
      </c>
      <c r="I177" s="209">
        <f>SUM(I178:I180)</f>
        <v>0</v>
      </c>
      <c r="J177" s="250">
        <f>SUM(J178:J180)</f>
        <v>0</v>
      </c>
      <c r="K177" s="209">
        <f>SUM(K178:K180)</f>
        <v>0</v>
      </c>
      <c r="L177" s="208">
        <f>SUM(L178:L180)</f>
        <v>0</v>
      </c>
      <c r="M177"/>
      <c r="N177" s="111"/>
      <c r="O177" s="111"/>
      <c r="P177" s="111"/>
      <c r="Q177" s="111"/>
      <c r="R177" s="111"/>
    </row>
    <row r="178" spans="1:18" ht="105" hidden="1" customHeight="1">
      <c r="A178" s="232">
        <v>2</v>
      </c>
      <c r="B178" s="241">
        <v>9</v>
      </c>
      <c r="C178" s="241">
        <v>2</v>
      </c>
      <c r="D178" s="241">
        <v>1</v>
      </c>
      <c r="E178" s="242">
        <v>1</v>
      </c>
      <c r="F178" s="243">
        <v>1</v>
      </c>
      <c r="G178" s="221" t="s">
        <v>395</v>
      </c>
      <c r="H178" s="199">
        <v>144</v>
      </c>
      <c r="I178" s="270">
        <v>0</v>
      </c>
      <c r="J178" s="225">
        <v>0</v>
      </c>
      <c r="K178" s="225">
        <v>0</v>
      </c>
      <c r="L178" s="225">
        <v>0</v>
      </c>
      <c r="M178"/>
      <c r="N178" s="111"/>
      <c r="O178" s="111"/>
      <c r="P178" s="111"/>
      <c r="Q178" s="111"/>
      <c r="R178" s="111"/>
    </row>
    <row r="179" spans="1:18" ht="107.25" hidden="1" customHeight="1">
      <c r="A179" s="223">
        <v>2</v>
      </c>
      <c r="B179" s="219">
        <v>9</v>
      </c>
      <c r="C179" s="219">
        <v>2</v>
      </c>
      <c r="D179" s="219">
        <v>1</v>
      </c>
      <c r="E179" s="220">
        <v>1</v>
      </c>
      <c r="F179" s="222">
        <v>2</v>
      </c>
      <c r="G179" s="221" t="s">
        <v>396</v>
      </c>
      <c r="H179" s="199">
        <v>145</v>
      </c>
      <c r="I179" s="226">
        <v>0</v>
      </c>
      <c r="J179" s="273">
        <v>0</v>
      </c>
      <c r="K179" s="273">
        <v>0</v>
      </c>
      <c r="L179" s="273">
        <v>0</v>
      </c>
      <c r="M179"/>
      <c r="N179" s="111"/>
      <c r="O179" s="111"/>
      <c r="P179" s="111"/>
      <c r="Q179" s="111"/>
      <c r="R179" s="111"/>
    </row>
    <row r="180" spans="1:18" ht="104.25" hidden="1" customHeight="1">
      <c r="A180" s="223">
        <v>2</v>
      </c>
      <c r="B180" s="219">
        <v>9</v>
      </c>
      <c r="C180" s="219">
        <v>2</v>
      </c>
      <c r="D180" s="219">
        <v>1</v>
      </c>
      <c r="E180" s="220">
        <v>1</v>
      </c>
      <c r="F180" s="222">
        <v>3</v>
      </c>
      <c r="G180" s="221" t="s">
        <v>397</v>
      </c>
      <c r="H180" s="199">
        <v>146</v>
      </c>
      <c r="I180" s="226">
        <v>0</v>
      </c>
      <c r="J180" s="226">
        <v>0</v>
      </c>
      <c r="K180" s="226">
        <v>0</v>
      </c>
      <c r="L180" s="226">
        <v>0</v>
      </c>
      <c r="M180"/>
      <c r="N180" s="111"/>
      <c r="O180" s="111"/>
      <c r="P180" s="111"/>
      <c r="Q180" s="111"/>
      <c r="R180" s="111"/>
    </row>
    <row r="181" spans="1:18" ht="92.25" hidden="1" customHeight="1">
      <c r="A181" s="274">
        <v>2</v>
      </c>
      <c r="B181" s="274">
        <v>9</v>
      </c>
      <c r="C181" s="274">
        <v>2</v>
      </c>
      <c r="D181" s="274">
        <v>2</v>
      </c>
      <c r="E181" s="274"/>
      <c r="F181" s="274"/>
      <c r="G181" s="221" t="s">
        <v>398</v>
      </c>
      <c r="H181" s="199">
        <v>147</v>
      </c>
      <c r="I181" s="209">
        <f>I182</f>
        <v>0</v>
      </c>
      <c r="J181" s="250">
        <f>J182</f>
        <v>0</v>
      </c>
      <c r="K181" s="209">
        <f>K182</f>
        <v>0</v>
      </c>
      <c r="L181" s="208">
        <f>L182</f>
        <v>0</v>
      </c>
      <c r="M181"/>
      <c r="N181" s="111"/>
      <c r="O181" s="111"/>
      <c r="P181" s="111"/>
      <c r="Q181" s="111"/>
      <c r="R181" s="111"/>
    </row>
    <row r="182" spans="1:18" ht="91.5" hidden="1" customHeight="1">
      <c r="A182" s="223">
        <v>2</v>
      </c>
      <c r="B182" s="219">
        <v>9</v>
      </c>
      <c r="C182" s="219">
        <v>2</v>
      </c>
      <c r="D182" s="219">
        <v>2</v>
      </c>
      <c r="E182" s="220">
        <v>1</v>
      </c>
      <c r="F182" s="222"/>
      <c r="G182" s="221" t="s">
        <v>398</v>
      </c>
      <c r="H182" s="199">
        <v>148</v>
      </c>
      <c r="I182" s="231">
        <f>SUM(I183:I185)</f>
        <v>0</v>
      </c>
      <c r="J182" s="231">
        <f>SUM(J183:J185)</f>
        <v>0</v>
      </c>
      <c r="K182" s="231">
        <f>SUM(K183:K185)</f>
        <v>0</v>
      </c>
      <c r="L182" s="231">
        <f>SUM(L183:L185)</f>
        <v>0</v>
      </c>
      <c r="M182"/>
      <c r="N182" s="111"/>
      <c r="O182" s="111"/>
      <c r="P182" s="111"/>
      <c r="Q182" s="111"/>
      <c r="R182" s="111"/>
    </row>
    <row r="183" spans="1:18" ht="105" hidden="1" customHeight="1">
      <c r="A183" s="223">
        <v>2</v>
      </c>
      <c r="B183" s="219">
        <v>9</v>
      </c>
      <c r="C183" s="219">
        <v>2</v>
      </c>
      <c r="D183" s="219">
        <v>2</v>
      </c>
      <c r="E183" s="219">
        <v>1</v>
      </c>
      <c r="F183" s="222">
        <v>1</v>
      </c>
      <c r="G183" s="221" t="s">
        <v>399</v>
      </c>
      <c r="H183" s="199">
        <v>149</v>
      </c>
      <c r="I183" s="226">
        <v>0</v>
      </c>
      <c r="J183" s="225">
        <v>0</v>
      </c>
      <c r="K183" s="225">
        <v>0</v>
      </c>
      <c r="L183" s="225">
        <v>0</v>
      </c>
      <c r="M183"/>
      <c r="N183" s="111"/>
      <c r="O183" s="111"/>
      <c r="P183" s="111"/>
      <c r="Q183" s="111"/>
      <c r="R183" s="111"/>
    </row>
    <row r="184" spans="1:18" ht="105" hidden="1" customHeight="1">
      <c r="A184" s="233">
        <v>2</v>
      </c>
      <c r="B184" s="235">
        <v>9</v>
      </c>
      <c r="C184" s="233">
        <v>2</v>
      </c>
      <c r="D184" s="234">
        <v>2</v>
      </c>
      <c r="E184" s="234">
        <v>1</v>
      </c>
      <c r="F184" s="236">
        <v>2</v>
      </c>
      <c r="G184" s="221" t="s">
        <v>400</v>
      </c>
      <c r="H184" s="199">
        <v>150</v>
      </c>
      <c r="I184" s="225">
        <v>0</v>
      </c>
      <c r="J184" s="227">
        <v>0</v>
      </c>
      <c r="K184" s="227">
        <v>0</v>
      </c>
      <c r="L184" s="227">
        <v>0</v>
      </c>
      <c r="M184"/>
      <c r="N184" s="111"/>
      <c r="O184" s="111"/>
      <c r="P184" s="111"/>
      <c r="Q184" s="111"/>
      <c r="R184" s="111"/>
    </row>
    <row r="185" spans="1:18" ht="104.25" hidden="1" customHeight="1">
      <c r="A185" s="219">
        <v>2</v>
      </c>
      <c r="B185" s="244">
        <v>9</v>
      </c>
      <c r="C185" s="241">
        <v>2</v>
      </c>
      <c r="D185" s="242">
        <v>2</v>
      </c>
      <c r="E185" s="242">
        <v>1</v>
      </c>
      <c r="F185" s="243">
        <v>3</v>
      </c>
      <c r="G185" s="221" t="s">
        <v>401</v>
      </c>
      <c r="H185" s="199">
        <v>151</v>
      </c>
      <c r="I185" s="273">
        <v>0</v>
      </c>
      <c r="J185" s="273">
        <v>0</v>
      </c>
      <c r="K185" s="273">
        <v>0</v>
      </c>
      <c r="L185" s="273">
        <v>0</v>
      </c>
      <c r="M185"/>
      <c r="N185" s="111"/>
      <c r="O185" s="111"/>
      <c r="P185" s="111"/>
      <c r="Q185" s="111"/>
      <c r="R185" s="111"/>
    </row>
    <row r="186" spans="1:18" ht="76.5" hidden="1" customHeight="1">
      <c r="A186" s="204">
        <v>3</v>
      </c>
      <c r="B186" s="206"/>
      <c r="C186" s="204"/>
      <c r="D186" s="205"/>
      <c r="E186" s="205"/>
      <c r="F186" s="207"/>
      <c r="G186" s="259" t="s">
        <v>105</v>
      </c>
      <c r="H186" s="199">
        <v>152</v>
      </c>
      <c r="I186" s="208">
        <f>SUM(I187+I240+I305)</f>
        <v>0</v>
      </c>
      <c r="J186" s="250">
        <f>SUM(J187+J240+J305)</f>
        <v>0</v>
      </c>
      <c r="K186" s="209">
        <f>SUM(K187+K240+K305)</f>
        <v>0</v>
      </c>
      <c r="L186" s="208">
        <f>SUM(L187+L240+L305)</f>
        <v>0</v>
      </c>
      <c r="M186"/>
      <c r="N186" s="111"/>
      <c r="O186" s="111"/>
      <c r="P186" s="111"/>
      <c r="Q186" s="111"/>
      <c r="R186" s="111"/>
    </row>
    <row r="187" spans="1:18" ht="34.5" hidden="1" customHeight="1">
      <c r="A187" s="254">
        <v>3</v>
      </c>
      <c r="B187" s="204">
        <v>1</v>
      </c>
      <c r="C187" s="229"/>
      <c r="D187" s="211"/>
      <c r="E187" s="211"/>
      <c r="F187" s="269"/>
      <c r="G187" s="249" t="s">
        <v>106</v>
      </c>
      <c r="H187" s="199">
        <v>153</v>
      </c>
      <c r="I187" s="208">
        <f>SUM(I188+I211+I218+I230+I234)</f>
        <v>0</v>
      </c>
      <c r="J187" s="230">
        <f>SUM(J188+J211+J218+J230+J234)</f>
        <v>0</v>
      </c>
      <c r="K187" s="230">
        <f>SUM(K188+K211+K218+K230+K234)</f>
        <v>0</v>
      </c>
      <c r="L187" s="230">
        <f>SUM(L188+L211+L218+L230+L234)</f>
        <v>0</v>
      </c>
      <c r="M187"/>
      <c r="N187" s="111"/>
      <c r="O187" s="111"/>
      <c r="P187" s="111"/>
      <c r="Q187" s="111"/>
      <c r="R187" s="111"/>
    </row>
    <row r="188" spans="1:18" ht="30.75" hidden="1" customHeight="1">
      <c r="A188" s="214">
        <v>3</v>
      </c>
      <c r="B188" s="213">
        <v>1</v>
      </c>
      <c r="C188" s="214">
        <v>1</v>
      </c>
      <c r="D188" s="212"/>
      <c r="E188" s="212"/>
      <c r="F188" s="275"/>
      <c r="G188" s="223" t="s">
        <v>107</v>
      </c>
      <c r="H188" s="199">
        <v>154</v>
      </c>
      <c r="I188" s="230">
        <f>SUM(I189+I192+I197+I203+I208)</f>
        <v>0</v>
      </c>
      <c r="J188" s="250">
        <f>SUM(J189+J192+J197+J203+J208)</f>
        <v>0</v>
      </c>
      <c r="K188" s="209">
        <f>SUM(K189+K192+K197+K203+K208)</f>
        <v>0</v>
      </c>
      <c r="L188" s="208">
        <f>SUM(L189+L192+L197+L203+L208)</f>
        <v>0</v>
      </c>
      <c r="M188"/>
      <c r="N188" s="111"/>
      <c r="O188" s="111"/>
      <c r="P188" s="111"/>
      <c r="Q188" s="111"/>
      <c r="R188" s="111"/>
    </row>
    <row r="189" spans="1:18" ht="33" hidden="1" customHeight="1">
      <c r="A189" s="219">
        <v>3</v>
      </c>
      <c r="B189" s="221">
        <v>1</v>
      </c>
      <c r="C189" s="219">
        <v>1</v>
      </c>
      <c r="D189" s="220">
        <v>1</v>
      </c>
      <c r="E189" s="220"/>
      <c r="F189" s="276"/>
      <c r="G189" s="223" t="s">
        <v>108</v>
      </c>
      <c r="H189" s="199">
        <v>155</v>
      </c>
      <c r="I189" s="208">
        <f t="shared" ref="I189:L190" si="17">I190</f>
        <v>0</v>
      </c>
      <c r="J189" s="252">
        <f t="shared" si="17"/>
        <v>0</v>
      </c>
      <c r="K189" s="231">
        <f t="shared" si="17"/>
        <v>0</v>
      </c>
      <c r="L189" s="230">
        <f t="shared" si="17"/>
        <v>0</v>
      </c>
      <c r="M189"/>
      <c r="N189" s="111"/>
      <c r="O189" s="111"/>
      <c r="P189" s="111"/>
      <c r="Q189" s="111"/>
      <c r="R189" s="111"/>
    </row>
    <row r="190" spans="1:18" ht="24" hidden="1" customHeight="1">
      <c r="A190" s="219">
        <v>3</v>
      </c>
      <c r="B190" s="221">
        <v>1</v>
      </c>
      <c r="C190" s="219">
        <v>1</v>
      </c>
      <c r="D190" s="220">
        <v>1</v>
      </c>
      <c r="E190" s="220">
        <v>1</v>
      </c>
      <c r="F190" s="255"/>
      <c r="G190" s="223" t="s">
        <v>108</v>
      </c>
      <c r="H190" s="199">
        <v>156</v>
      </c>
      <c r="I190" s="230">
        <f t="shared" si="17"/>
        <v>0</v>
      </c>
      <c r="J190" s="208">
        <f t="shared" si="17"/>
        <v>0</v>
      </c>
      <c r="K190" s="208">
        <f t="shared" si="17"/>
        <v>0</v>
      </c>
      <c r="L190" s="208">
        <f t="shared" si="17"/>
        <v>0</v>
      </c>
      <c r="M190"/>
      <c r="N190" s="111"/>
      <c r="O190" s="111"/>
      <c r="P190" s="111"/>
      <c r="Q190" s="111"/>
      <c r="R190" s="111"/>
    </row>
    <row r="191" spans="1:18" ht="31.5" hidden="1" customHeight="1">
      <c r="A191" s="219">
        <v>3</v>
      </c>
      <c r="B191" s="221">
        <v>1</v>
      </c>
      <c r="C191" s="219">
        <v>1</v>
      </c>
      <c r="D191" s="220">
        <v>1</v>
      </c>
      <c r="E191" s="220">
        <v>1</v>
      </c>
      <c r="F191" s="255">
        <v>1</v>
      </c>
      <c r="G191" s="223" t="s">
        <v>108</v>
      </c>
      <c r="H191" s="199">
        <v>157</v>
      </c>
      <c r="I191" s="227">
        <v>0</v>
      </c>
      <c r="J191" s="227">
        <v>0</v>
      </c>
      <c r="K191" s="227">
        <v>0</v>
      </c>
      <c r="L191" s="227">
        <v>0</v>
      </c>
      <c r="M191"/>
      <c r="N191" s="111"/>
      <c r="O191" s="111"/>
      <c r="P191" s="111"/>
      <c r="Q191" s="111"/>
      <c r="R191" s="111"/>
    </row>
    <row r="192" spans="1:18" ht="27.75" hidden="1" customHeight="1">
      <c r="A192" s="214">
        <v>3</v>
      </c>
      <c r="B192" s="212">
        <v>1</v>
      </c>
      <c r="C192" s="212">
        <v>1</v>
      </c>
      <c r="D192" s="212">
        <v>2</v>
      </c>
      <c r="E192" s="212"/>
      <c r="F192" s="215"/>
      <c r="G192" s="213" t="s">
        <v>109</v>
      </c>
      <c r="H192" s="199">
        <v>158</v>
      </c>
      <c r="I192" s="230">
        <f>I193</f>
        <v>0</v>
      </c>
      <c r="J192" s="252">
        <f>J193</f>
        <v>0</v>
      </c>
      <c r="K192" s="231">
        <f>K193</f>
        <v>0</v>
      </c>
      <c r="L192" s="230">
        <f>L193</f>
        <v>0</v>
      </c>
      <c r="M192"/>
      <c r="N192" s="111"/>
      <c r="O192" s="111"/>
      <c r="P192" s="111"/>
      <c r="Q192" s="111"/>
      <c r="R192" s="111"/>
    </row>
    <row r="193" spans="1:18" ht="27.75" hidden="1" customHeight="1">
      <c r="A193" s="219">
        <v>3</v>
      </c>
      <c r="B193" s="220">
        <v>1</v>
      </c>
      <c r="C193" s="220">
        <v>1</v>
      </c>
      <c r="D193" s="220">
        <v>2</v>
      </c>
      <c r="E193" s="220">
        <v>1</v>
      </c>
      <c r="F193" s="222"/>
      <c r="G193" s="213" t="s">
        <v>109</v>
      </c>
      <c r="H193" s="199">
        <v>159</v>
      </c>
      <c r="I193" s="208">
        <f>SUM(I194:I196)</f>
        <v>0</v>
      </c>
      <c r="J193" s="250">
        <f>SUM(J194:J196)</f>
        <v>0</v>
      </c>
      <c r="K193" s="209">
        <f>SUM(K194:K196)</f>
        <v>0</v>
      </c>
      <c r="L193" s="208">
        <f>SUM(L194:L196)</f>
        <v>0</v>
      </c>
      <c r="M193"/>
      <c r="N193" s="111"/>
      <c r="O193" s="111"/>
      <c r="P193" s="111"/>
      <c r="Q193" s="111"/>
      <c r="R193" s="111"/>
    </row>
    <row r="194" spans="1:18" ht="27" hidden="1" customHeight="1">
      <c r="A194" s="214">
        <v>3</v>
      </c>
      <c r="B194" s="212">
        <v>1</v>
      </c>
      <c r="C194" s="212">
        <v>1</v>
      </c>
      <c r="D194" s="212">
        <v>2</v>
      </c>
      <c r="E194" s="212">
        <v>1</v>
      </c>
      <c r="F194" s="215">
        <v>1</v>
      </c>
      <c r="G194" s="213" t="s">
        <v>110</v>
      </c>
      <c r="H194" s="199">
        <v>160</v>
      </c>
      <c r="I194" s="225">
        <v>0</v>
      </c>
      <c r="J194" s="225">
        <v>0</v>
      </c>
      <c r="K194" s="225">
        <v>0</v>
      </c>
      <c r="L194" s="273">
        <v>0</v>
      </c>
      <c r="M194"/>
      <c r="N194" s="111"/>
      <c r="O194" s="111"/>
      <c r="P194" s="111"/>
      <c r="Q194" s="111"/>
      <c r="R194" s="111"/>
    </row>
    <row r="195" spans="1:18" ht="27" hidden="1" customHeight="1">
      <c r="A195" s="219">
        <v>3</v>
      </c>
      <c r="B195" s="220">
        <v>1</v>
      </c>
      <c r="C195" s="220">
        <v>1</v>
      </c>
      <c r="D195" s="220">
        <v>2</v>
      </c>
      <c r="E195" s="220">
        <v>1</v>
      </c>
      <c r="F195" s="222">
        <v>2</v>
      </c>
      <c r="G195" s="221" t="s">
        <v>111</v>
      </c>
      <c r="H195" s="199">
        <v>161</v>
      </c>
      <c r="I195" s="227">
        <v>0</v>
      </c>
      <c r="J195" s="227">
        <v>0</v>
      </c>
      <c r="K195" s="227">
        <v>0</v>
      </c>
      <c r="L195" s="227">
        <v>0</v>
      </c>
      <c r="M195"/>
      <c r="N195" s="111"/>
      <c r="O195" s="111"/>
      <c r="P195" s="111"/>
      <c r="Q195" s="111"/>
      <c r="R195" s="111"/>
    </row>
    <row r="196" spans="1:18" ht="26.25" hidden="1" customHeight="1">
      <c r="A196" s="214">
        <v>3</v>
      </c>
      <c r="B196" s="212">
        <v>1</v>
      </c>
      <c r="C196" s="212">
        <v>1</v>
      </c>
      <c r="D196" s="212">
        <v>2</v>
      </c>
      <c r="E196" s="212">
        <v>1</v>
      </c>
      <c r="F196" s="215">
        <v>3</v>
      </c>
      <c r="G196" s="213" t="s">
        <v>112</v>
      </c>
      <c r="H196" s="199">
        <v>162</v>
      </c>
      <c r="I196" s="225">
        <v>0</v>
      </c>
      <c r="J196" s="225">
        <v>0</v>
      </c>
      <c r="K196" s="225">
        <v>0</v>
      </c>
      <c r="L196" s="273">
        <v>0</v>
      </c>
      <c r="M196"/>
      <c r="N196" s="111"/>
      <c r="O196" s="111"/>
      <c r="P196" s="111"/>
      <c r="Q196" s="111"/>
      <c r="R196" s="111"/>
    </row>
    <row r="197" spans="1:18" ht="27.75" hidden="1" customHeight="1">
      <c r="A197" s="219">
        <v>3</v>
      </c>
      <c r="B197" s="220">
        <v>1</v>
      </c>
      <c r="C197" s="220">
        <v>1</v>
      </c>
      <c r="D197" s="220">
        <v>3</v>
      </c>
      <c r="E197" s="220"/>
      <c r="F197" s="222"/>
      <c r="G197" s="221" t="s">
        <v>113</v>
      </c>
      <c r="H197" s="199">
        <v>163</v>
      </c>
      <c r="I197" s="208">
        <f>I198</f>
        <v>0</v>
      </c>
      <c r="J197" s="250">
        <f>J198</f>
        <v>0</v>
      </c>
      <c r="K197" s="209">
        <f>K198</f>
        <v>0</v>
      </c>
      <c r="L197" s="208">
        <f>L198</f>
        <v>0</v>
      </c>
      <c r="M197"/>
      <c r="N197" s="111"/>
      <c r="O197" s="111"/>
      <c r="P197" s="111"/>
      <c r="Q197" s="111"/>
      <c r="R197" s="111"/>
    </row>
    <row r="198" spans="1:18" ht="23.25" hidden="1" customHeight="1">
      <c r="A198" s="219">
        <v>3</v>
      </c>
      <c r="B198" s="220">
        <v>1</v>
      </c>
      <c r="C198" s="220">
        <v>1</v>
      </c>
      <c r="D198" s="220">
        <v>3</v>
      </c>
      <c r="E198" s="220">
        <v>1</v>
      </c>
      <c r="F198" s="222"/>
      <c r="G198" s="221" t="s">
        <v>113</v>
      </c>
      <c r="H198" s="199">
        <v>164</v>
      </c>
      <c r="I198" s="208">
        <f>SUM(I199:I202)</f>
        <v>0</v>
      </c>
      <c r="J198" s="208">
        <f>SUM(J199:J202)</f>
        <v>0</v>
      </c>
      <c r="K198" s="208">
        <f>SUM(K199:K202)</f>
        <v>0</v>
      </c>
      <c r="L198" s="208">
        <f>SUM(L199:L202)</f>
        <v>0</v>
      </c>
      <c r="M198"/>
      <c r="N198" s="111"/>
      <c r="O198" s="111"/>
      <c r="P198" s="111"/>
      <c r="Q198" s="111"/>
      <c r="R198" s="111"/>
    </row>
    <row r="199" spans="1:18" ht="23.25" hidden="1" customHeight="1">
      <c r="A199" s="219">
        <v>3</v>
      </c>
      <c r="B199" s="220">
        <v>1</v>
      </c>
      <c r="C199" s="220">
        <v>1</v>
      </c>
      <c r="D199" s="220">
        <v>3</v>
      </c>
      <c r="E199" s="220">
        <v>1</v>
      </c>
      <c r="F199" s="222">
        <v>1</v>
      </c>
      <c r="G199" s="221" t="s">
        <v>114</v>
      </c>
      <c r="H199" s="199">
        <v>165</v>
      </c>
      <c r="I199" s="227">
        <v>0</v>
      </c>
      <c r="J199" s="227">
        <v>0</v>
      </c>
      <c r="K199" s="227">
        <v>0</v>
      </c>
      <c r="L199" s="273">
        <v>0</v>
      </c>
      <c r="M199"/>
      <c r="N199" s="111"/>
      <c r="O199" s="111"/>
      <c r="P199" s="111"/>
      <c r="Q199" s="111"/>
      <c r="R199" s="111"/>
    </row>
    <row r="200" spans="1:18" ht="29.25" hidden="1" customHeight="1">
      <c r="A200" s="219">
        <v>3</v>
      </c>
      <c r="B200" s="220">
        <v>1</v>
      </c>
      <c r="C200" s="220">
        <v>1</v>
      </c>
      <c r="D200" s="220">
        <v>3</v>
      </c>
      <c r="E200" s="220">
        <v>1</v>
      </c>
      <c r="F200" s="222">
        <v>2</v>
      </c>
      <c r="G200" s="221" t="s">
        <v>115</v>
      </c>
      <c r="H200" s="199">
        <v>166</v>
      </c>
      <c r="I200" s="225">
        <v>0</v>
      </c>
      <c r="J200" s="227">
        <v>0</v>
      </c>
      <c r="K200" s="227">
        <v>0</v>
      </c>
      <c r="L200" s="227">
        <v>0</v>
      </c>
      <c r="M200"/>
      <c r="N200" s="111"/>
      <c r="O200" s="111"/>
      <c r="P200" s="111"/>
      <c r="Q200" s="111"/>
      <c r="R200" s="111"/>
    </row>
    <row r="201" spans="1:18" ht="27" hidden="1" customHeight="1">
      <c r="A201" s="219">
        <v>3</v>
      </c>
      <c r="B201" s="220">
        <v>1</v>
      </c>
      <c r="C201" s="220">
        <v>1</v>
      </c>
      <c r="D201" s="220">
        <v>3</v>
      </c>
      <c r="E201" s="220">
        <v>1</v>
      </c>
      <c r="F201" s="222">
        <v>3</v>
      </c>
      <c r="G201" s="223" t="s">
        <v>116</v>
      </c>
      <c r="H201" s="199">
        <v>167</v>
      </c>
      <c r="I201" s="225">
        <v>0</v>
      </c>
      <c r="J201" s="245">
        <v>0</v>
      </c>
      <c r="K201" s="245">
        <v>0</v>
      </c>
      <c r="L201" s="245">
        <v>0</v>
      </c>
      <c r="M201"/>
      <c r="N201" s="111"/>
      <c r="O201" s="111"/>
      <c r="P201" s="111"/>
      <c r="Q201" s="111"/>
      <c r="R201" s="111"/>
    </row>
    <row r="202" spans="1:18" ht="25.5" hidden="1" customHeight="1">
      <c r="A202" s="233">
        <v>3</v>
      </c>
      <c r="B202" s="234">
        <v>1</v>
      </c>
      <c r="C202" s="234">
        <v>1</v>
      </c>
      <c r="D202" s="234">
        <v>3</v>
      </c>
      <c r="E202" s="234">
        <v>1</v>
      </c>
      <c r="F202" s="236">
        <v>4</v>
      </c>
      <c r="G202" s="173" t="s">
        <v>117</v>
      </c>
      <c r="H202" s="199">
        <v>168</v>
      </c>
      <c r="I202" s="277">
        <v>0</v>
      </c>
      <c r="J202" s="278">
        <v>0</v>
      </c>
      <c r="K202" s="227">
        <v>0</v>
      </c>
      <c r="L202" s="227">
        <v>0</v>
      </c>
      <c r="M202"/>
      <c r="N202" s="111"/>
      <c r="O202" s="111"/>
      <c r="P202" s="111"/>
      <c r="Q202" s="111"/>
      <c r="R202" s="111"/>
    </row>
    <row r="203" spans="1:18" ht="27" hidden="1" customHeight="1">
      <c r="A203" s="233">
        <v>3</v>
      </c>
      <c r="B203" s="234">
        <v>1</v>
      </c>
      <c r="C203" s="234">
        <v>1</v>
      </c>
      <c r="D203" s="234">
        <v>4</v>
      </c>
      <c r="E203" s="234"/>
      <c r="F203" s="236"/>
      <c r="G203" s="235" t="s">
        <v>118</v>
      </c>
      <c r="H203" s="199">
        <v>169</v>
      </c>
      <c r="I203" s="208">
        <f>I204</f>
        <v>0</v>
      </c>
      <c r="J203" s="253">
        <f>J204</f>
        <v>0</v>
      </c>
      <c r="K203" s="217">
        <f>K204</f>
        <v>0</v>
      </c>
      <c r="L203" s="218">
        <f>L204</f>
        <v>0</v>
      </c>
      <c r="M203"/>
      <c r="N203" s="111"/>
      <c r="O203" s="111"/>
      <c r="P203" s="111"/>
      <c r="Q203" s="111"/>
      <c r="R203" s="111"/>
    </row>
    <row r="204" spans="1:18" ht="27.75" hidden="1" customHeight="1">
      <c r="A204" s="219">
        <v>3</v>
      </c>
      <c r="B204" s="220">
        <v>1</v>
      </c>
      <c r="C204" s="220">
        <v>1</v>
      </c>
      <c r="D204" s="220">
        <v>4</v>
      </c>
      <c r="E204" s="220">
        <v>1</v>
      </c>
      <c r="F204" s="222"/>
      <c r="G204" s="235" t="s">
        <v>118</v>
      </c>
      <c r="H204" s="199">
        <v>170</v>
      </c>
      <c r="I204" s="230">
        <f>SUM(I205:I207)</f>
        <v>0</v>
      </c>
      <c r="J204" s="250">
        <f>SUM(J205:J207)</f>
        <v>0</v>
      </c>
      <c r="K204" s="209">
        <f>SUM(K205:K207)</f>
        <v>0</v>
      </c>
      <c r="L204" s="208">
        <f>SUM(L205:L207)</f>
        <v>0</v>
      </c>
      <c r="M204"/>
      <c r="N204" s="111"/>
      <c r="O204" s="111"/>
      <c r="P204" s="111"/>
      <c r="Q204" s="111"/>
      <c r="R204" s="111"/>
    </row>
    <row r="205" spans="1:18" ht="24.75" hidden="1" customHeight="1">
      <c r="A205" s="219">
        <v>3</v>
      </c>
      <c r="B205" s="220">
        <v>1</v>
      </c>
      <c r="C205" s="220">
        <v>1</v>
      </c>
      <c r="D205" s="220">
        <v>4</v>
      </c>
      <c r="E205" s="220">
        <v>1</v>
      </c>
      <c r="F205" s="222">
        <v>1</v>
      </c>
      <c r="G205" s="221" t="s">
        <v>119</v>
      </c>
      <c r="H205" s="199">
        <v>171</v>
      </c>
      <c r="I205" s="227">
        <v>0</v>
      </c>
      <c r="J205" s="227">
        <v>0</v>
      </c>
      <c r="K205" s="227">
        <v>0</v>
      </c>
      <c r="L205" s="273">
        <v>0</v>
      </c>
      <c r="M205"/>
      <c r="N205" s="111"/>
      <c r="O205" s="111"/>
      <c r="P205" s="111"/>
      <c r="Q205" s="111"/>
      <c r="R205" s="111"/>
    </row>
    <row r="206" spans="1:18" ht="25.5" hidden="1" customHeight="1">
      <c r="A206" s="214">
        <v>3</v>
      </c>
      <c r="B206" s="212">
        <v>1</v>
      </c>
      <c r="C206" s="212">
        <v>1</v>
      </c>
      <c r="D206" s="212">
        <v>4</v>
      </c>
      <c r="E206" s="212">
        <v>1</v>
      </c>
      <c r="F206" s="215">
        <v>2</v>
      </c>
      <c r="G206" s="213" t="s">
        <v>230</v>
      </c>
      <c r="H206" s="199">
        <v>172</v>
      </c>
      <c r="I206" s="225">
        <v>0</v>
      </c>
      <c r="J206" s="225">
        <v>0</v>
      </c>
      <c r="K206" s="226">
        <v>0</v>
      </c>
      <c r="L206" s="227">
        <v>0</v>
      </c>
      <c r="M206"/>
      <c r="N206" s="111"/>
      <c r="O206" s="111"/>
      <c r="P206" s="111"/>
      <c r="Q206" s="111"/>
      <c r="R206" s="111"/>
    </row>
    <row r="207" spans="1:18" ht="31.5" hidden="1" customHeight="1">
      <c r="A207" s="219">
        <v>3</v>
      </c>
      <c r="B207" s="220">
        <v>1</v>
      </c>
      <c r="C207" s="220">
        <v>1</v>
      </c>
      <c r="D207" s="220">
        <v>4</v>
      </c>
      <c r="E207" s="220">
        <v>1</v>
      </c>
      <c r="F207" s="222">
        <v>3</v>
      </c>
      <c r="G207" s="221" t="s">
        <v>120</v>
      </c>
      <c r="H207" s="199">
        <v>173</v>
      </c>
      <c r="I207" s="225">
        <v>0</v>
      </c>
      <c r="J207" s="225">
        <v>0</v>
      </c>
      <c r="K207" s="225">
        <v>0</v>
      </c>
      <c r="L207" s="227">
        <v>0</v>
      </c>
      <c r="M207"/>
      <c r="N207" s="111"/>
      <c r="O207" s="111"/>
      <c r="P207" s="111"/>
      <c r="Q207" s="111"/>
      <c r="R207" s="111"/>
    </row>
    <row r="208" spans="1:18" ht="25.5" hidden="1" customHeight="1">
      <c r="A208" s="219">
        <v>3</v>
      </c>
      <c r="B208" s="220">
        <v>1</v>
      </c>
      <c r="C208" s="220">
        <v>1</v>
      </c>
      <c r="D208" s="220">
        <v>5</v>
      </c>
      <c r="E208" s="220"/>
      <c r="F208" s="222"/>
      <c r="G208" s="221" t="s">
        <v>121</v>
      </c>
      <c r="H208" s="199">
        <v>174</v>
      </c>
      <c r="I208" s="208">
        <f t="shared" ref="I208:L209" si="18">I209</f>
        <v>0</v>
      </c>
      <c r="J208" s="250">
        <f t="shared" si="18"/>
        <v>0</v>
      </c>
      <c r="K208" s="209">
        <f t="shared" si="18"/>
        <v>0</v>
      </c>
      <c r="L208" s="208">
        <f t="shared" si="18"/>
        <v>0</v>
      </c>
      <c r="M208"/>
      <c r="N208" s="111"/>
      <c r="O208" s="111"/>
      <c r="P208" s="111"/>
      <c r="Q208" s="111"/>
      <c r="R208" s="111"/>
    </row>
    <row r="209" spans="1:18" ht="26.25" hidden="1" customHeight="1">
      <c r="A209" s="233">
        <v>3</v>
      </c>
      <c r="B209" s="234">
        <v>1</v>
      </c>
      <c r="C209" s="234">
        <v>1</v>
      </c>
      <c r="D209" s="234">
        <v>5</v>
      </c>
      <c r="E209" s="234">
        <v>1</v>
      </c>
      <c r="F209" s="236"/>
      <c r="G209" s="221" t="s">
        <v>121</v>
      </c>
      <c r="H209" s="199">
        <v>175</v>
      </c>
      <c r="I209" s="209">
        <f t="shared" si="18"/>
        <v>0</v>
      </c>
      <c r="J209" s="209">
        <f t="shared" si="18"/>
        <v>0</v>
      </c>
      <c r="K209" s="209">
        <f t="shared" si="18"/>
        <v>0</v>
      </c>
      <c r="L209" s="209">
        <f t="shared" si="18"/>
        <v>0</v>
      </c>
      <c r="M209"/>
      <c r="N209" s="111"/>
      <c r="O209" s="111"/>
      <c r="P209" s="111"/>
      <c r="Q209" s="111"/>
      <c r="R209" s="111"/>
    </row>
    <row r="210" spans="1:18" ht="27" hidden="1" customHeight="1">
      <c r="A210" s="219">
        <v>3</v>
      </c>
      <c r="B210" s="220">
        <v>1</v>
      </c>
      <c r="C210" s="220">
        <v>1</v>
      </c>
      <c r="D210" s="220">
        <v>5</v>
      </c>
      <c r="E210" s="220">
        <v>1</v>
      </c>
      <c r="F210" s="222">
        <v>1</v>
      </c>
      <c r="G210" s="221" t="s">
        <v>121</v>
      </c>
      <c r="H210" s="199">
        <v>176</v>
      </c>
      <c r="I210" s="225">
        <v>0</v>
      </c>
      <c r="J210" s="227">
        <v>0</v>
      </c>
      <c r="K210" s="227">
        <v>0</v>
      </c>
      <c r="L210" s="227">
        <v>0</v>
      </c>
      <c r="M210"/>
      <c r="N210" s="111"/>
      <c r="O210" s="111"/>
      <c r="P210" s="111"/>
      <c r="Q210" s="111"/>
      <c r="R210" s="111"/>
    </row>
    <row r="211" spans="1:18" ht="26.25" hidden="1" customHeight="1">
      <c r="A211" s="233">
        <v>3</v>
      </c>
      <c r="B211" s="234">
        <v>1</v>
      </c>
      <c r="C211" s="234">
        <v>2</v>
      </c>
      <c r="D211" s="234"/>
      <c r="E211" s="234"/>
      <c r="F211" s="236"/>
      <c r="G211" s="235" t="s">
        <v>122</v>
      </c>
      <c r="H211" s="199">
        <v>177</v>
      </c>
      <c r="I211" s="208">
        <f t="shared" ref="I211:L212" si="19">I212</f>
        <v>0</v>
      </c>
      <c r="J211" s="253">
        <f t="shared" si="19"/>
        <v>0</v>
      </c>
      <c r="K211" s="217">
        <f t="shared" si="19"/>
        <v>0</v>
      </c>
      <c r="L211" s="218">
        <f t="shared" si="19"/>
        <v>0</v>
      </c>
      <c r="M211"/>
      <c r="N211" s="111"/>
      <c r="O211" s="111"/>
      <c r="P211" s="111"/>
      <c r="Q211" s="111"/>
      <c r="R211" s="111"/>
    </row>
    <row r="212" spans="1:18" ht="25.5" hidden="1" customHeight="1">
      <c r="A212" s="219">
        <v>3</v>
      </c>
      <c r="B212" s="220">
        <v>1</v>
      </c>
      <c r="C212" s="220">
        <v>2</v>
      </c>
      <c r="D212" s="220">
        <v>1</v>
      </c>
      <c r="E212" s="220"/>
      <c r="F212" s="222"/>
      <c r="G212" s="235" t="s">
        <v>122</v>
      </c>
      <c r="H212" s="199">
        <v>178</v>
      </c>
      <c r="I212" s="230">
        <f t="shared" si="19"/>
        <v>0</v>
      </c>
      <c r="J212" s="250">
        <f t="shared" si="19"/>
        <v>0</v>
      </c>
      <c r="K212" s="209">
        <f t="shared" si="19"/>
        <v>0</v>
      </c>
      <c r="L212" s="208">
        <f t="shared" si="19"/>
        <v>0</v>
      </c>
      <c r="M212"/>
      <c r="N212" s="111"/>
      <c r="O212" s="111"/>
      <c r="P212" s="111"/>
      <c r="Q212" s="111"/>
      <c r="R212" s="111"/>
    </row>
    <row r="213" spans="1:18" ht="26.25" hidden="1" customHeight="1">
      <c r="A213" s="214">
        <v>3</v>
      </c>
      <c r="B213" s="212">
        <v>1</v>
      </c>
      <c r="C213" s="212">
        <v>2</v>
      </c>
      <c r="D213" s="212">
        <v>1</v>
      </c>
      <c r="E213" s="212">
        <v>1</v>
      </c>
      <c r="F213" s="215"/>
      <c r="G213" s="235" t="s">
        <v>122</v>
      </c>
      <c r="H213" s="199">
        <v>179</v>
      </c>
      <c r="I213" s="208">
        <f>SUM(I214:I217)</f>
        <v>0</v>
      </c>
      <c r="J213" s="252">
        <f>SUM(J214:J217)</f>
        <v>0</v>
      </c>
      <c r="K213" s="231">
        <f>SUM(K214:K217)</f>
        <v>0</v>
      </c>
      <c r="L213" s="230">
        <f>SUM(L214:L217)</f>
        <v>0</v>
      </c>
      <c r="M213"/>
      <c r="N213" s="111"/>
      <c r="O213" s="111"/>
      <c r="P213" s="111"/>
      <c r="Q213" s="111"/>
      <c r="R213" s="111"/>
    </row>
    <row r="214" spans="1:18" ht="41.25" hidden="1" customHeight="1">
      <c r="A214" s="219">
        <v>3</v>
      </c>
      <c r="B214" s="220">
        <v>1</v>
      </c>
      <c r="C214" s="220">
        <v>2</v>
      </c>
      <c r="D214" s="220">
        <v>1</v>
      </c>
      <c r="E214" s="220">
        <v>1</v>
      </c>
      <c r="F214" s="222">
        <v>2</v>
      </c>
      <c r="G214" s="221" t="s">
        <v>402</v>
      </c>
      <c r="H214" s="199">
        <v>180</v>
      </c>
      <c r="I214" s="227">
        <v>0</v>
      </c>
      <c r="J214" s="227">
        <v>0</v>
      </c>
      <c r="K214" s="227">
        <v>0</v>
      </c>
      <c r="L214" s="227">
        <v>0</v>
      </c>
      <c r="M214"/>
      <c r="N214" s="111"/>
      <c r="O214" s="111"/>
      <c r="P214" s="111"/>
      <c r="Q214" s="111"/>
      <c r="R214" s="111"/>
    </row>
    <row r="215" spans="1:18" ht="26.25" hidden="1" customHeight="1">
      <c r="A215" s="219">
        <v>3</v>
      </c>
      <c r="B215" s="220">
        <v>1</v>
      </c>
      <c r="C215" s="220">
        <v>2</v>
      </c>
      <c r="D215" s="219">
        <v>1</v>
      </c>
      <c r="E215" s="220">
        <v>1</v>
      </c>
      <c r="F215" s="222">
        <v>3</v>
      </c>
      <c r="G215" s="221" t="s">
        <v>123</v>
      </c>
      <c r="H215" s="199">
        <v>181</v>
      </c>
      <c r="I215" s="227">
        <v>0</v>
      </c>
      <c r="J215" s="227">
        <v>0</v>
      </c>
      <c r="K215" s="227">
        <v>0</v>
      </c>
      <c r="L215" s="227">
        <v>0</v>
      </c>
      <c r="M215"/>
      <c r="N215" s="111"/>
      <c r="O215" s="111"/>
      <c r="P215" s="111"/>
      <c r="Q215" s="111"/>
      <c r="R215" s="111"/>
    </row>
    <row r="216" spans="1:18" ht="27.75" hidden="1" customHeight="1">
      <c r="A216" s="219">
        <v>3</v>
      </c>
      <c r="B216" s="220">
        <v>1</v>
      </c>
      <c r="C216" s="220">
        <v>2</v>
      </c>
      <c r="D216" s="219">
        <v>1</v>
      </c>
      <c r="E216" s="220">
        <v>1</v>
      </c>
      <c r="F216" s="222">
        <v>4</v>
      </c>
      <c r="G216" s="221" t="s">
        <v>124</v>
      </c>
      <c r="H216" s="199">
        <v>182</v>
      </c>
      <c r="I216" s="227">
        <v>0</v>
      </c>
      <c r="J216" s="227">
        <v>0</v>
      </c>
      <c r="K216" s="227">
        <v>0</v>
      </c>
      <c r="L216" s="227">
        <v>0</v>
      </c>
      <c r="M216"/>
      <c r="N216" s="111"/>
      <c r="O216" s="111"/>
      <c r="P216" s="111"/>
      <c r="Q216" s="111"/>
      <c r="R216" s="111"/>
    </row>
    <row r="217" spans="1:18" ht="27" hidden="1" customHeight="1">
      <c r="A217" s="233">
        <v>3</v>
      </c>
      <c r="B217" s="242">
        <v>1</v>
      </c>
      <c r="C217" s="242">
        <v>2</v>
      </c>
      <c r="D217" s="241">
        <v>1</v>
      </c>
      <c r="E217" s="242">
        <v>1</v>
      </c>
      <c r="F217" s="243">
        <v>5</v>
      </c>
      <c r="G217" s="244" t="s">
        <v>125</v>
      </c>
      <c r="H217" s="199">
        <v>183</v>
      </c>
      <c r="I217" s="227">
        <v>0</v>
      </c>
      <c r="J217" s="227">
        <v>0</v>
      </c>
      <c r="K217" s="227">
        <v>0</v>
      </c>
      <c r="L217" s="273">
        <v>0</v>
      </c>
      <c r="M217"/>
      <c r="N217" s="111"/>
      <c r="O217" s="111"/>
      <c r="P217" s="111"/>
      <c r="Q217" s="111"/>
      <c r="R217" s="111"/>
    </row>
    <row r="218" spans="1:18" ht="29.25" hidden="1" customHeight="1">
      <c r="A218" s="219">
        <v>3</v>
      </c>
      <c r="B218" s="220">
        <v>1</v>
      </c>
      <c r="C218" s="220">
        <v>3</v>
      </c>
      <c r="D218" s="219"/>
      <c r="E218" s="220"/>
      <c r="F218" s="222"/>
      <c r="G218" s="221" t="s">
        <v>126</v>
      </c>
      <c r="H218" s="199">
        <v>184</v>
      </c>
      <c r="I218" s="208">
        <f>SUM(I219+I222)</f>
        <v>0</v>
      </c>
      <c r="J218" s="250">
        <f>SUM(J219+J222)</f>
        <v>0</v>
      </c>
      <c r="K218" s="209">
        <f>SUM(K219+K222)</f>
        <v>0</v>
      </c>
      <c r="L218" s="208">
        <f>SUM(L219+L222)</f>
        <v>0</v>
      </c>
      <c r="M218"/>
      <c r="N218" s="111"/>
      <c r="O218" s="111"/>
      <c r="P218" s="111"/>
      <c r="Q218" s="111"/>
      <c r="R218" s="111"/>
    </row>
    <row r="219" spans="1:18" ht="27.75" hidden="1" customHeight="1">
      <c r="A219" s="214">
        <v>3</v>
      </c>
      <c r="B219" s="212">
        <v>1</v>
      </c>
      <c r="C219" s="212">
        <v>3</v>
      </c>
      <c r="D219" s="214">
        <v>1</v>
      </c>
      <c r="E219" s="219"/>
      <c r="F219" s="215"/>
      <c r="G219" s="213" t="s">
        <v>127</v>
      </c>
      <c r="H219" s="199">
        <v>185</v>
      </c>
      <c r="I219" s="230">
        <f t="shared" ref="I219:L220" si="20">I220</f>
        <v>0</v>
      </c>
      <c r="J219" s="252">
        <f t="shared" si="20"/>
        <v>0</v>
      </c>
      <c r="K219" s="231">
        <f t="shared" si="20"/>
        <v>0</v>
      </c>
      <c r="L219" s="230">
        <f t="shared" si="20"/>
        <v>0</v>
      </c>
      <c r="M219"/>
      <c r="N219" s="111"/>
      <c r="O219" s="111"/>
      <c r="P219" s="111"/>
      <c r="Q219" s="111"/>
      <c r="R219" s="111"/>
    </row>
    <row r="220" spans="1:18" ht="30.75" hidden="1" customHeight="1">
      <c r="A220" s="219">
        <v>3</v>
      </c>
      <c r="B220" s="220">
        <v>1</v>
      </c>
      <c r="C220" s="220">
        <v>3</v>
      </c>
      <c r="D220" s="219">
        <v>1</v>
      </c>
      <c r="E220" s="219">
        <v>1</v>
      </c>
      <c r="F220" s="222"/>
      <c r="G220" s="213" t="s">
        <v>127</v>
      </c>
      <c r="H220" s="199">
        <v>186</v>
      </c>
      <c r="I220" s="208">
        <f t="shared" si="20"/>
        <v>0</v>
      </c>
      <c r="J220" s="250">
        <f t="shared" si="20"/>
        <v>0</v>
      </c>
      <c r="K220" s="209">
        <f t="shared" si="20"/>
        <v>0</v>
      </c>
      <c r="L220" s="208">
        <f t="shared" si="20"/>
        <v>0</v>
      </c>
      <c r="M220"/>
      <c r="N220" s="111"/>
      <c r="O220" s="111"/>
      <c r="P220" s="111"/>
      <c r="Q220" s="111"/>
      <c r="R220" s="111"/>
    </row>
    <row r="221" spans="1:18" ht="27.75" hidden="1" customHeight="1">
      <c r="A221" s="219">
        <v>3</v>
      </c>
      <c r="B221" s="221">
        <v>1</v>
      </c>
      <c r="C221" s="219">
        <v>3</v>
      </c>
      <c r="D221" s="220">
        <v>1</v>
      </c>
      <c r="E221" s="220">
        <v>1</v>
      </c>
      <c r="F221" s="222">
        <v>1</v>
      </c>
      <c r="G221" s="213" t="s">
        <v>127</v>
      </c>
      <c r="H221" s="199">
        <v>187</v>
      </c>
      <c r="I221" s="273">
        <v>0</v>
      </c>
      <c r="J221" s="273">
        <v>0</v>
      </c>
      <c r="K221" s="273">
        <v>0</v>
      </c>
      <c r="L221" s="273">
        <v>0</v>
      </c>
      <c r="M221"/>
      <c r="N221" s="111"/>
      <c r="O221" s="111"/>
      <c r="P221" s="111"/>
      <c r="Q221" s="111"/>
      <c r="R221" s="111"/>
    </row>
    <row r="222" spans="1:18" ht="30.75" hidden="1" customHeight="1">
      <c r="A222" s="219">
        <v>3</v>
      </c>
      <c r="B222" s="221">
        <v>1</v>
      </c>
      <c r="C222" s="219">
        <v>3</v>
      </c>
      <c r="D222" s="220">
        <v>2</v>
      </c>
      <c r="E222" s="220"/>
      <c r="F222" s="222"/>
      <c r="G222" s="221" t="s">
        <v>128</v>
      </c>
      <c r="H222" s="199">
        <v>188</v>
      </c>
      <c r="I222" s="208">
        <f>I223</f>
        <v>0</v>
      </c>
      <c r="J222" s="250">
        <f>J223</f>
        <v>0</v>
      </c>
      <c r="K222" s="209">
        <f>K223</f>
        <v>0</v>
      </c>
      <c r="L222" s="208">
        <f>L223</f>
        <v>0</v>
      </c>
      <c r="M222"/>
      <c r="N222" s="111"/>
      <c r="O222" s="111"/>
      <c r="P222" s="111"/>
      <c r="Q222" s="111"/>
      <c r="R222" s="111"/>
    </row>
    <row r="223" spans="1:18" ht="27" hidden="1" customHeight="1">
      <c r="A223" s="214">
        <v>3</v>
      </c>
      <c r="B223" s="213">
        <v>1</v>
      </c>
      <c r="C223" s="214">
        <v>3</v>
      </c>
      <c r="D223" s="212">
        <v>2</v>
      </c>
      <c r="E223" s="212">
        <v>1</v>
      </c>
      <c r="F223" s="215"/>
      <c r="G223" s="221" t="s">
        <v>128</v>
      </c>
      <c r="H223" s="199">
        <v>189</v>
      </c>
      <c r="I223" s="208">
        <f t="shared" ref="I223:P223" si="21">SUM(I224:I229)</f>
        <v>0</v>
      </c>
      <c r="J223" s="208">
        <f t="shared" si="21"/>
        <v>0</v>
      </c>
      <c r="K223" s="208">
        <f t="shared" si="21"/>
        <v>0</v>
      </c>
      <c r="L223" s="208">
        <f t="shared" si="21"/>
        <v>0</v>
      </c>
      <c r="M223" s="279">
        <f t="shared" si="21"/>
        <v>0</v>
      </c>
      <c r="N223" s="279">
        <f t="shared" si="21"/>
        <v>0</v>
      </c>
      <c r="O223" s="279">
        <f t="shared" si="21"/>
        <v>0</v>
      </c>
      <c r="P223" s="279">
        <f t="shared" si="21"/>
        <v>0</v>
      </c>
      <c r="Q223" s="111"/>
      <c r="R223" s="111"/>
    </row>
    <row r="224" spans="1:18" ht="24.75" hidden="1" customHeight="1">
      <c r="A224" s="219">
        <v>3</v>
      </c>
      <c r="B224" s="221">
        <v>1</v>
      </c>
      <c r="C224" s="219">
        <v>3</v>
      </c>
      <c r="D224" s="220">
        <v>2</v>
      </c>
      <c r="E224" s="220">
        <v>1</v>
      </c>
      <c r="F224" s="222">
        <v>1</v>
      </c>
      <c r="G224" s="221" t="s">
        <v>129</v>
      </c>
      <c r="H224" s="199">
        <v>190</v>
      </c>
      <c r="I224" s="227">
        <v>0</v>
      </c>
      <c r="J224" s="227">
        <v>0</v>
      </c>
      <c r="K224" s="227">
        <v>0</v>
      </c>
      <c r="L224" s="273">
        <v>0</v>
      </c>
      <c r="M224"/>
      <c r="N224" s="111"/>
      <c r="O224" s="111"/>
      <c r="P224" s="111"/>
      <c r="Q224" s="111"/>
      <c r="R224" s="111"/>
    </row>
    <row r="225" spans="1:18" ht="26.25" hidden="1" customHeight="1">
      <c r="A225" s="219">
        <v>3</v>
      </c>
      <c r="B225" s="221">
        <v>1</v>
      </c>
      <c r="C225" s="219">
        <v>3</v>
      </c>
      <c r="D225" s="220">
        <v>2</v>
      </c>
      <c r="E225" s="220">
        <v>1</v>
      </c>
      <c r="F225" s="222">
        <v>2</v>
      </c>
      <c r="G225" s="221" t="s">
        <v>130</v>
      </c>
      <c r="H225" s="199">
        <v>191</v>
      </c>
      <c r="I225" s="227">
        <v>0</v>
      </c>
      <c r="J225" s="227">
        <v>0</v>
      </c>
      <c r="K225" s="227">
        <v>0</v>
      </c>
      <c r="L225" s="227">
        <v>0</v>
      </c>
      <c r="M225"/>
      <c r="N225" s="111"/>
      <c r="O225" s="111"/>
      <c r="P225" s="111"/>
      <c r="Q225" s="111"/>
      <c r="R225" s="111"/>
    </row>
    <row r="226" spans="1:18" ht="26.25" hidden="1" customHeight="1">
      <c r="A226" s="219">
        <v>3</v>
      </c>
      <c r="B226" s="221">
        <v>1</v>
      </c>
      <c r="C226" s="219">
        <v>3</v>
      </c>
      <c r="D226" s="220">
        <v>2</v>
      </c>
      <c r="E226" s="220">
        <v>1</v>
      </c>
      <c r="F226" s="222">
        <v>3</v>
      </c>
      <c r="G226" s="221" t="s">
        <v>131</v>
      </c>
      <c r="H226" s="199">
        <v>192</v>
      </c>
      <c r="I226" s="227">
        <v>0</v>
      </c>
      <c r="J226" s="227">
        <v>0</v>
      </c>
      <c r="K226" s="227">
        <v>0</v>
      </c>
      <c r="L226" s="227">
        <v>0</v>
      </c>
      <c r="M226"/>
      <c r="N226" s="111"/>
      <c r="O226" s="111"/>
      <c r="P226" s="111"/>
      <c r="Q226" s="111"/>
      <c r="R226" s="111"/>
    </row>
    <row r="227" spans="1:18" ht="27.75" hidden="1" customHeight="1">
      <c r="A227" s="219">
        <v>3</v>
      </c>
      <c r="B227" s="221">
        <v>1</v>
      </c>
      <c r="C227" s="219">
        <v>3</v>
      </c>
      <c r="D227" s="220">
        <v>2</v>
      </c>
      <c r="E227" s="220">
        <v>1</v>
      </c>
      <c r="F227" s="222">
        <v>4</v>
      </c>
      <c r="G227" s="221" t="s">
        <v>231</v>
      </c>
      <c r="H227" s="199">
        <v>193</v>
      </c>
      <c r="I227" s="227">
        <v>0</v>
      </c>
      <c r="J227" s="227">
        <v>0</v>
      </c>
      <c r="K227" s="227">
        <v>0</v>
      </c>
      <c r="L227" s="273">
        <v>0</v>
      </c>
      <c r="M227"/>
      <c r="N227" s="111"/>
      <c r="O227" s="111"/>
      <c r="P227" s="111"/>
      <c r="Q227" s="111"/>
      <c r="R227" s="111"/>
    </row>
    <row r="228" spans="1:18" ht="29.25" hidden="1" customHeight="1">
      <c r="A228" s="219">
        <v>3</v>
      </c>
      <c r="B228" s="221">
        <v>1</v>
      </c>
      <c r="C228" s="219">
        <v>3</v>
      </c>
      <c r="D228" s="220">
        <v>2</v>
      </c>
      <c r="E228" s="220">
        <v>1</v>
      </c>
      <c r="F228" s="222">
        <v>5</v>
      </c>
      <c r="G228" s="213" t="s">
        <v>132</v>
      </c>
      <c r="H228" s="199">
        <v>194</v>
      </c>
      <c r="I228" s="227">
        <v>0</v>
      </c>
      <c r="J228" s="227">
        <v>0</v>
      </c>
      <c r="K228" s="227">
        <v>0</v>
      </c>
      <c r="L228" s="227">
        <v>0</v>
      </c>
      <c r="M228"/>
      <c r="N228" s="111"/>
      <c r="O228" s="111"/>
      <c r="P228" s="111"/>
      <c r="Q228" s="111"/>
      <c r="R228" s="111"/>
    </row>
    <row r="229" spans="1:18" ht="25.5" hidden="1" customHeight="1">
      <c r="A229" s="219">
        <v>3</v>
      </c>
      <c r="B229" s="221">
        <v>1</v>
      </c>
      <c r="C229" s="219">
        <v>3</v>
      </c>
      <c r="D229" s="220">
        <v>2</v>
      </c>
      <c r="E229" s="220">
        <v>1</v>
      </c>
      <c r="F229" s="222">
        <v>6</v>
      </c>
      <c r="G229" s="213" t="s">
        <v>128</v>
      </c>
      <c r="H229" s="199">
        <v>195</v>
      </c>
      <c r="I229" s="227">
        <v>0</v>
      </c>
      <c r="J229" s="227">
        <v>0</v>
      </c>
      <c r="K229" s="227">
        <v>0</v>
      </c>
      <c r="L229" s="273">
        <v>0</v>
      </c>
      <c r="M229"/>
      <c r="N229" s="111"/>
      <c r="O229" s="111"/>
      <c r="P229" s="111"/>
      <c r="Q229" s="111"/>
      <c r="R229" s="111"/>
    </row>
    <row r="230" spans="1:18" ht="27" hidden="1" customHeight="1">
      <c r="A230" s="214">
        <v>3</v>
      </c>
      <c r="B230" s="212">
        <v>1</v>
      </c>
      <c r="C230" s="212">
        <v>4</v>
      </c>
      <c r="D230" s="212"/>
      <c r="E230" s="212"/>
      <c r="F230" s="215"/>
      <c r="G230" s="213" t="s">
        <v>133</v>
      </c>
      <c r="H230" s="199">
        <v>196</v>
      </c>
      <c r="I230" s="230">
        <f t="shared" ref="I230:L232" si="22">I231</f>
        <v>0</v>
      </c>
      <c r="J230" s="252">
        <f t="shared" si="22"/>
        <v>0</v>
      </c>
      <c r="K230" s="231">
        <f t="shared" si="22"/>
        <v>0</v>
      </c>
      <c r="L230" s="231">
        <f t="shared" si="22"/>
        <v>0</v>
      </c>
      <c r="M230"/>
      <c r="N230" s="111"/>
      <c r="O230" s="111"/>
      <c r="P230" s="111"/>
      <c r="Q230" s="111"/>
      <c r="R230" s="111"/>
    </row>
    <row r="231" spans="1:18" ht="27" hidden="1" customHeight="1">
      <c r="A231" s="233">
        <v>3</v>
      </c>
      <c r="B231" s="242">
        <v>1</v>
      </c>
      <c r="C231" s="242">
        <v>4</v>
      </c>
      <c r="D231" s="242">
        <v>1</v>
      </c>
      <c r="E231" s="242"/>
      <c r="F231" s="243"/>
      <c r="G231" s="213" t="s">
        <v>133</v>
      </c>
      <c r="H231" s="199">
        <v>197</v>
      </c>
      <c r="I231" s="237">
        <f t="shared" si="22"/>
        <v>0</v>
      </c>
      <c r="J231" s="264">
        <f t="shared" si="22"/>
        <v>0</v>
      </c>
      <c r="K231" s="238">
        <f t="shared" si="22"/>
        <v>0</v>
      </c>
      <c r="L231" s="238">
        <f t="shared" si="22"/>
        <v>0</v>
      </c>
      <c r="M231"/>
      <c r="N231" s="111"/>
      <c r="O231" s="111"/>
      <c r="P231" s="111"/>
      <c r="Q231" s="111"/>
      <c r="R231" s="111"/>
    </row>
    <row r="232" spans="1:18" ht="27.75" hidden="1" customHeight="1">
      <c r="A232" s="219">
        <v>3</v>
      </c>
      <c r="B232" s="220">
        <v>1</v>
      </c>
      <c r="C232" s="220">
        <v>4</v>
      </c>
      <c r="D232" s="220">
        <v>1</v>
      </c>
      <c r="E232" s="220">
        <v>1</v>
      </c>
      <c r="F232" s="222"/>
      <c r="G232" s="213" t="s">
        <v>134</v>
      </c>
      <c r="H232" s="199">
        <v>198</v>
      </c>
      <c r="I232" s="208">
        <f t="shared" si="22"/>
        <v>0</v>
      </c>
      <c r="J232" s="250">
        <f t="shared" si="22"/>
        <v>0</v>
      </c>
      <c r="K232" s="209">
        <f t="shared" si="22"/>
        <v>0</v>
      </c>
      <c r="L232" s="209">
        <f t="shared" si="22"/>
        <v>0</v>
      </c>
      <c r="M232"/>
      <c r="N232" s="111"/>
      <c r="O232" s="111"/>
      <c r="P232" s="111"/>
      <c r="Q232" s="111"/>
      <c r="R232" s="111"/>
    </row>
    <row r="233" spans="1:18" ht="27" hidden="1" customHeight="1">
      <c r="A233" s="223">
        <v>3</v>
      </c>
      <c r="B233" s="219">
        <v>1</v>
      </c>
      <c r="C233" s="220">
        <v>4</v>
      </c>
      <c r="D233" s="220">
        <v>1</v>
      </c>
      <c r="E233" s="220">
        <v>1</v>
      </c>
      <c r="F233" s="222">
        <v>1</v>
      </c>
      <c r="G233" s="213" t="s">
        <v>134</v>
      </c>
      <c r="H233" s="199">
        <v>199</v>
      </c>
      <c r="I233" s="227">
        <v>0</v>
      </c>
      <c r="J233" s="227">
        <v>0</v>
      </c>
      <c r="K233" s="227">
        <v>0</v>
      </c>
      <c r="L233" s="227">
        <v>0</v>
      </c>
      <c r="M233"/>
      <c r="N233" s="111"/>
      <c r="O233" s="111"/>
      <c r="P233" s="111"/>
      <c r="Q233" s="111"/>
      <c r="R233" s="111"/>
    </row>
    <row r="234" spans="1:18" ht="26.25" hidden="1" customHeight="1">
      <c r="A234" s="223">
        <v>3</v>
      </c>
      <c r="B234" s="220">
        <v>1</v>
      </c>
      <c r="C234" s="220">
        <v>5</v>
      </c>
      <c r="D234" s="220"/>
      <c r="E234" s="220"/>
      <c r="F234" s="222"/>
      <c r="G234" s="221" t="s">
        <v>403</v>
      </c>
      <c r="H234" s="199">
        <v>200</v>
      </c>
      <c r="I234" s="208">
        <f t="shared" ref="I234:L235" si="23">I235</f>
        <v>0</v>
      </c>
      <c r="J234" s="208">
        <f t="shared" si="23"/>
        <v>0</v>
      </c>
      <c r="K234" s="208">
        <f t="shared" si="23"/>
        <v>0</v>
      </c>
      <c r="L234" s="208">
        <f t="shared" si="23"/>
        <v>0</v>
      </c>
      <c r="M234"/>
      <c r="N234" s="111"/>
      <c r="O234" s="111"/>
      <c r="P234" s="111"/>
      <c r="Q234" s="111"/>
      <c r="R234" s="111"/>
    </row>
    <row r="235" spans="1:18" ht="30" hidden="1" customHeight="1">
      <c r="A235" s="223">
        <v>3</v>
      </c>
      <c r="B235" s="220">
        <v>1</v>
      </c>
      <c r="C235" s="220">
        <v>5</v>
      </c>
      <c r="D235" s="220">
        <v>1</v>
      </c>
      <c r="E235" s="220"/>
      <c r="F235" s="222"/>
      <c r="G235" s="221" t="s">
        <v>403</v>
      </c>
      <c r="H235" s="199">
        <v>201</v>
      </c>
      <c r="I235" s="208">
        <f t="shared" si="23"/>
        <v>0</v>
      </c>
      <c r="J235" s="208">
        <f t="shared" si="23"/>
        <v>0</v>
      </c>
      <c r="K235" s="208">
        <f t="shared" si="23"/>
        <v>0</v>
      </c>
      <c r="L235" s="208">
        <f t="shared" si="23"/>
        <v>0</v>
      </c>
      <c r="M235"/>
      <c r="N235" s="111"/>
      <c r="O235" s="111"/>
      <c r="P235" s="111"/>
      <c r="Q235" s="111"/>
      <c r="R235" s="111"/>
    </row>
    <row r="236" spans="1:18" ht="27" hidden="1" customHeight="1">
      <c r="A236" s="223">
        <v>3</v>
      </c>
      <c r="B236" s="220">
        <v>1</v>
      </c>
      <c r="C236" s="220">
        <v>5</v>
      </c>
      <c r="D236" s="220">
        <v>1</v>
      </c>
      <c r="E236" s="220">
        <v>1</v>
      </c>
      <c r="F236" s="222"/>
      <c r="G236" s="221" t="s">
        <v>403</v>
      </c>
      <c r="H236" s="199">
        <v>202</v>
      </c>
      <c r="I236" s="208">
        <f>SUM(I237:I239)</f>
        <v>0</v>
      </c>
      <c r="J236" s="208">
        <f>SUM(J237:J239)</f>
        <v>0</v>
      </c>
      <c r="K236" s="208">
        <f>SUM(K237:K239)</f>
        <v>0</v>
      </c>
      <c r="L236" s="208">
        <f>SUM(L237:L239)</f>
        <v>0</v>
      </c>
      <c r="M236"/>
      <c r="N236" s="111"/>
      <c r="O236" s="111"/>
      <c r="P236" s="111"/>
      <c r="Q236" s="111"/>
      <c r="R236" s="111"/>
    </row>
    <row r="237" spans="1:18" ht="31.5" hidden="1" customHeight="1">
      <c r="A237" s="223">
        <v>3</v>
      </c>
      <c r="B237" s="220">
        <v>1</v>
      </c>
      <c r="C237" s="220">
        <v>5</v>
      </c>
      <c r="D237" s="220">
        <v>1</v>
      </c>
      <c r="E237" s="220">
        <v>1</v>
      </c>
      <c r="F237" s="222">
        <v>1</v>
      </c>
      <c r="G237" s="280" t="s">
        <v>135</v>
      </c>
      <c r="H237" s="199">
        <v>203</v>
      </c>
      <c r="I237" s="227">
        <v>0</v>
      </c>
      <c r="J237" s="227">
        <v>0</v>
      </c>
      <c r="K237" s="227">
        <v>0</v>
      </c>
      <c r="L237" s="227">
        <v>0</v>
      </c>
      <c r="M237"/>
      <c r="N237" s="111"/>
      <c r="O237" s="111"/>
      <c r="P237" s="111"/>
      <c r="Q237" s="111"/>
      <c r="R237" s="111"/>
    </row>
    <row r="238" spans="1:18" ht="25.5" hidden="1" customHeight="1">
      <c r="A238" s="223">
        <v>3</v>
      </c>
      <c r="B238" s="220">
        <v>1</v>
      </c>
      <c r="C238" s="220">
        <v>5</v>
      </c>
      <c r="D238" s="220">
        <v>1</v>
      </c>
      <c r="E238" s="220">
        <v>1</v>
      </c>
      <c r="F238" s="222">
        <v>2</v>
      </c>
      <c r="G238" s="280" t="s">
        <v>136</v>
      </c>
      <c r="H238" s="199">
        <v>204</v>
      </c>
      <c r="I238" s="227">
        <v>0</v>
      </c>
      <c r="J238" s="227">
        <v>0</v>
      </c>
      <c r="K238" s="227">
        <v>0</v>
      </c>
      <c r="L238" s="227">
        <v>0</v>
      </c>
      <c r="M238"/>
      <c r="N238" s="111"/>
      <c r="O238" s="111"/>
      <c r="P238" s="111"/>
      <c r="Q238" s="111"/>
      <c r="R238" s="111"/>
    </row>
    <row r="239" spans="1:18" ht="28.5" hidden="1" customHeight="1">
      <c r="A239" s="223">
        <v>3</v>
      </c>
      <c r="B239" s="220">
        <v>1</v>
      </c>
      <c r="C239" s="220">
        <v>5</v>
      </c>
      <c r="D239" s="220">
        <v>1</v>
      </c>
      <c r="E239" s="220">
        <v>1</v>
      </c>
      <c r="F239" s="222">
        <v>3</v>
      </c>
      <c r="G239" s="280" t="s">
        <v>137</v>
      </c>
      <c r="H239" s="199">
        <v>205</v>
      </c>
      <c r="I239" s="227">
        <v>0</v>
      </c>
      <c r="J239" s="227">
        <v>0</v>
      </c>
      <c r="K239" s="227">
        <v>0</v>
      </c>
      <c r="L239" s="227">
        <v>0</v>
      </c>
      <c r="M239"/>
      <c r="N239" s="111"/>
      <c r="O239" s="111"/>
      <c r="P239" s="111"/>
      <c r="Q239" s="111"/>
      <c r="R239" s="111"/>
    </row>
    <row r="240" spans="1:18" ht="41.25" hidden="1" customHeight="1">
      <c r="A240" s="204">
        <v>3</v>
      </c>
      <c r="B240" s="205">
        <v>2</v>
      </c>
      <c r="C240" s="205"/>
      <c r="D240" s="205"/>
      <c r="E240" s="205"/>
      <c r="F240" s="207"/>
      <c r="G240" s="206" t="s">
        <v>232</v>
      </c>
      <c r="H240" s="199">
        <v>206</v>
      </c>
      <c r="I240" s="208">
        <f>SUM(I241+I273)</f>
        <v>0</v>
      </c>
      <c r="J240" s="250">
        <f>SUM(J241+J273)</f>
        <v>0</v>
      </c>
      <c r="K240" s="209">
        <f>SUM(K241+K273)</f>
        <v>0</v>
      </c>
      <c r="L240" s="209">
        <f>SUM(L241+L273)</f>
        <v>0</v>
      </c>
      <c r="M240"/>
      <c r="N240" s="111"/>
      <c r="O240" s="111"/>
      <c r="P240" s="111"/>
      <c r="Q240" s="111"/>
      <c r="R240" s="111"/>
    </row>
    <row r="241" spans="1:18" ht="26.25" hidden="1" customHeight="1">
      <c r="A241" s="233">
        <v>3</v>
      </c>
      <c r="B241" s="241">
        <v>2</v>
      </c>
      <c r="C241" s="242">
        <v>1</v>
      </c>
      <c r="D241" s="242"/>
      <c r="E241" s="242"/>
      <c r="F241" s="243"/>
      <c r="G241" s="244" t="s">
        <v>138</v>
      </c>
      <c r="H241" s="199">
        <v>207</v>
      </c>
      <c r="I241" s="237">
        <f>SUM(I242+I251+I255+I259+I263+I266+I269)</f>
        <v>0</v>
      </c>
      <c r="J241" s="264">
        <f>SUM(J242+J251+J255+J259+J263+J266+J269)</f>
        <v>0</v>
      </c>
      <c r="K241" s="238">
        <f>SUM(K242+K251+K255+K259+K263+K266+K269)</f>
        <v>0</v>
      </c>
      <c r="L241" s="238">
        <f>SUM(L242+L251+L255+L259+L263+L266+L269)</f>
        <v>0</v>
      </c>
      <c r="M241"/>
      <c r="N241" s="111"/>
      <c r="O241" s="111"/>
      <c r="P241" s="111"/>
      <c r="Q241" s="111"/>
      <c r="R241" s="111"/>
    </row>
    <row r="242" spans="1:18" ht="30" hidden="1" customHeight="1">
      <c r="A242" s="219">
        <v>3</v>
      </c>
      <c r="B242" s="220">
        <v>2</v>
      </c>
      <c r="C242" s="220">
        <v>1</v>
      </c>
      <c r="D242" s="220">
        <v>1</v>
      </c>
      <c r="E242" s="220"/>
      <c r="F242" s="222"/>
      <c r="G242" s="221" t="s">
        <v>139</v>
      </c>
      <c r="H242" s="199">
        <v>208</v>
      </c>
      <c r="I242" s="237">
        <f>I243</f>
        <v>0</v>
      </c>
      <c r="J242" s="237">
        <f>J243</f>
        <v>0</v>
      </c>
      <c r="K242" s="237">
        <f>K243</f>
        <v>0</v>
      </c>
      <c r="L242" s="237">
        <f>L243</f>
        <v>0</v>
      </c>
      <c r="M242"/>
      <c r="N242" s="111"/>
      <c r="O242" s="111"/>
      <c r="P242" s="111"/>
      <c r="Q242" s="111"/>
      <c r="R242" s="111"/>
    </row>
    <row r="243" spans="1:18" ht="27" hidden="1" customHeight="1">
      <c r="A243" s="219">
        <v>3</v>
      </c>
      <c r="B243" s="219">
        <v>2</v>
      </c>
      <c r="C243" s="220">
        <v>1</v>
      </c>
      <c r="D243" s="220">
        <v>1</v>
      </c>
      <c r="E243" s="220">
        <v>1</v>
      </c>
      <c r="F243" s="222"/>
      <c r="G243" s="221" t="s">
        <v>140</v>
      </c>
      <c r="H243" s="199">
        <v>209</v>
      </c>
      <c r="I243" s="208">
        <f>SUM(I244:I244)</f>
        <v>0</v>
      </c>
      <c r="J243" s="250">
        <f>SUM(J244:J244)</f>
        <v>0</v>
      </c>
      <c r="K243" s="209">
        <f>SUM(K244:K244)</f>
        <v>0</v>
      </c>
      <c r="L243" s="209">
        <f>SUM(L244:L244)</f>
        <v>0</v>
      </c>
      <c r="M243"/>
      <c r="N243" s="111"/>
      <c r="O243" s="111"/>
      <c r="P243" s="111"/>
      <c r="Q243" s="111"/>
      <c r="R243" s="111"/>
    </row>
    <row r="244" spans="1:18" ht="25.5" hidden="1" customHeight="1">
      <c r="A244" s="233">
        <v>3</v>
      </c>
      <c r="B244" s="233">
        <v>2</v>
      </c>
      <c r="C244" s="242">
        <v>1</v>
      </c>
      <c r="D244" s="242">
        <v>1</v>
      </c>
      <c r="E244" s="242">
        <v>1</v>
      </c>
      <c r="F244" s="243">
        <v>1</v>
      </c>
      <c r="G244" s="244" t="s">
        <v>140</v>
      </c>
      <c r="H244" s="199">
        <v>210</v>
      </c>
      <c r="I244" s="227">
        <v>0</v>
      </c>
      <c r="J244" s="227">
        <v>0</v>
      </c>
      <c r="K244" s="227">
        <v>0</v>
      </c>
      <c r="L244" s="227">
        <v>0</v>
      </c>
      <c r="M244"/>
      <c r="N244" s="111"/>
      <c r="O244" s="111"/>
      <c r="P244" s="111"/>
      <c r="Q244" s="111"/>
      <c r="R244" s="111"/>
    </row>
    <row r="245" spans="1:18" ht="25.5" hidden="1" customHeight="1">
      <c r="A245" s="233">
        <v>3</v>
      </c>
      <c r="B245" s="242">
        <v>2</v>
      </c>
      <c r="C245" s="242">
        <v>1</v>
      </c>
      <c r="D245" s="242">
        <v>1</v>
      </c>
      <c r="E245" s="242">
        <v>2</v>
      </c>
      <c r="F245" s="243"/>
      <c r="G245" s="244" t="s">
        <v>141</v>
      </c>
      <c r="H245" s="199">
        <v>211</v>
      </c>
      <c r="I245" s="208">
        <f>SUM(I246:I247)</f>
        <v>0</v>
      </c>
      <c r="J245" s="208">
        <f>SUM(J246:J247)</f>
        <v>0</v>
      </c>
      <c r="K245" s="208">
        <f>SUM(K246:K247)</f>
        <v>0</v>
      </c>
      <c r="L245" s="208">
        <f>SUM(L246:L247)</f>
        <v>0</v>
      </c>
      <c r="M245"/>
      <c r="N245" s="111"/>
      <c r="O245" s="111"/>
      <c r="P245" s="111"/>
      <c r="Q245" s="111"/>
      <c r="R245" s="111"/>
    </row>
    <row r="246" spans="1:18" ht="24.75" hidden="1" customHeight="1">
      <c r="A246" s="233">
        <v>3</v>
      </c>
      <c r="B246" s="242">
        <v>2</v>
      </c>
      <c r="C246" s="242">
        <v>1</v>
      </c>
      <c r="D246" s="242">
        <v>1</v>
      </c>
      <c r="E246" s="242">
        <v>2</v>
      </c>
      <c r="F246" s="243">
        <v>1</v>
      </c>
      <c r="G246" s="244" t="s">
        <v>142</v>
      </c>
      <c r="H246" s="199">
        <v>212</v>
      </c>
      <c r="I246" s="227">
        <v>0</v>
      </c>
      <c r="J246" s="227">
        <v>0</v>
      </c>
      <c r="K246" s="227">
        <v>0</v>
      </c>
      <c r="L246" s="227">
        <v>0</v>
      </c>
      <c r="M246"/>
      <c r="N246" s="111"/>
      <c r="O246" s="111"/>
      <c r="P246" s="111"/>
      <c r="Q246" s="111"/>
      <c r="R246" s="111"/>
    </row>
    <row r="247" spans="1:18" ht="25.5" hidden="1" customHeight="1">
      <c r="A247" s="233">
        <v>3</v>
      </c>
      <c r="B247" s="242">
        <v>2</v>
      </c>
      <c r="C247" s="242">
        <v>1</v>
      </c>
      <c r="D247" s="242">
        <v>1</v>
      </c>
      <c r="E247" s="242">
        <v>2</v>
      </c>
      <c r="F247" s="243">
        <v>2</v>
      </c>
      <c r="G247" s="244" t="s">
        <v>143</v>
      </c>
      <c r="H247" s="199">
        <v>213</v>
      </c>
      <c r="I247" s="227">
        <v>0</v>
      </c>
      <c r="J247" s="227">
        <v>0</v>
      </c>
      <c r="K247" s="227">
        <v>0</v>
      </c>
      <c r="L247" s="227">
        <v>0</v>
      </c>
      <c r="M247"/>
      <c r="N247" s="111"/>
      <c r="O247" s="111"/>
      <c r="P247" s="111"/>
      <c r="Q247" s="111"/>
      <c r="R247" s="111"/>
    </row>
    <row r="248" spans="1:18" ht="25.5" hidden="1" customHeight="1">
      <c r="A248" s="233">
        <v>3</v>
      </c>
      <c r="B248" s="242">
        <v>2</v>
      </c>
      <c r="C248" s="242">
        <v>1</v>
      </c>
      <c r="D248" s="242">
        <v>1</v>
      </c>
      <c r="E248" s="242">
        <v>3</v>
      </c>
      <c r="F248" s="281"/>
      <c r="G248" s="244" t="s">
        <v>144</v>
      </c>
      <c r="H248" s="199">
        <v>214</v>
      </c>
      <c r="I248" s="208">
        <f>SUM(I249:I250)</f>
        <v>0</v>
      </c>
      <c r="J248" s="208">
        <f>SUM(J249:J250)</f>
        <v>0</v>
      </c>
      <c r="K248" s="208">
        <f>SUM(K249:K250)</f>
        <v>0</v>
      </c>
      <c r="L248" s="208">
        <f>SUM(L249:L250)</f>
        <v>0</v>
      </c>
      <c r="M248"/>
      <c r="N248" s="111"/>
      <c r="O248" s="111"/>
      <c r="P248" s="111"/>
      <c r="Q248" s="111"/>
      <c r="R248" s="111"/>
    </row>
    <row r="249" spans="1:18" ht="29.25" hidden="1" customHeight="1">
      <c r="A249" s="233">
        <v>3</v>
      </c>
      <c r="B249" s="242">
        <v>2</v>
      </c>
      <c r="C249" s="242">
        <v>1</v>
      </c>
      <c r="D249" s="242">
        <v>1</v>
      </c>
      <c r="E249" s="242">
        <v>3</v>
      </c>
      <c r="F249" s="243">
        <v>1</v>
      </c>
      <c r="G249" s="244" t="s">
        <v>145</v>
      </c>
      <c r="H249" s="199">
        <v>215</v>
      </c>
      <c r="I249" s="227">
        <v>0</v>
      </c>
      <c r="J249" s="227">
        <v>0</v>
      </c>
      <c r="K249" s="227">
        <v>0</v>
      </c>
      <c r="L249" s="227">
        <v>0</v>
      </c>
      <c r="M249"/>
      <c r="N249" s="111"/>
      <c r="O249" s="111"/>
      <c r="P249" s="111"/>
      <c r="Q249" s="111"/>
      <c r="R249" s="111"/>
    </row>
    <row r="250" spans="1:18" ht="25.5" hidden="1" customHeight="1">
      <c r="A250" s="233">
        <v>3</v>
      </c>
      <c r="B250" s="242">
        <v>2</v>
      </c>
      <c r="C250" s="242">
        <v>1</v>
      </c>
      <c r="D250" s="242">
        <v>1</v>
      </c>
      <c r="E250" s="242">
        <v>3</v>
      </c>
      <c r="F250" s="243">
        <v>2</v>
      </c>
      <c r="G250" s="244" t="s">
        <v>146</v>
      </c>
      <c r="H250" s="199">
        <v>216</v>
      </c>
      <c r="I250" s="227">
        <v>0</v>
      </c>
      <c r="J250" s="227">
        <v>0</v>
      </c>
      <c r="K250" s="227">
        <v>0</v>
      </c>
      <c r="L250" s="227">
        <v>0</v>
      </c>
      <c r="M250"/>
      <c r="N250" s="111"/>
      <c r="O250" s="111"/>
      <c r="P250" s="111"/>
      <c r="Q250" s="111"/>
      <c r="R250" s="111"/>
    </row>
    <row r="251" spans="1:18" ht="27" hidden="1" customHeight="1">
      <c r="A251" s="219">
        <v>3</v>
      </c>
      <c r="B251" s="220">
        <v>2</v>
      </c>
      <c r="C251" s="220">
        <v>1</v>
      </c>
      <c r="D251" s="220">
        <v>2</v>
      </c>
      <c r="E251" s="220"/>
      <c r="F251" s="222"/>
      <c r="G251" s="221" t="s">
        <v>147</v>
      </c>
      <c r="H251" s="199">
        <v>217</v>
      </c>
      <c r="I251" s="208">
        <f>I252</f>
        <v>0</v>
      </c>
      <c r="J251" s="208">
        <f>J252</f>
        <v>0</v>
      </c>
      <c r="K251" s="208">
        <f>K252</f>
        <v>0</v>
      </c>
      <c r="L251" s="208">
        <f>L252</f>
        <v>0</v>
      </c>
      <c r="M251"/>
      <c r="N251" s="111"/>
      <c r="O251" s="111"/>
      <c r="P251" s="111"/>
      <c r="Q251" s="111"/>
      <c r="R251" s="111"/>
    </row>
    <row r="252" spans="1:18" ht="27.75" hidden="1" customHeight="1">
      <c r="A252" s="219">
        <v>3</v>
      </c>
      <c r="B252" s="220">
        <v>2</v>
      </c>
      <c r="C252" s="220">
        <v>1</v>
      </c>
      <c r="D252" s="220">
        <v>2</v>
      </c>
      <c r="E252" s="220">
        <v>1</v>
      </c>
      <c r="F252" s="222"/>
      <c r="G252" s="221" t="s">
        <v>147</v>
      </c>
      <c r="H252" s="199">
        <v>218</v>
      </c>
      <c r="I252" s="208">
        <f>SUM(I253:I254)</f>
        <v>0</v>
      </c>
      <c r="J252" s="250">
        <f>SUM(J253:J254)</f>
        <v>0</v>
      </c>
      <c r="K252" s="209">
        <f>SUM(K253:K254)</f>
        <v>0</v>
      </c>
      <c r="L252" s="209">
        <f>SUM(L253:L254)</f>
        <v>0</v>
      </c>
      <c r="M252"/>
      <c r="N252" s="111"/>
      <c r="O252" s="111"/>
      <c r="P252" s="111"/>
      <c r="Q252" s="111"/>
      <c r="R252" s="111"/>
    </row>
    <row r="253" spans="1:18" ht="27" hidden="1" customHeight="1">
      <c r="A253" s="233">
        <v>3</v>
      </c>
      <c r="B253" s="241">
        <v>2</v>
      </c>
      <c r="C253" s="242">
        <v>1</v>
      </c>
      <c r="D253" s="242">
        <v>2</v>
      </c>
      <c r="E253" s="242">
        <v>1</v>
      </c>
      <c r="F253" s="243">
        <v>1</v>
      </c>
      <c r="G253" s="244" t="s">
        <v>148</v>
      </c>
      <c r="H253" s="199">
        <v>219</v>
      </c>
      <c r="I253" s="227">
        <v>0</v>
      </c>
      <c r="J253" s="227">
        <v>0</v>
      </c>
      <c r="K253" s="227">
        <v>0</v>
      </c>
      <c r="L253" s="227">
        <v>0</v>
      </c>
      <c r="M253"/>
      <c r="N253" s="111"/>
      <c r="O253" s="111"/>
      <c r="P253" s="111"/>
      <c r="Q253" s="111"/>
      <c r="R253" s="111"/>
    </row>
    <row r="254" spans="1:18" ht="25.5" hidden="1" customHeight="1">
      <c r="A254" s="219">
        <v>3</v>
      </c>
      <c r="B254" s="220">
        <v>2</v>
      </c>
      <c r="C254" s="220">
        <v>1</v>
      </c>
      <c r="D254" s="220">
        <v>2</v>
      </c>
      <c r="E254" s="220">
        <v>1</v>
      </c>
      <c r="F254" s="222">
        <v>2</v>
      </c>
      <c r="G254" s="221" t="s">
        <v>149</v>
      </c>
      <c r="H254" s="199">
        <v>220</v>
      </c>
      <c r="I254" s="227">
        <v>0</v>
      </c>
      <c r="J254" s="227">
        <v>0</v>
      </c>
      <c r="K254" s="227">
        <v>0</v>
      </c>
      <c r="L254" s="227">
        <v>0</v>
      </c>
      <c r="M254"/>
      <c r="N254" s="111"/>
      <c r="O254" s="111"/>
      <c r="P254" s="111"/>
      <c r="Q254" s="111"/>
      <c r="R254" s="111"/>
    </row>
    <row r="255" spans="1:18" ht="26.25" hidden="1" customHeight="1">
      <c r="A255" s="214">
        <v>3</v>
      </c>
      <c r="B255" s="212">
        <v>2</v>
      </c>
      <c r="C255" s="212">
        <v>1</v>
      </c>
      <c r="D255" s="212">
        <v>3</v>
      </c>
      <c r="E255" s="212"/>
      <c r="F255" s="215"/>
      <c r="G255" s="213" t="s">
        <v>150</v>
      </c>
      <c r="H255" s="199">
        <v>221</v>
      </c>
      <c r="I255" s="230">
        <f>I256</f>
        <v>0</v>
      </c>
      <c r="J255" s="252">
        <f>J256</f>
        <v>0</v>
      </c>
      <c r="K255" s="231">
        <f>K256</f>
        <v>0</v>
      </c>
      <c r="L255" s="231">
        <f>L256</f>
        <v>0</v>
      </c>
      <c r="M255"/>
      <c r="N255" s="111"/>
      <c r="O255" s="111"/>
      <c r="P255" s="111"/>
      <c r="Q255" s="111"/>
      <c r="R255" s="111"/>
    </row>
    <row r="256" spans="1:18" ht="29.25" hidden="1" customHeight="1">
      <c r="A256" s="219">
        <v>3</v>
      </c>
      <c r="B256" s="220">
        <v>2</v>
      </c>
      <c r="C256" s="220">
        <v>1</v>
      </c>
      <c r="D256" s="220">
        <v>3</v>
      </c>
      <c r="E256" s="220">
        <v>1</v>
      </c>
      <c r="F256" s="222"/>
      <c r="G256" s="213" t="s">
        <v>150</v>
      </c>
      <c r="H256" s="199">
        <v>222</v>
      </c>
      <c r="I256" s="208">
        <f>I257+I258</f>
        <v>0</v>
      </c>
      <c r="J256" s="208">
        <f>J257+J258</f>
        <v>0</v>
      </c>
      <c r="K256" s="208">
        <f>K257+K258</f>
        <v>0</v>
      </c>
      <c r="L256" s="208">
        <f>L257+L258</f>
        <v>0</v>
      </c>
      <c r="M256"/>
      <c r="N256" s="111"/>
      <c r="O256" s="111"/>
      <c r="P256" s="111"/>
      <c r="Q256" s="111"/>
      <c r="R256" s="111"/>
    </row>
    <row r="257" spans="1:18" ht="30" hidden="1" customHeight="1">
      <c r="A257" s="219">
        <v>3</v>
      </c>
      <c r="B257" s="220">
        <v>2</v>
      </c>
      <c r="C257" s="220">
        <v>1</v>
      </c>
      <c r="D257" s="220">
        <v>3</v>
      </c>
      <c r="E257" s="220">
        <v>1</v>
      </c>
      <c r="F257" s="222">
        <v>1</v>
      </c>
      <c r="G257" s="221" t="s">
        <v>151</v>
      </c>
      <c r="H257" s="199">
        <v>223</v>
      </c>
      <c r="I257" s="227">
        <v>0</v>
      </c>
      <c r="J257" s="227">
        <v>0</v>
      </c>
      <c r="K257" s="227">
        <v>0</v>
      </c>
      <c r="L257" s="227">
        <v>0</v>
      </c>
      <c r="M257"/>
      <c r="N257" s="111"/>
      <c r="O257" s="111"/>
      <c r="P257" s="111"/>
      <c r="Q257" s="111"/>
      <c r="R257" s="111"/>
    </row>
    <row r="258" spans="1:18" ht="27.75" hidden="1" customHeight="1">
      <c r="A258" s="219">
        <v>3</v>
      </c>
      <c r="B258" s="220">
        <v>2</v>
      </c>
      <c r="C258" s="220">
        <v>1</v>
      </c>
      <c r="D258" s="220">
        <v>3</v>
      </c>
      <c r="E258" s="220">
        <v>1</v>
      </c>
      <c r="F258" s="222">
        <v>2</v>
      </c>
      <c r="G258" s="221" t="s">
        <v>152</v>
      </c>
      <c r="H258" s="199">
        <v>224</v>
      </c>
      <c r="I258" s="273">
        <v>0</v>
      </c>
      <c r="J258" s="270">
        <v>0</v>
      </c>
      <c r="K258" s="273">
        <v>0</v>
      </c>
      <c r="L258" s="273">
        <v>0</v>
      </c>
      <c r="M258"/>
      <c r="N258" s="111"/>
      <c r="O258" s="111"/>
      <c r="P258" s="111"/>
      <c r="Q258" s="111"/>
      <c r="R258" s="111"/>
    </row>
    <row r="259" spans="1:18" ht="26.25" hidden="1" customHeight="1">
      <c r="A259" s="219">
        <v>3</v>
      </c>
      <c r="B259" s="220">
        <v>2</v>
      </c>
      <c r="C259" s="220">
        <v>1</v>
      </c>
      <c r="D259" s="220">
        <v>4</v>
      </c>
      <c r="E259" s="220"/>
      <c r="F259" s="222"/>
      <c r="G259" s="221" t="s">
        <v>153</v>
      </c>
      <c r="H259" s="199">
        <v>225</v>
      </c>
      <c r="I259" s="208">
        <f>I260</f>
        <v>0</v>
      </c>
      <c r="J259" s="209">
        <f>J260</f>
        <v>0</v>
      </c>
      <c r="K259" s="208">
        <f>K260</f>
        <v>0</v>
      </c>
      <c r="L259" s="209">
        <f>L260</f>
        <v>0</v>
      </c>
      <c r="M259"/>
      <c r="N259" s="111"/>
      <c r="O259" s="111"/>
      <c r="P259" s="111"/>
      <c r="Q259" s="111"/>
      <c r="R259" s="111"/>
    </row>
    <row r="260" spans="1:18" ht="27.75" hidden="1" customHeight="1">
      <c r="A260" s="214">
        <v>3</v>
      </c>
      <c r="B260" s="212">
        <v>2</v>
      </c>
      <c r="C260" s="212">
        <v>1</v>
      </c>
      <c r="D260" s="212">
        <v>4</v>
      </c>
      <c r="E260" s="212">
        <v>1</v>
      </c>
      <c r="F260" s="215"/>
      <c r="G260" s="213" t="s">
        <v>153</v>
      </c>
      <c r="H260" s="199">
        <v>226</v>
      </c>
      <c r="I260" s="230">
        <f>SUM(I261:I262)</f>
        <v>0</v>
      </c>
      <c r="J260" s="252">
        <f>SUM(J261:J262)</f>
        <v>0</v>
      </c>
      <c r="K260" s="231">
        <f>SUM(K261:K262)</f>
        <v>0</v>
      </c>
      <c r="L260" s="231">
        <f>SUM(L261:L262)</f>
        <v>0</v>
      </c>
      <c r="M260"/>
      <c r="N260" s="111"/>
      <c r="O260" s="111"/>
      <c r="P260" s="111"/>
      <c r="Q260" s="111"/>
      <c r="R260" s="111"/>
    </row>
    <row r="261" spans="1:18" ht="25.5" hidden="1" customHeight="1">
      <c r="A261" s="219">
        <v>3</v>
      </c>
      <c r="B261" s="220">
        <v>2</v>
      </c>
      <c r="C261" s="220">
        <v>1</v>
      </c>
      <c r="D261" s="220">
        <v>4</v>
      </c>
      <c r="E261" s="220">
        <v>1</v>
      </c>
      <c r="F261" s="222">
        <v>1</v>
      </c>
      <c r="G261" s="221" t="s">
        <v>154</v>
      </c>
      <c r="H261" s="199">
        <v>227</v>
      </c>
      <c r="I261" s="227">
        <v>0</v>
      </c>
      <c r="J261" s="227">
        <v>0</v>
      </c>
      <c r="K261" s="227">
        <v>0</v>
      </c>
      <c r="L261" s="227">
        <v>0</v>
      </c>
      <c r="M261"/>
      <c r="N261" s="111"/>
      <c r="O261" s="111"/>
      <c r="P261" s="111"/>
      <c r="Q261" s="111"/>
      <c r="R261" s="111"/>
    </row>
    <row r="262" spans="1:18" ht="27.75" hidden="1" customHeight="1">
      <c r="A262" s="219">
        <v>3</v>
      </c>
      <c r="B262" s="220">
        <v>2</v>
      </c>
      <c r="C262" s="220">
        <v>1</v>
      </c>
      <c r="D262" s="220">
        <v>4</v>
      </c>
      <c r="E262" s="220">
        <v>1</v>
      </c>
      <c r="F262" s="222">
        <v>2</v>
      </c>
      <c r="G262" s="221" t="s">
        <v>155</v>
      </c>
      <c r="H262" s="199">
        <v>228</v>
      </c>
      <c r="I262" s="227">
        <v>0</v>
      </c>
      <c r="J262" s="227">
        <v>0</v>
      </c>
      <c r="K262" s="227">
        <v>0</v>
      </c>
      <c r="L262" s="227">
        <v>0</v>
      </c>
      <c r="M262"/>
      <c r="N262" s="111"/>
      <c r="O262" s="111"/>
      <c r="P262" s="111"/>
      <c r="Q262" s="111"/>
      <c r="R262" s="111"/>
    </row>
    <row r="263" spans="1:18" hidden="1">
      <c r="A263" s="219">
        <v>3</v>
      </c>
      <c r="B263" s="220">
        <v>2</v>
      </c>
      <c r="C263" s="220">
        <v>1</v>
      </c>
      <c r="D263" s="220">
        <v>5</v>
      </c>
      <c r="E263" s="220"/>
      <c r="F263" s="222"/>
      <c r="G263" s="221" t="s">
        <v>156</v>
      </c>
      <c r="H263" s="199">
        <v>229</v>
      </c>
      <c r="I263" s="208">
        <f t="shared" ref="I263:L264" si="24">I264</f>
        <v>0</v>
      </c>
      <c r="J263" s="250">
        <f t="shared" si="24"/>
        <v>0</v>
      </c>
      <c r="K263" s="209">
        <f t="shared" si="24"/>
        <v>0</v>
      </c>
      <c r="L263" s="209">
        <f t="shared" si="24"/>
        <v>0</v>
      </c>
      <c r="M263" s="111"/>
      <c r="N263" s="111"/>
      <c r="O263" s="111"/>
      <c r="P263" s="111"/>
      <c r="Q263" s="111"/>
      <c r="R263" s="111"/>
    </row>
    <row r="264" spans="1:18" ht="29.25" hidden="1" customHeight="1">
      <c r="A264" s="219">
        <v>3</v>
      </c>
      <c r="B264" s="220">
        <v>2</v>
      </c>
      <c r="C264" s="220">
        <v>1</v>
      </c>
      <c r="D264" s="220">
        <v>5</v>
      </c>
      <c r="E264" s="220">
        <v>1</v>
      </c>
      <c r="F264" s="222"/>
      <c r="G264" s="221" t="s">
        <v>156</v>
      </c>
      <c r="H264" s="199">
        <v>230</v>
      </c>
      <c r="I264" s="209">
        <f t="shared" si="24"/>
        <v>0</v>
      </c>
      <c r="J264" s="250">
        <f t="shared" si="24"/>
        <v>0</v>
      </c>
      <c r="K264" s="209">
        <f t="shared" si="24"/>
        <v>0</v>
      </c>
      <c r="L264" s="209">
        <f t="shared" si="24"/>
        <v>0</v>
      </c>
      <c r="M264"/>
      <c r="N264" s="111"/>
      <c r="O264" s="111"/>
      <c r="P264" s="111"/>
      <c r="Q264" s="111"/>
      <c r="R264" s="111"/>
    </row>
    <row r="265" spans="1:18" hidden="1">
      <c r="A265" s="241">
        <v>3</v>
      </c>
      <c r="B265" s="242">
        <v>2</v>
      </c>
      <c r="C265" s="242">
        <v>1</v>
      </c>
      <c r="D265" s="242">
        <v>5</v>
      </c>
      <c r="E265" s="242">
        <v>1</v>
      </c>
      <c r="F265" s="243">
        <v>1</v>
      </c>
      <c r="G265" s="221" t="s">
        <v>156</v>
      </c>
      <c r="H265" s="199">
        <v>231</v>
      </c>
      <c r="I265" s="273">
        <v>0</v>
      </c>
      <c r="J265" s="273">
        <v>0</v>
      </c>
      <c r="K265" s="273">
        <v>0</v>
      </c>
      <c r="L265" s="273">
        <v>0</v>
      </c>
      <c r="M265" s="111"/>
      <c r="N265" s="111"/>
      <c r="O265" s="111"/>
      <c r="P265" s="111"/>
      <c r="Q265" s="111"/>
      <c r="R265" s="111"/>
    </row>
    <row r="266" spans="1:18" hidden="1">
      <c r="A266" s="219">
        <v>3</v>
      </c>
      <c r="B266" s="220">
        <v>2</v>
      </c>
      <c r="C266" s="220">
        <v>1</v>
      </c>
      <c r="D266" s="220">
        <v>6</v>
      </c>
      <c r="E266" s="220"/>
      <c r="F266" s="222"/>
      <c r="G266" s="221" t="s">
        <v>157</v>
      </c>
      <c r="H266" s="199">
        <v>232</v>
      </c>
      <c r="I266" s="208">
        <f t="shared" ref="I266:L267" si="25">I267</f>
        <v>0</v>
      </c>
      <c r="J266" s="250">
        <f t="shared" si="25"/>
        <v>0</v>
      </c>
      <c r="K266" s="209">
        <f t="shared" si="25"/>
        <v>0</v>
      </c>
      <c r="L266" s="209">
        <f t="shared" si="25"/>
        <v>0</v>
      </c>
      <c r="M266" s="111"/>
      <c r="N266" s="111"/>
      <c r="O266" s="111"/>
      <c r="P266" s="111"/>
      <c r="Q266" s="111"/>
      <c r="R266" s="111"/>
    </row>
    <row r="267" spans="1:18" hidden="1">
      <c r="A267" s="219">
        <v>3</v>
      </c>
      <c r="B267" s="219">
        <v>2</v>
      </c>
      <c r="C267" s="220">
        <v>1</v>
      </c>
      <c r="D267" s="220">
        <v>6</v>
      </c>
      <c r="E267" s="220">
        <v>1</v>
      </c>
      <c r="F267" s="222"/>
      <c r="G267" s="221" t="s">
        <v>157</v>
      </c>
      <c r="H267" s="199">
        <v>233</v>
      </c>
      <c r="I267" s="208">
        <f t="shared" si="25"/>
        <v>0</v>
      </c>
      <c r="J267" s="250">
        <f t="shared" si="25"/>
        <v>0</v>
      </c>
      <c r="K267" s="209">
        <f t="shared" si="25"/>
        <v>0</v>
      </c>
      <c r="L267" s="209">
        <f t="shared" si="25"/>
        <v>0</v>
      </c>
      <c r="M267" s="111"/>
      <c r="N267" s="111"/>
      <c r="O267" s="111"/>
      <c r="P267" s="111"/>
      <c r="Q267" s="111"/>
      <c r="R267" s="111"/>
    </row>
    <row r="268" spans="1:18" ht="24" hidden="1" customHeight="1">
      <c r="A268" s="214">
        <v>3</v>
      </c>
      <c r="B268" s="214">
        <v>2</v>
      </c>
      <c r="C268" s="220">
        <v>1</v>
      </c>
      <c r="D268" s="220">
        <v>6</v>
      </c>
      <c r="E268" s="220">
        <v>1</v>
      </c>
      <c r="F268" s="222">
        <v>1</v>
      </c>
      <c r="G268" s="221" t="s">
        <v>157</v>
      </c>
      <c r="H268" s="199">
        <v>234</v>
      </c>
      <c r="I268" s="273">
        <v>0</v>
      </c>
      <c r="J268" s="273">
        <v>0</v>
      </c>
      <c r="K268" s="273">
        <v>0</v>
      </c>
      <c r="L268" s="273">
        <v>0</v>
      </c>
      <c r="M268"/>
      <c r="N268" s="111"/>
      <c r="O268" s="111"/>
      <c r="P268" s="111"/>
      <c r="Q268" s="111"/>
      <c r="R268" s="111"/>
    </row>
    <row r="269" spans="1:18" ht="27.75" hidden="1" customHeight="1">
      <c r="A269" s="219">
        <v>3</v>
      </c>
      <c r="B269" s="219">
        <v>2</v>
      </c>
      <c r="C269" s="220">
        <v>1</v>
      </c>
      <c r="D269" s="220">
        <v>7</v>
      </c>
      <c r="E269" s="220"/>
      <c r="F269" s="222"/>
      <c r="G269" s="221" t="s">
        <v>158</v>
      </c>
      <c r="H269" s="199">
        <v>235</v>
      </c>
      <c r="I269" s="208">
        <f>I270</f>
        <v>0</v>
      </c>
      <c r="J269" s="250">
        <f>J270</f>
        <v>0</v>
      </c>
      <c r="K269" s="209">
        <f>K270</f>
        <v>0</v>
      </c>
      <c r="L269" s="209">
        <f>L270</f>
        <v>0</v>
      </c>
      <c r="M269"/>
      <c r="N269" s="111"/>
      <c r="O269" s="111"/>
      <c r="P269" s="111"/>
      <c r="Q269" s="111"/>
      <c r="R269" s="111"/>
    </row>
    <row r="270" spans="1:18" hidden="1">
      <c r="A270" s="219">
        <v>3</v>
      </c>
      <c r="B270" s="220">
        <v>2</v>
      </c>
      <c r="C270" s="220">
        <v>1</v>
      </c>
      <c r="D270" s="220">
        <v>7</v>
      </c>
      <c r="E270" s="220">
        <v>1</v>
      </c>
      <c r="F270" s="222"/>
      <c r="G270" s="221" t="s">
        <v>158</v>
      </c>
      <c r="H270" s="199">
        <v>236</v>
      </c>
      <c r="I270" s="208">
        <f>I271+I272</f>
        <v>0</v>
      </c>
      <c r="J270" s="208">
        <f>J271+J272</f>
        <v>0</v>
      </c>
      <c r="K270" s="208">
        <f>K271+K272</f>
        <v>0</v>
      </c>
      <c r="L270" s="208">
        <f>L271+L272</f>
        <v>0</v>
      </c>
      <c r="M270" s="111"/>
      <c r="N270" s="111"/>
      <c r="O270" s="111"/>
      <c r="P270" s="111"/>
      <c r="Q270" s="111"/>
      <c r="R270" s="111"/>
    </row>
    <row r="271" spans="1:18" ht="27" hidden="1" customHeight="1">
      <c r="A271" s="219">
        <v>3</v>
      </c>
      <c r="B271" s="220">
        <v>2</v>
      </c>
      <c r="C271" s="220">
        <v>1</v>
      </c>
      <c r="D271" s="220">
        <v>7</v>
      </c>
      <c r="E271" s="220">
        <v>1</v>
      </c>
      <c r="F271" s="222">
        <v>1</v>
      </c>
      <c r="G271" s="221" t="s">
        <v>159</v>
      </c>
      <c r="H271" s="199">
        <v>237</v>
      </c>
      <c r="I271" s="226">
        <v>0</v>
      </c>
      <c r="J271" s="227">
        <v>0</v>
      </c>
      <c r="K271" s="227">
        <v>0</v>
      </c>
      <c r="L271" s="227">
        <v>0</v>
      </c>
      <c r="M271"/>
      <c r="N271" s="111"/>
      <c r="O271" s="111"/>
      <c r="P271" s="111"/>
      <c r="Q271" s="111"/>
      <c r="R271" s="111"/>
    </row>
    <row r="272" spans="1:18" ht="24.75" hidden="1" customHeight="1">
      <c r="A272" s="219">
        <v>3</v>
      </c>
      <c r="B272" s="220">
        <v>2</v>
      </c>
      <c r="C272" s="220">
        <v>1</v>
      </c>
      <c r="D272" s="220">
        <v>7</v>
      </c>
      <c r="E272" s="220">
        <v>1</v>
      </c>
      <c r="F272" s="222">
        <v>2</v>
      </c>
      <c r="G272" s="221" t="s">
        <v>160</v>
      </c>
      <c r="H272" s="199">
        <v>238</v>
      </c>
      <c r="I272" s="227">
        <v>0</v>
      </c>
      <c r="J272" s="227">
        <v>0</v>
      </c>
      <c r="K272" s="227">
        <v>0</v>
      </c>
      <c r="L272" s="227">
        <v>0</v>
      </c>
      <c r="M272"/>
      <c r="N272" s="111"/>
      <c r="O272" s="111"/>
      <c r="P272" s="111"/>
      <c r="Q272" s="111"/>
      <c r="R272" s="111"/>
    </row>
    <row r="273" spans="1:18" ht="38.25" hidden="1" customHeight="1">
      <c r="A273" s="219">
        <v>3</v>
      </c>
      <c r="B273" s="220">
        <v>2</v>
      </c>
      <c r="C273" s="220">
        <v>2</v>
      </c>
      <c r="D273" s="282"/>
      <c r="E273" s="282"/>
      <c r="F273" s="283"/>
      <c r="G273" s="221" t="s">
        <v>161</v>
      </c>
      <c r="H273" s="199">
        <v>239</v>
      </c>
      <c r="I273" s="208">
        <f>SUM(I274+I283+I287+I291+I295+I298+I301)</f>
        <v>0</v>
      </c>
      <c r="J273" s="250">
        <f>SUM(J274+J283+J287+J291+J295+J298+J301)</f>
        <v>0</v>
      </c>
      <c r="K273" s="209">
        <f>SUM(K274+K283+K287+K291+K295+K298+K301)</f>
        <v>0</v>
      </c>
      <c r="L273" s="209">
        <f>SUM(L274+L283+L287+L291+L295+L298+L301)</f>
        <v>0</v>
      </c>
      <c r="M273"/>
      <c r="N273" s="111"/>
      <c r="O273" s="111"/>
      <c r="P273" s="111"/>
      <c r="Q273" s="111"/>
      <c r="R273" s="111"/>
    </row>
    <row r="274" spans="1:18" hidden="1">
      <c r="A274" s="219">
        <v>3</v>
      </c>
      <c r="B274" s="220">
        <v>2</v>
      </c>
      <c r="C274" s="220">
        <v>2</v>
      </c>
      <c r="D274" s="220">
        <v>1</v>
      </c>
      <c r="E274" s="220"/>
      <c r="F274" s="222"/>
      <c r="G274" s="221" t="s">
        <v>162</v>
      </c>
      <c r="H274" s="199">
        <v>240</v>
      </c>
      <c r="I274" s="208">
        <f>I275</f>
        <v>0</v>
      </c>
      <c r="J274" s="208">
        <f>J275</f>
        <v>0</v>
      </c>
      <c r="K274" s="208">
        <f>K275</f>
        <v>0</v>
      </c>
      <c r="L274" s="208">
        <f>L275</f>
        <v>0</v>
      </c>
      <c r="M274" s="111"/>
      <c r="N274" s="111"/>
      <c r="O274" s="111"/>
      <c r="P274" s="111"/>
      <c r="Q274" s="111"/>
      <c r="R274" s="111"/>
    </row>
    <row r="275" spans="1:18" hidden="1">
      <c r="A275" s="223">
        <v>3</v>
      </c>
      <c r="B275" s="219">
        <v>2</v>
      </c>
      <c r="C275" s="220">
        <v>2</v>
      </c>
      <c r="D275" s="220">
        <v>1</v>
      </c>
      <c r="E275" s="220">
        <v>1</v>
      </c>
      <c r="F275" s="222"/>
      <c r="G275" s="221" t="s">
        <v>140</v>
      </c>
      <c r="H275" s="199">
        <v>241</v>
      </c>
      <c r="I275" s="208">
        <f>SUM(I276)</f>
        <v>0</v>
      </c>
      <c r="J275" s="208">
        <f>SUM(J276)</f>
        <v>0</v>
      </c>
      <c r="K275" s="208">
        <f>SUM(K276)</f>
        <v>0</v>
      </c>
      <c r="L275" s="208">
        <f>SUM(L276)</f>
        <v>0</v>
      </c>
      <c r="M275" s="111"/>
      <c r="N275" s="111"/>
      <c r="O275" s="111"/>
      <c r="P275" s="111"/>
      <c r="Q275" s="111"/>
      <c r="R275" s="111"/>
    </row>
    <row r="276" spans="1:18" hidden="1">
      <c r="A276" s="223">
        <v>3</v>
      </c>
      <c r="B276" s="219">
        <v>2</v>
      </c>
      <c r="C276" s="220">
        <v>2</v>
      </c>
      <c r="D276" s="220">
        <v>1</v>
      </c>
      <c r="E276" s="220">
        <v>1</v>
      </c>
      <c r="F276" s="222">
        <v>1</v>
      </c>
      <c r="G276" s="221" t="s">
        <v>140</v>
      </c>
      <c r="H276" s="199">
        <v>242</v>
      </c>
      <c r="I276" s="227">
        <v>0</v>
      </c>
      <c r="J276" s="227">
        <v>0</v>
      </c>
      <c r="K276" s="227">
        <v>0</v>
      </c>
      <c r="L276" s="227">
        <v>0</v>
      </c>
      <c r="M276" s="111"/>
      <c r="N276" s="111"/>
      <c r="O276" s="111"/>
      <c r="P276" s="111"/>
      <c r="Q276" s="111"/>
      <c r="R276" s="111"/>
    </row>
    <row r="277" spans="1:18" ht="24" hidden="1" customHeight="1">
      <c r="A277" s="223">
        <v>3</v>
      </c>
      <c r="B277" s="219">
        <v>2</v>
      </c>
      <c r="C277" s="220">
        <v>2</v>
      </c>
      <c r="D277" s="220">
        <v>1</v>
      </c>
      <c r="E277" s="220">
        <v>2</v>
      </c>
      <c r="F277" s="222"/>
      <c r="G277" s="221" t="s">
        <v>163</v>
      </c>
      <c r="H277" s="199">
        <v>243</v>
      </c>
      <c r="I277" s="208">
        <f>SUM(I278:I279)</f>
        <v>0</v>
      </c>
      <c r="J277" s="208">
        <f>SUM(J278:J279)</f>
        <v>0</v>
      </c>
      <c r="K277" s="208">
        <f>SUM(K278:K279)</f>
        <v>0</v>
      </c>
      <c r="L277" s="208">
        <f>SUM(L278:L279)</f>
        <v>0</v>
      </c>
      <c r="M277"/>
      <c r="N277" s="111"/>
      <c r="O277" s="111"/>
      <c r="P277" s="111"/>
      <c r="Q277" s="111"/>
      <c r="R277" s="111"/>
    </row>
    <row r="278" spans="1:18" ht="24" hidden="1" customHeight="1">
      <c r="A278" s="223">
        <v>3</v>
      </c>
      <c r="B278" s="219">
        <v>2</v>
      </c>
      <c r="C278" s="220">
        <v>2</v>
      </c>
      <c r="D278" s="220">
        <v>1</v>
      </c>
      <c r="E278" s="220">
        <v>2</v>
      </c>
      <c r="F278" s="222">
        <v>1</v>
      </c>
      <c r="G278" s="221" t="s">
        <v>142</v>
      </c>
      <c r="H278" s="199">
        <v>244</v>
      </c>
      <c r="I278" s="227">
        <v>0</v>
      </c>
      <c r="J278" s="226">
        <v>0</v>
      </c>
      <c r="K278" s="227">
        <v>0</v>
      </c>
      <c r="L278" s="227">
        <v>0</v>
      </c>
      <c r="M278"/>
      <c r="N278" s="111"/>
      <c r="O278" s="111"/>
      <c r="P278" s="111"/>
      <c r="Q278" s="111"/>
      <c r="R278" s="111"/>
    </row>
    <row r="279" spans="1:18" ht="32.25" hidden="1" customHeight="1">
      <c r="A279" s="223">
        <v>3</v>
      </c>
      <c r="B279" s="219">
        <v>2</v>
      </c>
      <c r="C279" s="220">
        <v>2</v>
      </c>
      <c r="D279" s="220">
        <v>1</v>
      </c>
      <c r="E279" s="220">
        <v>2</v>
      </c>
      <c r="F279" s="222">
        <v>2</v>
      </c>
      <c r="G279" s="221" t="s">
        <v>143</v>
      </c>
      <c r="H279" s="199">
        <v>245</v>
      </c>
      <c r="I279" s="227">
        <v>0</v>
      </c>
      <c r="J279" s="226">
        <v>0</v>
      </c>
      <c r="K279" s="227">
        <v>0</v>
      </c>
      <c r="L279" s="227">
        <v>0</v>
      </c>
      <c r="M279"/>
      <c r="N279" s="111"/>
      <c r="O279" s="111"/>
      <c r="P279" s="111"/>
      <c r="Q279" s="111"/>
      <c r="R279" s="111"/>
    </row>
    <row r="280" spans="1:18" ht="27" hidden="1" customHeight="1">
      <c r="A280" s="223">
        <v>3</v>
      </c>
      <c r="B280" s="219">
        <v>2</v>
      </c>
      <c r="C280" s="220">
        <v>2</v>
      </c>
      <c r="D280" s="220">
        <v>1</v>
      </c>
      <c r="E280" s="220">
        <v>3</v>
      </c>
      <c r="F280" s="222"/>
      <c r="G280" s="221" t="s">
        <v>144</v>
      </c>
      <c r="H280" s="199">
        <v>246</v>
      </c>
      <c r="I280" s="208">
        <f>SUM(I281:I282)</f>
        <v>0</v>
      </c>
      <c r="J280" s="208">
        <f>SUM(J281:J282)</f>
        <v>0</v>
      </c>
      <c r="K280" s="208">
        <f>SUM(K281:K282)</f>
        <v>0</v>
      </c>
      <c r="L280" s="208">
        <f>SUM(L281:L282)</f>
        <v>0</v>
      </c>
      <c r="M280"/>
      <c r="N280" s="111"/>
      <c r="O280" s="111"/>
      <c r="P280" s="111"/>
      <c r="Q280" s="111"/>
      <c r="R280" s="111"/>
    </row>
    <row r="281" spans="1:18" ht="27.75" hidden="1" customHeight="1">
      <c r="A281" s="223">
        <v>3</v>
      </c>
      <c r="B281" s="219">
        <v>2</v>
      </c>
      <c r="C281" s="220">
        <v>2</v>
      </c>
      <c r="D281" s="220">
        <v>1</v>
      </c>
      <c r="E281" s="220">
        <v>3</v>
      </c>
      <c r="F281" s="222">
        <v>1</v>
      </c>
      <c r="G281" s="221" t="s">
        <v>145</v>
      </c>
      <c r="H281" s="199">
        <v>247</v>
      </c>
      <c r="I281" s="227">
        <v>0</v>
      </c>
      <c r="J281" s="226">
        <v>0</v>
      </c>
      <c r="K281" s="227">
        <v>0</v>
      </c>
      <c r="L281" s="227">
        <v>0</v>
      </c>
      <c r="M281"/>
      <c r="N281" s="111"/>
      <c r="O281" s="111"/>
      <c r="P281" s="111"/>
      <c r="Q281" s="111"/>
      <c r="R281" s="111"/>
    </row>
    <row r="282" spans="1:18" ht="27" hidden="1" customHeight="1">
      <c r="A282" s="223">
        <v>3</v>
      </c>
      <c r="B282" s="219">
        <v>2</v>
      </c>
      <c r="C282" s="220">
        <v>2</v>
      </c>
      <c r="D282" s="220">
        <v>1</v>
      </c>
      <c r="E282" s="220">
        <v>3</v>
      </c>
      <c r="F282" s="222">
        <v>2</v>
      </c>
      <c r="G282" s="221" t="s">
        <v>164</v>
      </c>
      <c r="H282" s="199">
        <v>248</v>
      </c>
      <c r="I282" s="227">
        <v>0</v>
      </c>
      <c r="J282" s="226">
        <v>0</v>
      </c>
      <c r="K282" s="227">
        <v>0</v>
      </c>
      <c r="L282" s="227">
        <v>0</v>
      </c>
      <c r="M282"/>
      <c r="N282" s="111"/>
      <c r="O282" s="111"/>
      <c r="P282" s="111"/>
      <c r="Q282" s="111"/>
      <c r="R282" s="111"/>
    </row>
    <row r="283" spans="1:18" ht="25.5" hidden="1" customHeight="1">
      <c r="A283" s="223">
        <v>3</v>
      </c>
      <c r="B283" s="219">
        <v>2</v>
      </c>
      <c r="C283" s="220">
        <v>2</v>
      </c>
      <c r="D283" s="220">
        <v>2</v>
      </c>
      <c r="E283" s="220"/>
      <c r="F283" s="222"/>
      <c r="G283" s="221" t="s">
        <v>165</v>
      </c>
      <c r="H283" s="199">
        <v>249</v>
      </c>
      <c r="I283" s="208">
        <f>I284</f>
        <v>0</v>
      </c>
      <c r="J283" s="209">
        <f>J284</f>
        <v>0</v>
      </c>
      <c r="K283" s="208">
        <f>K284</f>
        <v>0</v>
      </c>
      <c r="L283" s="209">
        <f>L284</f>
        <v>0</v>
      </c>
      <c r="M283"/>
      <c r="N283" s="111"/>
      <c r="O283" s="111"/>
      <c r="P283" s="111"/>
      <c r="Q283" s="111"/>
      <c r="R283" s="111"/>
    </row>
    <row r="284" spans="1:18" ht="32.25" hidden="1" customHeight="1">
      <c r="A284" s="219">
        <v>3</v>
      </c>
      <c r="B284" s="220">
        <v>2</v>
      </c>
      <c r="C284" s="212">
        <v>2</v>
      </c>
      <c r="D284" s="212">
        <v>2</v>
      </c>
      <c r="E284" s="212">
        <v>1</v>
      </c>
      <c r="F284" s="215"/>
      <c r="G284" s="221" t="s">
        <v>165</v>
      </c>
      <c r="H284" s="199">
        <v>250</v>
      </c>
      <c r="I284" s="230">
        <f>SUM(I285:I286)</f>
        <v>0</v>
      </c>
      <c r="J284" s="252">
        <f>SUM(J285:J286)</f>
        <v>0</v>
      </c>
      <c r="K284" s="231">
        <f>SUM(K285:K286)</f>
        <v>0</v>
      </c>
      <c r="L284" s="231">
        <f>SUM(L285:L286)</f>
        <v>0</v>
      </c>
      <c r="M284"/>
      <c r="N284" s="111"/>
      <c r="O284" s="111"/>
      <c r="P284" s="111"/>
      <c r="Q284" s="111"/>
      <c r="R284" s="111"/>
    </row>
    <row r="285" spans="1:18" ht="25.5" hidden="1" customHeight="1">
      <c r="A285" s="219">
        <v>3</v>
      </c>
      <c r="B285" s="220">
        <v>2</v>
      </c>
      <c r="C285" s="220">
        <v>2</v>
      </c>
      <c r="D285" s="220">
        <v>2</v>
      </c>
      <c r="E285" s="220">
        <v>1</v>
      </c>
      <c r="F285" s="222">
        <v>1</v>
      </c>
      <c r="G285" s="221" t="s">
        <v>166</v>
      </c>
      <c r="H285" s="199">
        <v>251</v>
      </c>
      <c r="I285" s="227">
        <v>0</v>
      </c>
      <c r="J285" s="227">
        <v>0</v>
      </c>
      <c r="K285" s="227">
        <v>0</v>
      </c>
      <c r="L285" s="227">
        <v>0</v>
      </c>
      <c r="M285"/>
      <c r="N285" s="111"/>
      <c r="O285" s="111"/>
      <c r="P285" s="111"/>
      <c r="Q285" s="111"/>
      <c r="R285" s="111"/>
    </row>
    <row r="286" spans="1:18" ht="25.5" hidden="1" customHeight="1">
      <c r="A286" s="219">
        <v>3</v>
      </c>
      <c r="B286" s="220">
        <v>2</v>
      </c>
      <c r="C286" s="220">
        <v>2</v>
      </c>
      <c r="D286" s="220">
        <v>2</v>
      </c>
      <c r="E286" s="220">
        <v>1</v>
      </c>
      <c r="F286" s="222">
        <v>2</v>
      </c>
      <c r="G286" s="223" t="s">
        <v>167</v>
      </c>
      <c r="H286" s="199">
        <v>252</v>
      </c>
      <c r="I286" s="227">
        <v>0</v>
      </c>
      <c r="J286" s="227">
        <v>0</v>
      </c>
      <c r="K286" s="227">
        <v>0</v>
      </c>
      <c r="L286" s="227">
        <v>0</v>
      </c>
      <c r="M286"/>
      <c r="N286" s="111"/>
      <c r="O286" s="111"/>
      <c r="P286" s="111"/>
      <c r="Q286" s="111"/>
      <c r="R286" s="111"/>
    </row>
    <row r="287" spans="1:18" ht="25.5" hidden="1" customHeight="1">
      <c r="A287" s="219">
        <v>3</v>
      </c>
      <c r="B287" s="220">
        <v>2</v>
      </c>
      <c r="C287" s="220">
        <v>2</v>
      </c>
      <c r="D287" s="220">
        <v>3</v>
      </c>
      <c r="E287" s="220"/>
      <c r="F287" s="222"/>
      <c r="G287" s="221" t="s">
        <v>168</v>
      </c>
      <c r="H287" s="199">
        <v>253</v>
      </c>
      <c r="I287" s="208">
        <f>I288</f>
        <v>0</v>
      </c>
      <c r="J287" s="250">
        <f>J288</f>
        <v>0</v>
      </c>
      <c r="K287" s="209">
        <f>K288</f>
        <v>0</v>
      </c>
      <c r="L287" s="209">
        <f>L288</f>
        <v>0</v>
      </c>
      <c r="M287"/>
      <c r="N287" s="111"/>
      <c r="O287" s="111"/>
      <c r="P287" s="111"/>
      <c r="Q287" s="111"/>
      <c r="R287" s="111"/>
    </row>
    <row r="288" spans="1:18" ht="30" hidden="1" customHeight="1">
      <c r="A288" s="214">
        <v>3</v>
      </c>
      <c r="B288" s="220">
        <v>2</v>
      </c>
      <c r="C288" s="220">
        <v>2</v>
      </c>
      <c r="D288" s="220">
        <v>3</v>
      </c>
      <c r="E288" s="220">
        <v>1</v>
      </c>
      <c r="F288" s="222"/>
      <c r="G288" s="221" t="s">
        <v>168</v>
      </c>
      <c r="H288" s="199">
        <v>254</v>
      </c>
      <c r="I288" s="208">
        <f>I289+I290</f>
        <v>0</v>
      </c>
      <c r="J288" s="208">
        <f>J289+J290</f>
        <v>0</v>
      </c>
      <c r="K288" s="208">
        <f>K289+K290</f>
        <v>0</v>
      </c>
      <c r="L288" s="208">
        <f>L289+L290</f>
        <v>0</v>
      </c>
      <c r="M288"/>
      <c r="N288" s="111"/>
      <c r="O288" s="111"/>
      <c r="P288" s="111"/>
      <c r="Q288" s="111"/>
      <c r="R288" s="111"/>
    </row>
    <row r="289" spans="1:18" ht="31.5" hidden="1" customHeight="1">
      <c r="A289" s="214">
        <v>3</v>
      </c>
      <c r="B289" s="220">
        <v>2</v>
      </c>
      <c r="C289" s="220">
        <v>2</v>
      </c>
      <c r="D289" s="220">
        <v>3</v>
      </c>
      <c r="E289" s="220">
        <v>1</v>
      </c>
      <c r="F289" s="222">
        <v>1</v>
      </c>
      <c r="G289" s="221" t="s">
        <v>169</v>
      </c>
      <c r="H289" s="199">
        <v>255</v>
      </c>
      <c r="I289" s="227">
        <v>0</v>
      </c>
      <c r="J289" s="227">
        <v>0</v>
      </c>
      <c r="K289" s="227">
        <v>0</v>
      </c>
      <c r="L289" s="227">
        <v>0</v>
      </c>
      <c r="M289"/>
      <c r="N289" s="111"/>
      <c r="O289" s="111"/>
      <c r="P289" s="111"/>
      <c r="Q289" s="111"/>
      <c r="R289" s="111"/>
    </row>
    <row r="290" spans="1:18" ht="25.5" hidden="1" customHeight="1">
      <c r="A290" s="214">
        <v>3</v>
      </c>
      <c r="B290" s="220">
        <v>2</v>
      </c>
      <c r="C290" s="220">
        <v>2</v>
      </c>
      <c r="D290" s="220">
        <v>3</v>
      </c>
      <c r="E290" s="220">
        <v>1</v>
      </c>
      <c r="F290" s="222">
        <v>2</v>
      </c>
      <c r="G290" s="221" t="s">
        <v>170</v>
      </c>
      <c r="H290" s="199">
        <v>256</v>
      </c>
      <c r="I290" s="227">
        <v>0</v>
      </c>
      <c r="J290" s="227">
        <v>0</v>
      </c>
      <c r="K290" s="227">
        <v>0</v>
      </c>
      <c r="L290" s="227">
        <v>0</v>
      </c>
      <c r="M290"/>
      <c r="N290" s="111"/>
      <c r="O290" s="111"/>
      <c r="P290" s="111"/>
      <c r="Q290" s="111"/>
      <c r="R290" s="111"/>
    </row>
    <row r="291" spans="1:18" ht="27" hidden="1" customHeight="1">
      <c r="A291" s="219">
        <v>3</v>
      </c>
      <c r="B291" s="220">
        <v>2</v>
      </c>
      <c r="C291" s="220">
        <v>2</v>
      </c>
      <c r="D291" s="220">
        <v>4</v>
      </c>
      <c r="E291" s="220"/>
      <c r="F291" s="222"/>
      <c r="G291" s="221" t="s">
        <v>171</v>
      </c>
      <c r="H291" s="199">
        <v>257</v>
      </c>
      <c r="I291" s="208">
        <f>I292</f>
        <v>0</v>
      </c>
      <c r="J291" s="250">
        <f>J292</f>
        <v>0</v>
      </c>
      <c r="K291" s="209">
        <f>K292</f>
        <v>0</v>
      </c>
      <c r="L291" s="209">
        <f>L292</f>
        <v>0</v>
      </c>
      <c r="M291"/>
      <c r="N291" s="111"/>
      <c r="O291" s="111"/>
      <c r="P291" s="111"/>
      <c r="Q291" s="111"/>
      <c r="R291" s="111"/>
    </row>
    <row r="292" spans="1:18" hidden="1">
      <c r="A292" s="219">
        <v>3</v>
      </c>
      <c r="B292" s="220">
        <v>2</v>
      </c>
      <c r="C292" s="220">
        <v>2</v>
      </c>
      <c r="D292" s="220">
        <v>4</v>
      </c>
      <c r="E292" s="220">
        <v>1</v>
      </c>
      <c r="F292" s="222"/>
      <c r="G292" s="221" t="s">
        <v>171</v>
      </c>
      <c r="H292" s="199">
        <v>258</v>
      </c>
      <c r="I292" s="208">
        <f>SUM(I293:I294)</f>
        <v>0</v>
      </c>
      <c r="J292" s="250">
        <f>SUM(J293:J294)</f>
        <v>0</v>
      </c>
      <c r="K292" s="209">
        <f>SUM(K293:K294)</f>
        <v>0</v>
      </c>
      <c r="L292" s="209">
        <f>SUM(L293:L294)</f>
        <v>0</v>
      </c>
      <c r="M292" s="111"/>
      <c r="N292" s="111"/>
      <c r="O292" s="111"/>
      <c r="P292" s="111"/>
      <c r="Q292" s="111"/>
      <c r="R292" s="111"/>
    </row>
    <row r="293" spans="1:18" ht="30.75" hidden="1" customHeight="1">
      <c r="A293" s="219">
        <v>3</v>
      </c>
      <c r="B293" s="220">
        <v>2</v>
      </c>
      <c r="C293" s="220">
        <v>2</v>
      </c>
      <c r="D293" s="220">
        <v>4</v>
      </c>
      <c r="E293" s="220">
        <v>1</v>
      </c>
      <c r="F293" s="222">
        <v>1</v>
      </c>
      <c r="G293" s="221" t="s">
        <v>172</v>
      </c>
      <c r="H293" s="199">
        <v>259</v>
      </c>
      <c r="I293" s="227">
        <v>0</v>
      </c>
      <c r="J293" s="227">
        <v>0</v>
      </c>
      <c r="K293" s="227">
        <v>0</v>
      </c>
      <c r="L293" s="227">
        <v>0</v>
      </c>
      <c r="M293"/>
      <c r="N293" s="111"/>
      <c r="O293" s="111"/>
      <c r="P293" s="111"/>
      <c r="Q293" s="111"/>
      <c r="R293" s="111"/>
    </row>
    <row r="294" spans="1:18" ht="27.75" hidden="1" customHeight="1">
      <c r="A294" s="214">
        <v>3</v>
      </c>
      <c r="B294" s="212">
        <v>2</v>
      </c>
      <c r="C294" s="212">
        <v>2</v>
      </c>
      <c r="D294" s="212">
        <v>4</v>
      </c>
      <c r="E294" s="212">
        <v>1</v>
      </c>
      <c r="F294" s="215">
        <v>2</v>
      </c>
      <c r="G294" s="223" t="s">
        <v>173</v>
      </c>
      <c r="H294" s="199">
        <v>260</v>
      </c>
      <c r="I294" s="227">
        <v>0</v>
      </c>
      <c r="J294" s="227">
        <v>0</v>
      </c>
      <c r="K294" s="227">
        <v>0</v>
      </c>
      <c r="L294" s="227">
        <v>0</v>
      </c>
      <c r="M294"/>
      <c r="N294" s="111"/>
      <c r="O294" s="111"/>
      <c r="P294" s="111"/>
      <c r="Q294" s="111"/>
      <c r="R294" s="111"/>
    </row>
    <row r="295" spans="1:18" ht="28.5" hidden="1" customHeight="1">
      <c r="A295" s="219">
        <v>3</v>
      </c>
      <c r="B295" s="220">
        <v>2</v>
      </c>
      <c r="C295" s="220">
        <v>2</v>
      </c>
      <c r="D295" s="220">
        <v>5</v>
      </c>
      <c r="E295" s="220"/>
      <c r="F295" s="222"/>
      <c r="G295" s="221" t="s">
        <v>174</v>
      </c>
      <c r="H295" s="199">
        <v>261</v>
      </c>
      <c r="I295" s="208">
        <f t="shared" ref="I295:L296" si="26">I296</f>
        <v>0</v>
      </c>
      <c r="J295" s="250">
        <f t="shared" si="26"/>
        <v>0</v>
      </c>
      <c r="K295" s="209">
        <f t="shared" si="26"/>
        <v>0</v>
      </c>
      <c r="L295" s="209">
        <f t="shared" si="26"/>
        <v>0</v>
      </c>
      <c r="M295"/>
      <c r="N295" s="111"/>
      <c r="O295" s="111"/>
      <c r="P295" s="111"/>
      <c r="Q295" s="111"/>
      <c r="R295" s="111"/>
    </row>
    <row r="296" spans="1:18" ht="26.25" hidden="1" customHeight="1">
      <c r="A296" s="219">
        <v>3</v>
      </c>
      <c r="B296" s="220">
        <v>2</v>
      </c>
      <c r="C296" s="220">
        <v>2</v>
      </c>
      <c r="D296" s="220">
        <v>5</v>
      </c>
      <c r="E296" s="220">
        <v>1</v>
      </c>
      <c r="F296" s="222"/>
      <c r="G296" s="221" t="s">
        <v>174</v>
      </c>
      <c r="H296" s="199">
        <v>262</v>
      </c>
      <c r="I296" s="208">
        <f t="shared" si="26"/>
        <v>0</v>
      </c>
      <c r="J296" s="250">
        <f t="shared" si="26"/>
        <v>0</v>
      </c>
      <c r="K296" s="209">
        <f t="shared" si="26"/>
        <v>0</v>
      </c>
      <c r="L296" s="209">
        <f t="shared" si="26"/>
        <v>0</v>
      </c>
      <c r="M296"/>
      <c r="N296" s="111"/>
      <c r="O296" s="111"/>
      <c r="P296" s="111"/>
      <c r="Q296" s="111"/>
      <c r="R296" s="111"/>
    </row>
    <row r="297" spans="1:18" ht="26.25" hidden="1" customHeight="1">
      <c r="A297" s="219">
        <v>3</v>
      </c>
      <c r="B297" s="220">
        <v>2</v>
      </c>
      <c r="C297" s="220">
        <v>2</v>
      </c>
      <c r="D297" s="220">
        <v>5</v>
      </c>
      <c r="E297" s="220">
        <v>1</v>
      </c>
      <c r="F297" s="222">
        <v>1</v>
      </c>
      <c r="G297" s="221" t="s">
        <v>174</v>
      </c>
      <c r="H297" s="199">
        <v>263</v>
      </c>
      <c r="I297" s="227">
        <v>0</v>
      </c>
      <c r="J297" s="227">
        <v>0</v>
      </c>
      <c r="K297" s="227">
        <v>0</v>
      </c>
      <c r="L297" s="227">
        <v>0</v>
      </c>
      <c r="M297"/>
      <c r="N297" s="111"/>
      <c r="O297" s="111"/>
      <c r="P297" s="111"/>
      <c r="Q297" s="111"/>
      <c r="R297" s="111"/>
    </row>
    <row r="298" spans="1:18" ht="26.25" hidden="1" customHeight="1">
      <c r="A298" s="219">
        <v>3</v>
      </c>
      <c r="B298" s="220">
        <v>2</v>
      </c>
      <c r="C298" s="220">
        <v>2</v>
      </c>
      <c r="D298" s="220">
        <v>6</v>
      </c>
      <c r="E298" s="220"/>
      <c r="F298" s="222"/>
      <c r="G298" s="221" t="s">
        <v>157</v>
      </c>
      <c r="H298" s="199">
        <v>264</v>
      </c>
      <c r="I298" s="208">
        <f t="shared" ref="I298:L299" si="27">I299</f>
        <v>0</v>
      </c>
      <c r="J298" s="284">
        <f t="shared" si="27"/>
        <v>0</v>
      </c>
      <c r="K298" s="209">
        <f t="shared" si="27"/>
        <v>0</v>
      </c>
      <c r="L298" s="209">
        <f t="shared" si="27"/>
        <v>0</v>
      </c>
      <c r="M298"/>
      <c r="N298" s="111"/>
      <c r="O298" s="111"/>
      <c r="P298" s="111"/>
      <c r="Q298" s="111"/>
      <c r="R298" s="111"/>
    </row>
    <row r="299" spans="1:18" ht="30" hidden="1" customHeight="1">
      <c r="A299" s="219">
        <v>3</v>
      </c>
      <c r="B299" s="220">
        <v>2</v>
      </c>
      <c r="C299" s="220">
        <v>2</v>
      </c>
      <c r="D299" s="220">
        <v>6</v>
      </c>
      <c r="E299" s="220">
        <v>1</v>
      </c>
      <c r="F299" s="222"/>
      <c r="G299" s="221" t="s">
        <v>157</v>
      </c>
      <c r="H299" s="199">
        <v>265</v>
      </c>
      <c r="I299" s="208">
        <f t="shared" si="27"/>
        <v>0</v>
      </c>
      <c r="J299" s="284">
        <f t="shared" si="27"/>
        <v>0</v>
      </c>
      <c r="K299" s="209">
        <f t="shared" si="27"/>
        <v>0</v>
      </c>
      <c r="L299" s="209">
        <f t="shared" si="27"/>
        <v>0</v>
      </c>
      <c r="M299"/>
      <c r="N299" s="111"/>
      <c r="O299" s="111"/>
      <c r="P299" s="111"/>
      <c r="Q299" s="111"/>
      <c r="R299" s="111"/>
    </row>
    <row r="300" spans="1:18" ht="24.75" hidden="1" customHeight="1">
      <c r="A300" s="219">
        <v>3</v>
      </c>
      <c r="B300" s="242">
        <v>2</v>
      </c>
      <c r="C300" s="242">
        <v>2</v>
      </c>
      <c r="D300" s="220">
        <v>6</v>
      </c>
      <c r="E300" s="242">
        <v>1</v>
      </c>
      <c r="F300" s="243">
        <v>1</v>
      </c>
      <c r="G300" s="244" t="s">
        <v>157</v>
      </c>
      <c r="H300" s="199">
        <v>266</v>
      </c>
      <c r="I300" s="227">
        <v>0</v>
      </c>
      <c r="J300" s="227">
        <v>0</v>
      </c>
      <c r="K300" s="227">
        <v>0</v>
      </c>
      <c r="L300" s="227">
        <v>0</v>
      </c>
      <c r="M300"/>
      <c r="N300" s="111"/>
      <c r="O300" s="111"/>
      <c r="P300" s="111"/>
      <c r="Q300" s="111"/>
      <c r="R300" s="111"/>
    </row>
    <row r="301" spans="1:18" ht="29.25" hidden="1" customHeight="1">
      <c r="A301" s="223">
        <v>3</v>
      </c>
      <c r="B301" s="219">
        <v>2</v>
      </c>
      <c r="C301" s="220">
        <v>2</v>
      </c>
      <c r="D301" s="220">
        <v>7</v>
      </c>
      <c r="E301" s="220"/>
      <c r="F301" s="222"/>
      <c r="G301" s="221" t="s">
        <v>158</v>
      </c>
      <c r="H301" s="199">
        <v>267</v>
      </c>
      <c r="I301" s="208">
        <f>I302</f>
        <v>0</v>
      </c>
      <c r="J301" s="284">
        <f>J302</f>
        <v>0</v>
      </c>
      <c r="K301" s="209">
        <f>K302</f>
        <v>0</v>
      </c>
      <c r="L301" s="209">
        <f>L302</f>
        <v>0</v>
      </c>
      <c r="M301"/>
      <c r="N301" s="111"/>
      <c r="O301" s="111"/>
      <c r="P301" s="111"/>
      <c r="Q301" s="111"/>
      <c r="R301" s="111"/>
    </row>
    <row r="302" spans="1:18" ht="26.25" hidden="1" customHeight="1">
      <c r="A302" s="223">
        <v>3</v>
      </c>
      <c r="B302" s="219">
        <v>2</v>
      </c>
      <c r="C302" s="220">
        <v>2</v>
      </c>
      <c r="D302" s="220">
        <v>7</v>
      </c>
      <c r="E302" s="220">
        <v>1</v>
      </c>
      <c r="F302" s="222"/>
      <c r="G302" s="221" t="s">
        <v>158</v>
      </c>
      <c r="H302" s="199">
        <v>268</v>
      </c>
      <c r="I302" s="208">
        <f>I303+I304</f>
        <v>0</v>
      </c>
      <c r="J302" s="208">
        <f>J303+J304</f>
        <v>0</v>
      </c>
      <c r="K302" s="208">
        <f>K303+K304</f>
        <v>0</v>
      </c>
      <c r="L302" s="208">
        <f>L303+L304</f>
        <v>0</v>
      </c>
      <c r="M302"/>
      <c r="N302" s="111"/>
      <c r="O302" s="111"/>
      <c r="P302" s="111"/>
      <c r="Q302" s="111"/>
      <c r="R302" s="111"/>
    </row>
    <row r="303" spans="1:18" ht="27.75" hidden="1" customHeight="1">
      <c r="A303" s="223">
        <v>3</v>
      </c>
      <c r="B303" s="219">
        <v>2</v>
      </c>
      <c r="C303" s="219">
        <v>2</v>
      </c>
      <c r="D303" s="220">
        <v>7</v>
      </c>
      <c r="E303" s="220">
        <v>1</v>
      </c>
      <c r="F303" s="222">
        <v>1</v>
      </c>
      <c r="G303" s="221" t="s">
        <v>159</v>
      </c>
      <c r="H303" s="199">
        <v>269</v>
      </c>
      <c r="I303" s="227">
        <v>0</v>
      </c>
      <c r="J303" s="227">
        <v>0</v>
      </c>
      <c r="K303" s="227">
        <v>0</v>
      </c>
      <c r="L303" s="227">
        <v>0</v>
      </c>
      <c r="M303"/>
      <c r="N303" s="111"/>
      <c r="O303" s="111"/>
      <c r="P303" s="111"/>
      <c r="Q303" s="111"/>
      <c r="R303" s="111"/>
    </row>
    <row r="304" spans="1:18" ht="25.5" hidden="1" customHeight="1">
      <c r="A304" s="223">
        <v>3</v>
      </c>
      <c r="B304" s="219">
        <v>2</v>
      </c>
      <c r="C304" s="219">
        <v>2</v>
      </c>
      <c r="D304" s="220">
        <v>7</v>
      </c>
      <c r="E304" s="220">
        <v>1</v>
      </c>
      <c r="F304" s="222">
        <v>2</v>
      </c>
      <c r="G304" s="221" t="s">
        <v>160</v>
      </c>
      <c r="H304" s="199">
        <v>270</v>
      </c>
      <c r="I304" s="227">
        <v>0</v>
      </c>
      <c r="J304" s="227">
        <v>0</v>
      </c>
      <c r="K304" s="227">
        <v>0</v>
      </c>
      <c r="L304" s="227">
        <v>0</v>
      </c>
      <c r="M304"/>
      <c r="N304" s="111"/>
      <c r="O304" s="111"/>
      <c r="P304" s="111"/>
      <c r="Q304" s="111"/>
      <c r="R304" s="111"/>
    </row>
    <row r="305" spans="1:18" ht="30" hidden="1" customHeight="1">
      <c r="A305" s="228">
        <v>3</v>
      </c>
      <c r="B305" s="228">
        <v>3</v>
      </c>
      <c r="C305" s="204"/>
      <c r="D305" s="205"/>
      <c r="E305" s="205"/>
      <c r="F305" s="207"/>
      <c r="G305" s="206" t="s">
        <v>175</v>
      </c>
      <c r="H305" s="199">
        <v>271</v>
      </c>
      <c r="I305" s="208">
        <f>SUM(I306+I338)</f>
        <v>0</v>
      </c>
      <c r="J305" s="284">
        <f>SUM(J306+J338)</f>
        <v>0</v>
      </c>
      <c r="K305" s="209">
        <f>SUM(K306+K338)</f>
        <v>0</v>
      </c>
      <c r="L305" s="209">
        <f>SUM(L306+L338)</f>
        <v>0</v>
      </c>
      <c r="M305"/>
      <c r="N305" s="111"/>
      <c r="O305" s="111"/>
      <c r="P305" s="111"/>
      <c r="Q305" s="111"/>
      <c r="R305" s="111"/>
    </row>
    <row r="306" spans="1:18" ht="40.5" hidden="1" customHeight="1">
      <c r="A306" s="223">
        <v>3</v>
      </c>
      <c r="B306" s="223">
        <v>3</v>
      </c>
      <c r="C306" s="219">
        <v>1</v>
      </c>
      <c r="D306" s="220"/>
      <c r="E306" s="220"/>
      <c r="F306" s="222"/>
      <c r="G306" s="221" t="s">
        <v>176</v>
      </c>
      <c r="H306" s="199">
        <v>272</v>
      </c>
      <c r="I306" s="208">
        <f>SUM(I307+I316+I320+I324+I328+I331+I334)</f>
        <v>0</v>
      </c>
      <c r="J306" s="284">
        <f>SUM(J307+J316+J320+J324+J328+J331+J334)</f>
        <v>0</v>
      </c>
      <c r="K306" s="209">
        <f>SUM(K307+K316+K320+K324+K328+K331+K334)</f>
        <v>0</v>
      </c>
      <c r="L306" s="209">
        <f>SUM(L307+L316+L320+L324+L328+L331+L334)</f>
        <v>0</v>
      </c>
      <c r="M306"/>
      <c r="N306" s="111"/>
      <c r="O306" s="111"/>
      <c r="P306" s="111"/>
      <c r="Q306" s="111"/>
      <c r="R306" s="111"/>
    </row>
    <row r="307" spans="1:18" ht="29.25" hidden="1" customHeight="1">
      <c r="A307" s="223">
        <v>3</v>
      </c>
      <c r="B307" s="223">
        <v>3</v>
      </c>
      <c r="C307" s="219">
        <v>1</v>
      </c>
      <c r="D307" s="220">
        <v>1</v>
      </c>
      <c r="E307" s="220"/>
      <c r="F307" s="222"/>
      <c r="G307" s="221" t="s">
        <v>162</v>
      </c>
      <c r="H307" s="199">
        <v>273</v>
      </c>
      <c r="I307" s="208">
        <f>SUM(I308+I310+I313)</f>
        <v>0</v>
      </c>
      <c r="J307" s="208">
        <f>SUM(J308+J310+J313)</f>
        <v>0</v>
      </c>
      <c r="K307" s="208">
        <f>SUM(K308+K310+K313)</f>
        <v>0</v>
      </c>
      <c r="L307" s="208">
        <f>SUM(L308+L310+L313)</f>
        <v>0</v>
      </c>
      <c r="M307"/>
      <c r="N307" s="111"/>
      <c r="O307" s="111"/>
      <c r="P307" s="111"/>
      <c r="Q307" s="111"/>
      <c r="R307" s="111"/>
    </row>
    <row r="308" spans="1:18" ht="27" hidden="1" customHeight="1">
      <c r="A308" s="223">
        <v>3</v>
      </c>
      <c r="B308" s="223">
        <v>3</v>
      </c>
      <c r="C308" s="219">
        <v>1</v>
      </c>
      <c r="D308" s="220">
        <v>1</v>
      </c>
      <c r="E308" s="220">
        <v>1</v>
      </c>
      <c r="F308" s="222"/>
      <c r="G308" s="221" t="s">
        <v>140</v>
      </c>
      <c r="H308" s="199">
        <v>274</v>
      </c>
      <c r="I308" s="208">
        <f>SUM(I309:I309)</f>
        <v>0</v>
      </c>
      <c r="J308" s="284">
        <f>SUM(J309:J309)</f>
        <v>0</v>
      </c>
      <c r="K308" s="209">
        <f>SUM(K309:K309)</f>
        <v>0</v>
      </c>
      <c r="L308" s="209">
        <f>SUM(L309:L309)</f>
        <v>0</v>
      </c>
      <c r="M308"/>
      <c r="N308" s="111"/>
      <c r="O308" s="111"/>
      <c r="P308" s="111"/>
      <c r="Q308" s="111"/>
      <c r="R308" s="111"/>
    </row>
    <row r="309" spans="1:18" ht="28.5" hidden="1" customHeight="1">
      <c r="A309" s="223">
        <v>3</v>
      </c>
      <c r="B309" s="223">
        <v>3</v>
      </c>
      <c r="C309" s="219">
        <v>1</v>
      </c>
      <c r="D309" s="220">
        <v>1</v>
      </c>
      <c r="E309" s="220">
        <v>1</v>
      </c>
      <c r="F309" s="222">
        <v>1</v>
      </c>
      <c r="G309" s="221" t="s">
        <v>140</v>
      </c>
      <c r="H309" s="199">
        <v>275</v>
      </c>
      <c r="I309" s="227">
        <v>0</v>
      </c>
      <c r="J309" s="227">
        <v>0</v>
      </c>
      <c r="K309" s="227">
        <v>0</v>
      </c>
      <c r="L309" s="227">
        <v>0</v>
      </c>
      <c r="M309"/>
      <c r="N309" s="111"/>
      <c r="O309" s="111"/>
      <c r="P309" s="111"/>
      <c r="Q309" s="111"/>
      <c r="R309" s="111"/>
    </row>
    <row r="310" spans="1:18" ht="31.5" hidden="1" customHeight="1">
      <c r="A310" s="223">
        <v>3</v>
      </c>
      <c r="B310" s="223">
        <v>3</v>
      </c>
      <c r="C310" s="219">
        <v>1</v>
      </c>
      <c r="D310" s="220">
        <v>1</v>
      </c>
      <c r="E310" s="220">
        <v>2</v>
      </c>
      <c r="F310" s="222"/>
      <c r="G310" s="221" t="s">
        <v>163</v>
      </c>
      <c r="H310" s="199">
        <v>276</v>
      </c>
      <c r="I310" s="208">
        <f>SUM(I311:I312)</f>
        <v>0</v>
      </c>
      <c r="J310" s="208">
        <f>SUM(J311:J312)</f>
        <v>0</v>
      </c>
      <c r="K310" s="208">
        <f>SUM(K311:K312)</f>
        <v>0</v>
      </c>
      <c r="L310" s="208">
        <f>SUM(L311:L312)</f>
        <v>0</v>
      </c>
      <c r="M310"/>
      <c r="N310" s="111"/>
      <c r="O310" s="111"/>
      <c r="P310" s="111"/>
      <c r="Q310" s="111"/>
      <c r="R310" s="111"/>
    </row>
    <row r="311" spans="1:18" ht="25.5" hidden="1" customHeight="1">
      <c r="A311" s="223">
        <v>3</v>
      </c>
      <c r="B311" s="223">
        <v>3</v>
      </c>
      <c r="C311" s="219">
        <v>1</v>
      </c>
      <c r="D311" s="220">
        <v>1</v>
      </c>
      <c r="E311" s="220">
        <v>2</v>
      </c>
      <c r="F311" s="222">
        <v>1</v>
      </c>
      <c r="G311" s="221" t="s">
        <v>142</v>
      </c>
      <c r="H311" s="199">
        <v>277</v>
      </c>
      <c r="I311" s="227">
        <v>0</v>
      </c>
      <c r="J311" s="227">
        <v>0</v>
      </c>
      <c r="K311" s="227">
        <v>0</v>
      </c>
      <c r="L311" s="227">
        <v>0</v>
      </c>
      <c r="M311"/>
      <c r="N311" s="111"/>
      <c r="O311" s="111"/>
      <c r="P311" s="111"/>
      <c r="Q311" s="111"/>
      <c r="R311" s="111"/>
    </row>
    <row r="312" spans="1:18" ht="29.25" hidden="1" customHeight="1">
      <c r="A312" s="223">
        <v>3</v>
      </c>
      <c r="B312" s="223">
        <v>3</v>
      </c>
      <c r="C312" s="219">
        <v>1</v>
      </c>
      <c r="D312" s="220">
        <v>1</v>
      </c>
      <c r="E312" s="220">
        <v>2</v>
      </c>
      <c r="F312" s="222">
        <v>2</v>
      </c>
      <c r="G312" s="221" t="s">
        <v>143</v>
      </c>
      <c r="H312" s="199">
        <v>278</v>
      </c>
      <c r="I312" s="227">
        <v>0</v>
      </c>
      <c r="J312" s="227">
        <v>0</v>
      </c>
      <c r="K312" s="227">
        <v>0</v>
      </c>
      <c r="L312" s="227">
        <v>0</v>
      </c>
      <c r="M312"/>
      <c r="N312" s="111"/>
      <c r="O312" s="111"/>
      <c r="P312" s="111"/>
      <c r="Q312" s="111"/>
      <c r="R312" s="111"/>
    </row>
    <row r="313" spans="1:18" ht="28.5" hidden="1" customHeight="1">
      <c r="A313" s="223">
        <v>3</v>
      </c>
      <c r="B313" s="223">
        <v>3</v>
      </c>
      <c r="C313" s="219">
        <v>1</v>
      </c>
      <c r="D313" s="220">
        <v>1</v>
      </c>
      <c r="E313" s="220">
        <v>3</v>
      </c>
      <c r="F313" s="222"/>
      <c r="G313" s="221" t="s">
        <v>144</v>
      </c>
      <c r="H313" s="199">
        <v>279</v>
      </c>
      <c r="I313" s="208">
        <f>SUM(I314:I315)</f>
        <v>0</v>
      </c>
      <c r="J313" s="208">
        <f>SUM(J314:J315)</f>
        <v>0</v>
      </c>
      <c r="K313" s="208">
        <f>SUM(K314:K315)</f>
        <v>0</v>
      </c>
      <c r="L313" s="208">
        <f>SUM(L314:L315)</f>
        <v>0</v>
      </c>
      <c r="M313"/>
      <c r="N313" s="111"/>
      <c r="O313" s="111"/>
      <c r="P313" s="111"/>
      <c r="Q313" s="111"/>
      <c r="R313" s="111"/>
    </row>
    <row r="314" spans="1:18" ht="24.75" hidden="1" customHeight="1">
      <c r="A314" s="223">
        <v>3</v>
      </c>
      <c r="B314" s="223">
        <v>3</v>
      </c>
      <c r="C314" s="219">
        <v>1</v>
      </c>
      <c r="D314" s="220">
        <v>1</v>
      </c>
      <c r="E314" s="220">
        <v>3</v>
      </c>
      <c r="F314" s="222">
        <v>1</v>
      </c>
      <c r="G314" s="221" t="s">
        <v>145</v>
      </c>
      <c r="H314" s="199">
        <v>280</v>
      </c>
      <c r="I314" s="227">
        <v>0</v>
      </c>
      <c r="J314" s="227">
        <v>0</v>
      </c>
      <c r="K314" s="227">
        <v>0</v>
      </c>
      <c r="L314" s="227">
        <v>0</v>
      </c>
      <c r="M314"/>
      <c r="N314" s="111"/>
      <c r="O314" s="111"/>
      <c r="P314" s="111"/>
      <c r="Q314" s="111"/>
      <c r="R314" s="111"/>
    </row>
    <row r="315" spans="1:18" ht="22.5" hidden="1" customHeight="1">
      <c r="A315" s="223">
        <v>3</v>
      </c>
      <c r="B315" s="223">
        <v>3</v>
      </c>
      <c r="C315" s="219">
        <v>1</v>
      </c>
      <c r="D315" s="220">
        <v>1</v>
      </c>
      <c r="E315" s="220">
        <v>3</v>
      </c>
      <c r="F315" s="222">
        <v>2</v>
      </c>
      <c r="G315" s="221" t="s">
        <v>164</v>
      </c>
      <c r="H315" s="199">
        <v>281</v>
      </c>
      <c r="I315" s="227">
        <v>0</v>
      </c>
      <c r="J315" s="227">
        <v>0</v>
      </c>
      <c r="K315" s="227">
        <v>0</v>
      </c>
      <c r="L315" s="227">
        <v>0</v>
      </c>
      <c r="M315"/>
      <c r="N315" s="111"/>
      <c r="O315" s="111"/>
      <c r="P315" s="111"/>
      <c r="Q315" s="111"/>
      <c r="R315" s="111"/>
    </row>
    <row r="316" spans="1:18" hidden="1">
      <c r="A316" s="240">
        <v>3</v>
      </c>
      <c r="B316" s="214">
        <v>3</v>
      </c>
      <c r="C316" s="219">
        <v>1</v>
      </c>
      <c r="D316" s="220">
        <v>2</v>
      </c>
      <c r="E316" s="220"/>
      <c r="F316" s="222"/>
      <c r="G316" s="221" t="s">
        <v>177</v>
      </c>
      <c r="H316" s="199">
        <v>282</v>
      </c>
      <c r="I316" s="208">
        <f>I317</f>
        <v>0</v>
      </c>
      <c r="J316" s="284">
        <f>J317</f>
        <v>0</v>
      </c>
      <c r="K316" s="209">
        <f>K317</f>
        <v>0</v>
      </c>
      <c r="L316" s="209">
        <f>L317</f>
        <v>0</v>
      </c>
      <c r="M316" s="111"/>
      <c r="N316" s="111"/>
      <c r="O316" s="111"/>
      <c r="P316" s="111"/>
      <c r="Q316" s="111"/>
      <c r="R316" s="111"/>
    </row>
    <row r="317" spans="1:18" ht="26.25" hidden="1" customHeight="1">
      <c r="A317" s="240">
        <v>3</v>
      </c>
      <c r="B317" s="240">
        <v>3</v>
      </c>
      <c r="C317" s="214">
        <v>1</v>
      </c>
      <c r="D317" s="212">
        <v>2</v>
      </c>
      <c r="E317" s="212">
        <v>1</v>
      </c>
      <c r="F317" s="215"/>
      <c r="G317" s="221" t="s">
        <v>177</v>
      </c>
      <c r="H317" s="199">
        <v>283</v>
      </c>
      <c r="I317" s="230">
        <f>SUM(I318:I319)</f>
        <v>0</v>
      </c>
      <c r="J317" s="285">
        <f>SUM(J318:J319)</f>
        <v>0</v>
      </c>
      <c r="K317" s="231">
        <f>SUM(K318:K319)</f>
        <v>0</v>
      </c>
      <c r="L317" s="231">
        <f>SUM(L318:L319)</f>
        <v>0</v>
      </c>
      <c r="M317"/>
      <c r="N317" s="111"/>
      <c r="O317" s="111"/>
      <c r="P317" s="111"/>
      <c r="Q317" s="111"/>
      <c r="R317" s="111"/>
    </row>
    <row r="318" spans="1:18" ht="25.5" hidden="1" customHeight="1">
      <c r="A318" s="223">
        <v>3</v>
      </c>
      <c r="B318" s="223">
        <v>3</v>
      </c>
      <c r="C318" s="219">
        <v>1</v>
      </c>
      <c r="D318" s="220">
        <v>2</v>
      </c>
      <c r="E318" s="220">
        <v>1</v>
      </c>
      <c r="F318" s="222">
        <v>1</v>
      </c>
      <c r="G318" s="221" t="s">
        <v>178</v>
      </c>
      <c r="H318" s="199">
        <v>284</v>
      </c>
      <c r="I318" s="227">
        <v>0</v>
      </c>
      <c r="J318" s="227">
        <v>0</v>
      </c>
      <c r="K318" s="227">
        <v>0</v>
      </c>
      <c r="L318" s="227">
        <v>0</v>
      </c>
      <c r="M318"/>
      <c r="N318" s="111"/>
      <c r="O318" s="111"/>
      <c r="P318" s="111"/>
      <c r="Q318" s="111"/>
      <c r="R318" s="111"/>
    </row>
    <row r="319" spans="1:18" ht="24" hidden="1" customHeight="1">
      <c r="A319" s="232">
        <v>3</v>
      </c>
      <c r="B319" s="268">
        <v>3</v>
      </c>
      <c r="C319" s="241">
        <v>1</v>
      </c>
      <c r="D319" s="242">
        <v>2</v>
      </c>
      <c r="E319" s="242">
        <v>1</v>
      </c>
      <c r="F319" s="243">
        <v>2</v>
      </c>
      <c r="G319" s="244" t="s">
        <v>179</v>
      </c>
      <c r="H319" s="199">
        <v>285</v>
      </c>
      <c r="I319" s="227">
        <v>0</v>
      </c>
      <c r="J319" s="227">
        <v>0</v>
      </c>
      <c r="K319" s="227">
        <v>0</v>
      </c>
      <c r="L319" s="227">
        <v>0</v>
      </c>
      <c r="M319"/>
      <c r="N319" s="111"/>
      <c r="O319" s="111"/>
      <c r="P319" s="111"/>
      <c r="Q319" s="111"/>
      <c r="R319" s="111"/>
    </row>
    <row r="320" spans="1:18" ht="27.75" hidden="1" customHeight="1">
      <c r="A320" s="219">
        <v>3</v>
      </c>
      <c r="B320" s="221">
        <v>3</v>
      </c>
      <c r="C320" s="219">
        <v>1</v>
      </c>
      <c r="D320" s="220">
        <v>3</v>
      </c>
      <c r="E320" s="220"/>
      <c r="F320" s="222"/>
      <c r="G320" s="221" t="s">
        <v>180</v>
      </c>
      <c r="H320" s="199">
        <v>286</v>
      </c>
      <c r="I320" s="208">
        <f>I321</f>
        <v>0</v>
      </c>
      <c r="J320" s="284">
        <f>J321</f>
        <v>0</v>
      </c>
      <c r="K320" s="209">
        <f>K321</f>
        <v>0</v>
      </c>
      <c r="L320" s="209">
        <f>L321</f>
        <v>0</v>
      </c>
      <c r="M320"/>
      <c r="N320" s="111"/>
      <c r="O320" s="111"/>
      <c r="P320" s="111"/>
      <c r="Q320" s="111"/>
      <c r="R320" s="111"/>
    </row>
    <row r="321" spans="1:18" ht="24" hidden="1" customHeight="1">
      <c r="A321" s="219">
        <v>3</v>
      </c>
      <c r="B321" s="244">
        <v>3</v>
      </c>
      <c r="C321" s="241">
        <v>1</v>
      </c>
      <c r="D321" s="242">
        <v>3</v>
      </c>
      <c r="E321" s="242">
        <v>1</v>
      </c>
      <c r="F321" s="243"/>
      <c r="G321" s="221" t="s">
        <v>180</v>
      </c>
      <c r="H321" s="199">
        <v>287</v>
      </c>
      <c r="I321" s="209">
        <f>I322+I323</f>
        <v>0</v>
      </c>
      <c r="J321" s="209">
        <f>J322+J323</f>
        <v>0</v>
      </c>
      <c r="K321" s="209">
        <f>K322+K323</f>
        <v>0</v>
      </c>
      <c r="L321" s="209">
        <f>L322+L323</f>
        <v>0</v>
      </c>
      <c r="M321"/>
      <c r="N321" s="111"/>
      <c r="O321" s="111"/>
      <c r="P321" s="111"/>
      <c r="Q321" s="111"/>
      <c r="R321" s="111"/>
    </row>
    <row r="322" spans="1:18" ht="27" hidden="1" customHeight="1">
      <c r="A322" s="219">
        <v>3</v>
      </c>
      <c r="B322" s="221">
        <v>3</v>
      </c>
      <c r="C322" s="219">
        <v>1</v>
      </c>
      <c r="D322" s="220">
        <v>3</v>
      </c>
      <c r="E322" s="220">
        <v>1</v>
      </c>
      <c r="F322" s="222">
        <v>1</v>
      </c>
      <c r="G322" s="221" t="s">
        <v>181</v>
      </c>
      <c r="H322" s="199">
        <v>288</v>
      </c>
      <c r="I322" s="273">
        <v>0</v>
      </c>
      <c r="J322" s="273">
        <v>0</v>
      </c>
      <c r="K322" s="273">
        <v>0</v>
      </c>
      <c r="L322" s="272">
        <v>0</v>
      </c>
      <c r="M322"/>
      <c r="N322" s="111"/>
      <c r="O322" s="111"/>
      <c r="P322" s="111"/>
      <c r="Q322" s="111"/>
      <c r="R322" s="111"/>
    </row>
    <row r="323" spans="1:18" ht="26.25" hidden="1" customHeight="1">
      <c r="A323" s="219">
        <v>3</v>
      </c>
      <c r="B323" s="221">
        <v>3</v>
      </c>
      <c r="C323" s="219">
        <v>1</v>
      </c>
      <c r="D323" s="220">
        <v>3</v>
      </c>
      <c r="E323" s="220">
        <v>1</v>
      </c>
      <c r="F323" s="222">
        <v>2</v>
      </c>
      <c r="G323" s="221" t="s">
        <v>182</v>
      </c>
      <c r="H323" s="199">
        <v>289</v>
      </c>
      <c r="I323" s="227">
        <v>0</v>
      </c>
      <c r="J323" s="227">
        <v>0</v>
      </c>
      <c r="K323" s="227">
        <v>0</v>
      </c>
      <c r="L323" s="227">
        <v>0</v>
      </c>
      <c r="M323"/>
      <c r="N323" s="111"/>
      <c r="O323" s="111"/>
      <c r="P323" s="111"/>
      <c r="Q323" s="111"/>
      <c r="R323" s="111"/>
    </row>
    <row r="324" spans="1:18" hidden="1">
      <c r="A324" s="219">
        <v>3</v>
      </c>
      <c r="B324" s="221">
        <v>3</v>
      </c>
      <c r="C324" s="219">
        <v>1</v>
      </c>
      <c r="D324" s="220">
        <v>4</v>
      </c>
      <c r="E324" s="220"/>
      <c r="F324" s="222"/>
      <c r="G324" s="221" t="s">
        <v>183</v>
      </c>
      <c r="H324" s="199">
        <v>290</v>
      </c>
      <c r="I324" s="208">
        <f>I325</f>
        <v>0</v>
      </c>
      <c r="J324" s="284">
        <f>J325</f>
        <v>0</v>
      </c>
      <c r="K324" s="209">
        <f>K325</f>
        <v>0</v>
      </c>
      <c r="L324" s="209">
        <f>L325</f>
        <v>0</v>
      </c>
      <c r="M324" s="111"/>
      <c r="N324" s="111"/>
      <c r="O324" s="111"/>
      <c r="P324" s="111"/>
      <c r="Q324" s="111"/>
      <c r="R324" s="111"/>
    </row>
    <row r="325" spans="1:18" ht="31.5" hidden="1" customHeight="1">
      <c r="A325" s="223">
        <v>3</v>
      </c>
      <c r="B325" s="219">
        <v>3</v>
      </c>
      <c r="C325" s="220">
        <v>1</v>
      </c>
      <c r="D325" s="220">
        <v>4</v>
      </c>
      <c r="E325" s="220">
        <v>1</v>
      </c>
      <c r="F325" s="222"/>
      <c r="G325" s="221" t="s">
        <v>183</v>
      </c>
      <c r="H325" s="199">
        <v>291</v>
      </c>
      <c r="I325" s="208">
        <f>SUM(I326:I327)</f>
        <v>0</v>
      </c>
      <c r="J325" s="208">
        <f>SUM(J326:J327)</f>
        <v>0</v>
      </c>
      <c r="K325" s="208">
        <f>SUM(K326:K327)</f>
        <v>0</v>
      </c>
      <c r="L325" s="208">
        <f>SUM(L326:L327)</f>
        <v>0</v>
      </c>
      <c r="M325"/>
      <c r="N325" s="111"/>
      <c r="O325" s="111"/>
      <c r="P325" s="111"/>
      <c r="Q325" s="111"/>
      <c r="R325" s="111"/>
    </row>
    <row r="326" spans="1:18" hidden="1">
      <c r="A326" s="223">
        <v>3</v>
      </c>
      <c r="B326" s="219">
        <v>3</v>
      </c>
      <c r="C326" s="220">
        <v>1</v>
      </c>
      <c r="D326" s="220">
        <v>4</v>
      </c>
      <c r="E326" s="220">
        <v>1</v>
      </c>
      <c r="F326" s="222">
        <v>1</v>
      </c>
      <c r="G326" s="221" t="s">
        <v>184</v>
      </c>
      <c r="H326" s="199">
        <v>292</v>
      </c>
      <c r="I326" s="226">
        <v>0</v>
      </c>
      <c r="J326" s="227">
        <v>0</v>
      </c>
      <c r="K326" s="227">
        <v>0</v>
      </c>
      <c r="L326" s="226">
        <v>0</v>
      </c>
      <c r="M326" s="111"/>
      <c r="N326" s="111"/>
      <c r="O326" s="111"/>
      <c r="P326" s="111"/>
      <c r="Q326" s="111"/>
      <c r="R326" s="111"/>
    </row>
    <row r="327" spans="1:18" ht="30.75" hidden="1" customHeight="1">
      <c r="A327" s="219">
        <v>3</v>
      </c>
      <c r="B327" s="220">
        <v>3</v>
      </c>
      <c r="C327" s="220">
        <v>1</v>
      </c>
      <c r="D327" s="220">
        <v>4</v>
      </c>
      <c r="E327" s="220">
        <v>1</v>
      </c>
      <c r="F327" s="222">
        <v>2</v>
      </c>
      <c r="G327" s="221" t="s">
        <v>185</v>
      </c>
      <c r="H327" s="199">
        <v>293</v>
      </c>
      <c r="I327" s="227">
        <v>0</v>
      </c>
      <c r="J327" s="273">
        <v>0</v>
      </c>
      <c r="K327" s="273">
        <v>0</v>
      </c>
      <c r="L327" s="272">
        <v>0</v>
      </c>
      <c r="M327"/>
      <c r="N327" s="111"/>
      <c r="O327" s="111"/>
      <c r="P327" s="111"/>
      <c r="Q327" s="111"/>
      <c r="R327" s="111"/>
    </row>
    <row r="328" spans="1:18" ht="26.25" hidden="1" customHeight="1">
      <c r="A328" s="219">
        <v>3</v>
      </c>
      <c r="B328" s="220">
        <v>3</v>
      </c>
      <c r="C328" s="220">
        <v>1</v>
      </c>
      <c r="D328" s="220">
        <v>5</v>
      </c>
      <c r="E328" s="220"/>
      <c r="F328" s="222"/>
      <c r="G328" s="221" t="s">
        <v>186</v>
      </c>
      <c r="H328" s="199">
        <v>294</v>
      </c>
      <c r="I328" s="231">
        <f t="shared" ref="I328:L329" si="28">I329</f>
        <v>0</v>
      </c>
      <c r="J328" s="284">
        <f t="shared" si="28"/>
        <v>0</v>
      </c>
      <c r="K328" s="209">
        <f t="shared" si="28"/>
        <v>0</v>
      </c>
      <c r="L328" s="209">
        <f t="shared" si="28"/>
        <v>0</v>
      </c>
      <c r="M328"/>
      <c r="N328" s="111"/>
      <c r="O328" s="111"/>
      <c r="P328" s="111"/>
      <c r="Q328" s="111"/>
      <c r="R328" s="111"/>
    </row>
    <row r="329" spans="1:18" ht="30" hidden="1" customHeight="1">
      <c r="A329" s="214">
        <v>3</v>
      </c>
      <c r="B329" s="242">
        <v>3</v>
      </c>
      <c r="C329" s="242">
        <v>1</v>
      </c>
      <c r="D329" s="242">
        <v>5</v>
      </c>
      <c r="E329" s="242">
        <v>1</v>
      </c>
      <c r="F329" s="243"/>
      <c r="G329" s="221" t="s">
        <v>186</v>
      </c>
      <c r="H329" s="199">
        <v>295</v>
      </c>
      <c r="I329" s="209">
        <f t="shared" si="28"/>
        <v>0</v>
      </c>
      <c r="J329" s="285">
        <f t="shared" si="28"/>
        <v>0</v>
      </c>
      <c r="K329" s="231">
        <f t="shared" si="28"/>
        <v>0</v>
      </c>
      <c r="L329" s="231">
        <f t="shared" si="28"/>
        <v>0</v>
      </c>
      <c r="M329"/>
      <c r="N329" s="111"/>
      <c r="O329" s="111"/>
      <c r="P329" s="111"/>
      <c r="Q329" s="111"/>
      <c r="R329" s="111"/>
    </row>
    <row r="330" spans="1:18" ht="30" hidden="1" customHeight="1">
      <c r="A330" s="219">
        <v>3</v>
      </c>
      <c r="B330" s="220">
        <v>3</v>
      </c>
      <c r="C330" s="220">
        <v>1</v>
      </c>
      <c r="D330" s="220">
        <v>5</v>
      </c>
      <c r="E330" s="220">
        <v>1</v>
      </c>
      <c r="F330" s="222">
        <v>1</v>
      </c>
      <c r="G330" s="221" t="s">
        <v>187</v>
      </c>
      <c r="H330" s="199">
        <v>296</v>
      </c>
      <c r="I330" s="227">
        <v>0</v>
      </c>
      <c r="J330" s="273">
        <v>0</v>
      </c>
      <c r="K330" s="273">
        <v>0</v>
      </c>
      <c r="L330" s="272">
        <v>0</v>
      </c>
      <c r="M330"/>
      <c r="N330" s="111"/>
      <c r="O330" s="111"/>
      <c r="P330" s="111"/>
      <c r="Q330" s="111"/>
      <c r="R330" s="111"/>
    </row>
    <row r="331" spans="1:18" ht="30" hidden="1" customHeight="1">
      <c r="A331" s="219">
        <v>3</v>
      </c>
      <c r="B331" s="220">
        <v>3</v>
      </c>
      <c r="C331" s="220">
        <v>1</v>
      </c>
      <c r="D331" s="220">
        <v>6</v>
      </c>
      <c r="E331" s="220"/>
      <c r="F331" s="222"/>
      <c r="G331" s="221" t="s">
        <v>157</v>
      </c>
      <c r="H331" s="199">
        <v>297</v>
      </c>
      <c r="I331" s="209">
        <f t="shared" ref="I331:L332" si="29">I332</f>
        <v>0</v>
      </c>
      <c r="J331" s="284">
        <f t="shared" si="29"/>
        <v>0</v>
      </c>
      <c r="K331" s="209">
        <f t="shared" si="29"/>
        <v>0</v>
      </c>
      <c r="L331" s="209">
        <f t="shared" si="29"/>
        <v>0</v>
      </c>
      <c r="M331"/>
      <c r="N331" s="111"/>
      <c r="O331" s="111"/>
      <c r="P331" s="111"/>
      <c r="Q331" s="111"/>
      <c r="R331" s="111"/>
    </row>
    <row r="332" spans="1:18" ht="30" hidden="1" customHeight="1">
      <c r="A332" s="219">
        <v>3</v>
      </c>
      <c r="B332" s="220">
        <v>3</v>
      </c>
      <c r="C332" s="220">
        <v>1</v>
      </c>
      <c r="D332" s="220">
        <v>6</v>
      </c>
      <c r="E332" s="220">
        <v>1</v>
      </c>
      <c r="F332" s="222"/>
      <c r="G332" s="221" t="s">
        <v>157</v>
      </c>
      <c r="H332" s="199">
        <v>298</v>
      </c>
      <c r="I332" s="208">
        <f t="shared" si="29"/>
        <v>0</v>
      </c>
      <c r="J332" s="284">
        <f t="shared" si="29"/>
        <v>0</v>
      </c>
      <c r="K332" s="209">
        <f t="shared" si="29"/>
        <v>0</v>
      </c>
      <c r="L332" s="209">
        <f t="shared" si="29"/>
        <v>0</v>
      </c>
      <c r="M332"/>
      <c r="N332" s="111"/>
      <c r="O332" s="111"/>
      <c r="P332" s="111"/>
      <c r="Q332" s="111"/>
      <c r="R332" s="111"/>
    </row>
    <row r="333" spans="1:18" ht="25.5" hidden="1" customHeight="1">
      <c r="A333" s="219">
        <v>3</v>
      </c>
      <c r="B333" s="220">
        <v>3</v>
      </c>
      <c r="C333" s="220">
        <v>1</v>
      </c>
      <c r="D333" s="220">
        <v>6</v>
      </c>
      <c r="E333" s="220">
        <v>1</v>
      </c>
      <c r="F333" s="222">
        <v>1</v>
      </c>
      <c r="G333" s="221" t="s">
        <v>157</v>
      </c>
      <c r="H333" s="199">
        <v>299</v>
      </c>
      <c r="I333" s="273">
        <v>0</v>
      </c>
      <c r="J333" s="273">
        <v>0</v>
      </c>
      <c r="K333" s="273">
        <v>0</v>
      </c>
      <c r="L333" s="272">
        <v>0</v>
      </c>
      <c r="M333"/>
      <c r="N333" s="111"/>
      <c r="O333" s="111"/>
      <c r="P333" s="111"/>
      <c r="Q333" s="111"/>
      <c r="R333" s="111"/>
    </row>
    <row r="334" spans="1:18" ht="22.5" hidden="1" customHeight="1">
      <c r="A334" s="219">
        <v>3</v>
      </c>
      <c r="B334" s="220">
        <v>3</v>
      </c>
      <c r="C334" s="220">
        <v>1</v>
      </c>
      <c r="D334" s="220">
        <v>7</v>
      </c>
      <c r="E334" s="220"/>
      <c r="F334" s="222"/>
      <c r="G334" s="221" t="s">
        <v>188</v>
      </c>
      <c r="H334" s="199">
        <v>300</v>
      </c>
      <c r="I334" s="208">
        <f>I335</f>
        <v>0</v>
      </c>
      <c r="J334" s="284">
        <f>J335</f>
        <v>0</v>
      </c>
      <c r="K334" s="209">
        <f>K335</f>
        <v>0</v>
      </c>
      <c r="L334" s="209">
        <f>L335</f>
        <v>0</v>
      </c>
      <c r="M334"/>
      <c r="N334" s="111"/>
      <c r="O334" s="111"/>
      <c r="P334" s="111"/>
      <c r="Q334" s="111"/>
      <c r="R334" s="111"/>
    </row>
    <row r="335" spans="1:18" ht="25.5" hidden="1" customHeight="1">
      <c r="A335" s="219">
        <v>3</v>
      </c>
      <c r="B335" s="220">
        <v>3</v>
      </c>
      <c r="C335" s="220">
        <v>1</v>
      </c>
      <c r="D335" s="220">
        <v>7</v>
      </c>
      <c r="E335" s="220">
        <v>1</v>
      </c>
      <c r="F335" s="222"/>
      <c r="G335" s="221" t="s">
        <v>188</v>
      </c>
      <c r="H335" s="199">
        <v>301</v>
      </c>
      <c r="I335" s="208">
        <f>I336+I337</f>
        <v>0</v>
      </c>
      <c r="J335" s="208">
        <f>J336+J337</f>
        <v>0</v>
      </c>
      <c r="K335" s="208">
        <f>K336+K337</f>
        <v>0</v>
      </c>
      <c r="L335" s="208">
        <f>L336+L337</f>
        <v>0</v>
      </c>
      <c r="M335"/>
      <c r="N335" s="111"/>
      <c r="O335" s="111"/>
      <c r="P335" s="111"/>
      <c r="Q335" s="111"/>
      <c r="R335" s="111"/>
    </row>
    <row r="336" spans="1:18" ht="27" hidden="1" customHeight="1">
      <c r="A336" s="219">
        <v>3</v>
      </c>
      <c r="B336" s="220">
        <v>3</v>
      </c>
      <c r="C336" s="220">
        <v>1</v>
      </c>
      <c r="D336" s="220">
        <v>7</v>
      </c>
      <c r="E336" s="220">
        <v>1</v>
      </c>
      <c r="F336" s="222">
        <v>1</v>
      </c>
      <c r="G336" s="221" t="s">
        <v>189</v>
      </c>
      <c r="H336" s="199">
        <v>302</v>
      </c>
      <c r="I336" s="273">
        <v>0</v>
      </c>
      <c r="J336" s="273">
        <v>0</v>
      </c>
      <c r="K336" s="273">
        <v>0</v>
      </c>
      <c r="L336" s="272">
        <v>0</v>
      </c>
      <c r="M336"/>
      <c r="N336" s="111"/>
      <c r="O336" s="111"/>
      <c r="P336" s="111"/>
      <c r="Q336" s="111"/>
      <c r="R336" s="111"/>
    </row>
    <row r="337" spans="1:18" ht="27.75" hidden="1" customHeight="1">
      <c r="A337" s="219">
        <v>3</v>
      </c>
      <c r="B337" s="220">
        <v>3</v>
      </c>
      <c r="C337" s="220">
        <v>1</v>
      </c>
      <c r="D337" s="220">
        <v>7</v>
      </c>
      <c r="E337" s="220">
        <v>1</v>
      </c>
      <c r="F337" s="222">
        <v>2</v>
      </c>
      <c r="G337" s="221" t="s">
        <v>190</v>
      </c>
      <c r="H337" s="199">
        <v>303</v>
      </c>
      <c r="I337" s="227">
        <v>0</v>
      </c>
      <c r="J337" s="227">
        <v>0</v>
      </c>
      <c r="K337" s="227">
        <v>0</v>
      </c>
      <c r="L337" s="227">
        <v>0</v>
      </c>
      <c r="M337"/>
      <c r="N337" s="111"/>
      <c r="O337" s="111"/>
      <c r="P337" s="111"/>
      <c r="Q337" s="111"/>
      <c r="R337" s="111"/>
    </row>
    <row r="338" spans="1:18" ht="38.25" hidden="1" customHeight="1">
      <c r="A338" s="219">
        <v>3</v>
      </c>
      <c r="B338" s="220">
        <v>3</v>
      </c>
      <c r="C338" s="220">
        <v>2</v>
      </c>
      <c r="D338" s="220"/>
      <c r="E338" s="220"/>
      <c r="F338" s="222"/>
      <c r="G338" s="221" t="s">
        <v>191</v>
      </c>
      <c r="H338" s="199">
        <v>304</v>
      </c>
      <c r="I338" s="208">
        <f>SUM(I339+I348+I352+I356+I360+I363+I366)</f>
        <v>0</v>
      </c>
      <c r="J338" s="284">
        <f>SUM(J339+J348+J352+J356+J360+J363+J366)</f>
        <v>0</v>
      </c>
      <c r="K338" s="209">
        <f>SUM(K339+K348+K352+K356+K360+K363+K366)</f>
        <v>0</v>
      </c>
      <c r="L338" s="209">
        <f>SUM(L339+L348+L352+L356+L360+L363+L366)</f>
        <v>0</v>
      </c>
      <c r="M338"/>
      <c r="N338" s="111"/>
      <c r="O338" s="111"/>
      <c r="P338" s="111"/>
      <c r="Q338" s="111"/>
      <c r="R338" s="111"/>
    </row>
    <row r="339" spans="1:18" ht="30" hidden="1" customHeight="1">
      <c r="A339" s="219">
        <v>3</v>
      </c>
      <c r="B339" s="220">
        <v>3</v>
      </c>
      <c r="C339" s="220">
        <v>2</v>
      </c>
      <c r="D339" s="220">
        <v>1</v>
      </c>
      <c r="E339" s="220"/>
      <c r="F339" s="222"/>
      <c r="G339" s="221" t="s">
        <v>139</v>
      </c>
      <c r="H339" s="199">
        <v>305</v>
      </c>
      <c r="I339" s="208">
        <f>I340</f>
        <v>0</v>
      </c>
      <c r="J339" s="284">
        <f>J340</f>
        <v>0</v>
      </c>
      <c r="K339" s="209">
        <f>K340</f>
        <v>0</v>
      </c>
      <c r="L339" s="209">
        <f>L340</f>
        <v>0</v>
      </c>
      <c r="M339"/>
      <c r="N339" s="111"/>
      <c r="O339" s="111"/>
      <c r="P339" s="111"/>
      <c r="Q339" s="111"/>
      <c r="R339" s="111"/>
    </row>
    <row r="340" spans="1:18" hidden="1">
      <c r="A340" s="223">
        <v>3</v>
      </c>
      <c r="B340" s="219">
        <v>3</v>
      </c>
      <c r="C340" s="220">
        <v>2</v>
      </c>
      <c r="D340" s="221">
        <v>1</v>
      </c>
      <c r="E340" s="219">
        <v>1</v>
      </c>
      <c r="F340" s="222"/>
      <c r="G340" s="221" t="s">
        <v>139</v>
      </c>
      <c r="H340" s="199">
        <v>306</v>
      </c>
      <c r="I340" s="208">
        <f t="shared" ref="I340:P340" si="30">SUM(I341:I341)</f>
        <v>0</v>
      </c>
      <c r="J340" s="208">
        <f t="shared" si="30"/>
        <v>0</v>
      </c>
      <c r="K340" s="208">
        <f t="shared" si="30"/>
        <v>0</v>
      </c>
      <c r="L340" s="208">
        <f t="shared" si="30"/>
        <v>0</v>
      </c>
      <c r="M340" s="286">
        <f t="shared" si="30"/>
        <v>0</v>
      </c>
      <c r="N340" s="286">
        <f t="shared" si="30"/>
        <v>0</v>
      </c>
      <c r="O340" s="286">
        <f t="shared" si="30"/>
        <v>0</v>
      </c>
      <c r="P340" s="286">
        <f t="shared" si="30"/>
        <v>0</v>
      </c>
      <c r="Q340" s="111"/>
      <c r="R340" s="111"/>
    </row>
    <row r="341" spans="1:18" ht="27.75" hidden="1" customHeight="1">
      <c r="A341" s="223">
        <v>3</v>
      </c>
      <c r="B341" s="219">
        <v>3</v>
      </c>
      <c r="C341" s="220">
        <v>2</v>
      </c>
      <c r="D341" s="221">
        <v>1</v>
      </c>
      <c r="E341" s="219">
        <v>1</v>
      </c>
      <c r="F341" s="222">
        <v>1</v>
      </c>
      <c r="G341" s="221" t="s">
        <v>140</v>
      </c>
      <c r="H341" s="199">
        <v>307</v>
      </c>
      <c r="I341" s="273">
        <v>0</v>
      </c>
      <c r="J341" s="273">
        <v>0</v>
      </c>
      <c r="K341" s="273">
        <v>0</v>
      </c>
      <c r="L341" s="272">
        <v>0</v>
      </c>
      <c r="M341"/>
      <c r="N341" s="111"/>
      <c r="O341" s="111"/>
      <c r="P341" s="111"/>
      <c r="Q341" s="111"/>
      <c r="R341" s="111"/>
    </row>
    <row r="342" spans="1:18" hidden="1">
      <c r="A342" s="223">
        <v>3</v>
      </c>
      <c r="B342" s="219">
        <v>3</v>
      </c>
      <c r="C342" s="220">
        <v>2</v>
      </c>
      <c r="D342" s="221">
        <v>1</v>
      </c>
      <c r="E342" s="219">
        <v>2</v>
      </c>
      <c r="F342" s="222"/>
      <c r="G342" s="244" t="s">
        <v>163</v>
      </c>
      <c r="H342" s="199">
        <v>308</v>
      </c>
      <c r="I342" s="208">
        <f>SUM(I343:I344)</f>
        <v>0</v>
      </c>
      <c r="J342" s="208">
        <f>SUM(J343:J344)</f>
        <v>0</v>
      </c>
      <c r="K342" s="208">
        <f>SUM(K343:K344)</f>
        <v>0</v>
      </c>
      <c r="L342" s="208">
        <f>SUM(L343:L344)</f>
        <v>0</v>
      </c>
      <c r="M342" s="111"/>
      <c r="N342" s="111"/>
      <c r="O342" s="111"/>
      <c r="P342" s="111"/>
      <c r="Q342" s="111"/>
      <c r="R342" s="111"/>
    </row>
    <row r="343" spans="1:18" hidden="1">
      <c r="A343" s="223">
        <v>3</v>
      </c>
      <c r="B343" s="219">
        <v>3</v>
      </c>
      <c r="C343" s="220">
        <v>2</v>
      </c>
      <c r="D343" s="221">
        <v>1</v>
      </c>
      <c r="E343" s="219">
        <v>2</v>
      </c>
      <c r="F343" s="222">
        <v>1</v>
      </c>
      <c r="G343" s="244" t="s">
        <v>142</v>
      </c>
      <c r="H343" s="199">
        <v>309</v>
      </c>
      <c r="I343" s="273">
        <v>0</v>
      </c>
      <c r="J343" s="273">
        <v>0</v>
      </c>
      <c r="K343" s="273">
        <v>0</v>
      </c>
      <c r="L343" s="272">
        <v>0</v>
      </c>
      <c r="M343" s="111"/>
      <c r="N343" s="111"/>
      <c r="O343" s="111"/>
      <c r="P343" s="111"/>
      <c r="Q343" s="111"/>
      <c r="R343" s="111"/>
    </row>
    <row r="344" spans="1:18" hidden="1">
      <c r="A344" s="223">
        <v>3</v>
      </c>
      <c r="B344" s="219">
        <v>3</v>
      </c>
      <c r="C344" s="220">
        <v>2</v>
      </c>
      <c r="D344" s="221">
        <v>1</v>
      </c>
      <c r="E344" s="219">
        <v>2</v>
      </c>
      <c r="F344" s="222">
        <v>2</v>
      </c>
      <c r="G344" s="244" t="s">
        <v>143</v>
      </c>
      <c r="H344" s="199">
        <v>310</v>
      </c>
      <c r="I344" s="227">
        <v>0</v>
      </c>
      <c r="J344" s="227">
        <v>0</v>
      </c>
      <c r="K344" s="227">
        <v>0</v>
      </c>
      <c r="L344" s="227">
        <v>0</v>
      </c>
      <c r="M344" s="111"/>
      <c r="N344" s="111"/>
      <c r="O344" s="111"/>
      <c r="P344" s="111"/>
      <c r="Q344" s="111"/>
      <c r="R344" s="111"/>
    </row>
    <row r="345" spans="1:18" hidden="1">
      <c r="A345" s="223">
        <v>3</v>
      </c>
      <c r="B345" s="219">
        <v>3</v>
      </c>
      <c r="C345" s="220">
        <v>2</v>
      </c>
      <c r="D345" s="221">
        <v>1</v>
      </c>
      <c r="E345" s="219">
        <v>3</v>
      </c>
      <c r="F345" s="222"/>
      <c r="G345" s="244" t="s">
        <v>144</v>
      </c>
      <c r="H345" s="199">
        <v>311</v>
      </c>
      <c r="I345" s="208">
        <f>SUM(I346:I347)</f>
        <v>0</v>
      </c>
      <c r="J345" s="208">
        <f>SUM(J346:J347)</f>
        <v>0</v>
      </c>
      <c r="K345" s="208">
        <f>SUM(K346:K347)</f>
        <v>0</v>
      </c>
      <c r="L345" s="208">
        <f>SUM(L346:L347)</f>
        <v>0</v>
      </c>
      <c r="M345" s="111"/>
      <c r="N345" s="111"/>
      <c r="O345" s="111"/>
      <c r="P345" s="111"/>
      <c r="Q345" s="111"/>
      <c r="R345" s="111"/>
    </row>
    <row r="346" spans="1:18" hidden="1">
      <c r="A346" s="223">
        <v>3</v>
      </c>
      <c r="B346" s="219">
        <v>3</v>
      </c>
      <c r="C346" s="220">
        <v>2</v>
      </c>
      <c r="D346" s="221">
        <v>1</v>
      </c>
      <c r="E346" s="219">
        <v>3</v>
      </c>
      <c r="F346" s="222">
        <v>1</v>
      </c>
      <c r="G346" s="244" t="s">
        <v>145</v>
      </c>
      <c r="H346" s="199">
        <v>312</v>
      </c>
      <c r="I346" s="227">
        <v>0</v>
      </c>
      <c r="J346" s="227">
        <v>0</v>
      </c>
      <c r="K346" s="227">
        <v>0</v>
      </c>
      <c r="L346" s="227">
        <v>0</v>
      </c>
      <c r="M346" s="111"/>
      <c r="N346" s="111"/>
      <c r="O346" s="111"/>
      <c r="P346" s="111"/>
      <c r="Q346" s="111"/>
      <c r="R346" s="111"/>
    </row>
    <row r="347" spans="1:18" hidden="1">
      <c r="A347" s="223">
        <v>3</v>
      </c>
      <c r="B347" s="219">
        <v>3</v>
      </c>
      <c r="C347" s="220">
        <v>2</v>
      </c>
      <c r="D347" s="221">
        <v>1</v>
      </c>
      <c r="E347" s="219">
        <v>3</v>
      </c>
      <c r="F347" s="222">
        <v>2</v>
      </c>
      <c r="G347" s="244" t="s">
        <v>164</v>
      </c>
      <c r="H347" s="199">
        <v>313</v>
      </c>
      <c r="I347" s="245">
        <v>0</v>
      </c>
      <c r="J347" s="287">
        <v>0</v>
      </c>
      <c r="K347" s="245">
        <v>0</v>
      </c>
      <c r="L347" s="245">
        <v>0</v>
      </c>
      <c r="M347" s="111"/>
      <c r="N347" s="111"/>
      <c r="O347" s="111"/>
      <c r="P347" s="111"/>
      <c r="Q347" s="111"/>
      <c r="R347" s="111"/>
    </row>
    <row r="348" spans="1:18" hidden="1">
      <c r="A348" s="232">
        <v>3</v>
      </c>
      <c r="B348" s="232">
        <v>3</v>
      </c>
      <c r="C348" s="241">
        <v>2</v>
      </c>
      <c r="D348" s="244">
        <v>2</v>
      </c>
      <c r="E348" s="241"/>
      <c r="F348" s="243"/>
      <c r="G348" s="244" t="s">
        <v>177</v>
      </c>
      <c r="H348" s="199">
        <v>314</v>
      </c>
      <c r="I348" s="237">
        <f>I349</f>
        <v>0</v>
      </c>
      <c r="J348" s="288">
        <f>J349</f>
        <v>0</v>
      </c>
      <c r="K348" s="238">
        <f>K349</f>
        <v>0</v>
      </c>
      <c r="L348" s="238">
        <f>L349</f>
        <v>0</v>
      </c>
      <c r="M348" s="111"/>
      <c r="N348" s="111"/>
      <c r="O348" s="111"/>
      <c r="P348" s="111"/>
      <c r="Q348" s="111"/>
      <c r="R348" s="111"/>
    </row>
    <row r="349" spans="1:18" hidden="1">
      <c r="A349" s="223">
        <v>3</v>
      </c>
      <c r="B349" s="223">
        <v>3</v>
      </c>
      <c r="C349" s="219">
        <v>2</v>
      </c>
      <c r="D349" s="221">
        <v>2</v>
      </c>
      <c r="E349" s="219">
        <v>1</v>
      </c>
      <c r="F349" s="222"/>
      <c r="G349" s="244" t="s">
        <v>177</v>
      </c>
      <c r="H349" s="199">
        <v>315</v>
      </c>
      <c r="I349" s="208">
        <f>SUM(I350:I351)</f>
        <v>0</v>
      </c>
      <c r="J349" s="250">
        <f>SUM(J350:J351)</f>
        <v>0</v>
      </c>
      <c r="K349" s="209">
        <f>SUM(K350:K351)</f>
        <v>0</v>
      </c>
      <c r="L349" s="209">
        <f>SUM(L350:L351)</f>
        <v>0</v>
      </c>
      <c r="M349" s="111"/>
      <c r="N349" s="111"/>
      <c r="O349" s="111"/>
      <c r="P349" s="111"/>
      <c r="Q349" s="111"/>
      <c r="R349" s="111"/>
    </row>
    <row r="350" spans="1:18" hidden="1">
      <c r="A350" s="223">
        <v>3</v>
      </c>
      <c r="B350" s="223">
        <v>3</v>
      </c>
      <c r="C350" s="219">
        <v>2</v>
      </c>
      <c r="D350" s="221">
        <v>2</v>
      </c>
      <c r="E350" s="223">
        <v>1</v>
      </c>
      <c r="F350" s="255">
        <v>1</v>
      </c>
      <c r="G350" s="221" t="s">
        <v>178</v>
      </c>
      <c r="H350" s="199">
        <v>316</v>
      </c>
      <c r="I350" s="227">
        <v>0</v>
      </c>
      <c r="J350" s="227">
        <v>0</v>
      </c>
      <c r="K350" s="227">
        <v>0</v>
      </c>
      <c r="L350" s="227">
        <v>0</v>
      </c>
      <c r="M350" s="111"/>
      <c r="N350" s="111"/>
      <c r="O350" s="111"/>
      <c r="P350" s="111"/>
      <c r="Q350" s="111"/>
      <c r="R350" s="111"/>
    </row>
    <row r="351" spans="1:18" hidden="1">
      <c r="A351" s="232">
        <v>3</v>
      </c>
      <c r="B351" s="232">
        <v>3</v>
      </c>
      <c r="C351" s="233">
        <v>2</v>
      </c>
      <c r="D351" s="234">
        <v>2</v>
      </c>
      <c r="E351" s="235">
        <v>1</v>
      </c>
      <c r="F351" s="263">
        <v>2</v>
      </c>
      <c r="G351" s="235" t="s">
        <v>179</v>
      </c>
      <c r="H351" s="199">
        <v>317</v>
      </c>
      <c r="I351" s="227">
        <v>0</v>
      </c>
      <c r="J351" s="227">
        <v>0</v>
      </c>
      <c r="K351" s="227">
        <v>0</v>
      </c>
      <c r="L351" s="227">
        <v>0</v>
      </c>
      <c r="M351" s="111"/>
      <c r="N351" s="111"/>
      <c r="O351" s="111"/>
      <c r="P351" s="111"/>
      <c r="Q351" s="111"/>
      <c r="R351" s="111"/>
    </row>
    <row r="352" spans="1:18" ht="23.25" hidden="1" customHeight="1">
      <c r="A352" s="223">
        <v>3</v>
      </c>
      <c r="B352" s="223">
        <v>3</v>
      </c>
      <c r="C352" s="219">
        <v>2</v>
      </c>
      <c r="D352" s="220">
        <v>3</v>
      </c>
      <c r="E352" s="221"/>
      <c r="F352" s="255"/>
      <c r="G352" s="221" t="s">
        <v>180</v>
      </c>
      <c r="H352" s="199">
        <v>318</v>
      </c>
      <c r="I352" s="208">
        <f>I353</f>
        <v>0</v>
      </c>
      <c r="J352" s="250">
        <f>J353</f>
        <v>0</v>
      </c>
      <c r="K352" s="209">
        <f>K353</f>
        <v>0</v>
      </c>
      <c r="L352" s="209">
        <f>L353</f>
        <v>0</v>
      </c>
      <c r="M352"/>
      <c r="N352" s="111"/>
      <c r="O352" s="111"/>
      <c r="P352" s="111"/>
      <c r="Q352" s="111"/>
      <c r="R352" s="111"/>
    </row>
    <row r="353" spans="1:18" ht="27.75" hidden="1" customHeight="1">
      <c r="A353" s="223">
        <v>3</v>
      </c>
      <c r="B353" s="223">
        <v>3</v>
      </c>
      <c r="C353" s="219">
        <v>2</v>
      </c>
      <c r="D353" s="220">
        <v>3</v>
      </c>
      <c r="E353" s="221">
        <v>1</v>
      </c>
      <c r="F353" s="255"/>
      <c r="G353" s="221" t="s">
        <v>180</v>
      </c>
      <c r="H353" s="199">
        <v>319</v>
      </c>
      <c r="I353" s="208">
        <f>I354+I355</f>
        <v>0</v>
      </c>
      <c r="J353" s="208">
        <f>J354+J355</f>
        <v>0</v>
      </c>
      <c r="K353" s="208">
        <f>K354+K355</f>
        <v>0</v>
      </c>
      <c r="L353" s="208">
        <f>L354+L355</f>
        <v>0</v>
      </c>
      <c r="M353"/>
      <c r="N353" s="111"/>
      <c r="O353" s="111"/>
      <c r="P353" s="111"/>
      <c r="Q353" s="111"/>
      <c r="R353" s="111"/>
    </row>
    <row r="354" spans="1:18" ht="28.5" hidden="1" customHeight="1">
      <c r="A354" s="223">
        <v>3</v>
      </c>
      <c r="B354" s="223">
        <v>3</v>
      </c>
      <c r="C354" s="219">
        <v>2</v>
      </c>
      <c r="D354" s="220">
        <v>3</v>
      </c>
      <c r="E354" s="221">
        <v>1</v>
      </c>
      <c r="F354" s="255">
        <v>1</v>
      </c>
      <c r="G354" s="221" t="s">
        <v>181</v>
      </c>
      <c r="H354" s="199">
        <v>320</v>
      </c>
      <c r="I354" s="273">
        <v>0</v>
      </c>
      <c r="J354" s="273">
        <v>0</v>
      </c>
      <c r="K354" s="273">
        <v>0</v>
      </c>
      <c r="L354" s="272">
        <v>0</v>
      </c>
      <c r="M354"/>
      <c r="N354" s="111"/>
      <c r="O354" s="111"/>
      <c r="P354" s="111"/>
      <c r="Q354" s="111"/>
      <c r="R354" s="111"/>
    </row>
    <row r="355" spans="1:18" ht="27.75" hidden="1" customHeight="1">
      <c r="A355" s="223">
        <v>3</v>
      </c>
      <c r="B355" s="223">
        <v>3</v>
      </c>
      <c r="C355" s="219">
        <v>2</v>
      </c>
      <c r="D355" s="220">
        <v>3</v>
      </c>
      <c r="E355" s="221">
        <v>1</v>
      </c>
      <c r="F355" s="255">
        <v>2</v>
      </c>
      <c r="G355" s="221" t="s">
        <v>182</v>
      </c>
      <c r="H355" s="199">
        <v>321</v>
      </c>
      <c r="I355" s="227">
        <v>0</v>
      </c>
      <c r="J355" s="227">
        <v>0</v>
      </c>
      <c r="K355" s="227">
        <v>0</v>
      </c>
      <c r="L355" s="227">
        <v>0</v>
      </c>
      <c r="M355"/>
      <c r="N355" s="111"/>
      <c r="O355" s="111"/>
      <c r="P355" s="111"/>
      <c r="Q355" s="111"/>
      <c r="R355" s="111"/>
    </row>
    <row r="356" spans="1:18" hidden="1">
      <c r="A356" s="223">
        <v>3</v>
      </c>
      <c r="B356" s="223">
        <v>3</v>
      </c>
      <c r="C356" s="219">
        <v>2</v>
      </c>
      <c r="D356" s="220">
        <v>4</v>
      </c>
      <c r="E356" s="220"/>
      <c r="F356" s="222"/>
      <c r="G356" s="221" t="s">
        <v>183</v>
      </c>
      <c r="H356" s="199">
        <v>322</v>
      </c>
      <c r="I356" s="208">
        <f>I357</f>
        <v>0</v>
      </c>
      <c r="J356" s="250">
        <f>J357</f>
        <v>0</v>
      </c>
      <c r="K356" s="209">
        <f>K357</f>
        <v>0</v>
      </c>
      <c r="L356" s="209">
        <f>L357</f>
        <v>0</v>
      </c>
      <c r="M356" s="111"/>
      <c r="N356" s="111"/>
      <c r="O356" s="111"/>
      <c r="P356" s="111"/>
      <c r="Q356" s="111"/>
      <c r="R356" s="111"/>
    </row>
    <row r="357" spans="1:18" hidden="1">
      <c r="A357" s="240">
        <v>3</v>
      </c>
      <c r="B357" s="240">
        <v>3</v>
      </c>
      <c r="C357" s="214">
        <v>2</v>
      </c>
      <c r="D357" s="212">
        <v>4</v>
      </c>
      <c r="E357" s="212">
        <v>1</v>
      </c>
      <c r="F357" s="215"/>
      <c r="G357" s="221" t="s">
        <v>183</v>
      </c>
      <c r="H357" s="199">
        <v>323</v>
      </c>
      <c r="I357" s="230">
        <f>SUM(I358:I359)</f>
        <v>0</v>
      </c>
      <c r="J357" s="252">
        <f>SUM(J358:J359)</f>
        <v>0</v>
      </c>
      <c r="K357" s="231">
        <f>SUM(K358:K359)</f>
        <v>0</v>
      </c>
      <c r="L357" s="231">
        <f>SUM(L358:L359)</f>
        <v>0</v>
      </c>
      <c r="M357" s="111"/>
      <c r="N357" s="111"/>
      <c r="O357" s="111"/>
      <c r="P357" s="111"/>
      <c r="Q357" s="111"/>
      <c r="R357" s="111"/>
    </row>
    <row r="358" spans="1:18" ht="30.75" hidden="1" customHeight="1">
      <c r="A358" s="223">
        <v>3</v>
      </c>
      <c r="B358" s="223">
        <v>3</v>
      </c>
      <c r="C358" s="219">
        <v>2</v>
      </c>
      <c r="D358" s="220">
        <v>4</v>
      </c>
      <c r="E358" s="220">
        <v>1</v>
      </c>
      <c r="F358" s="222">
        <v>1</v>
      </c>
      <c r="G358" s="221" t="s">
        <v>184</v>
      </c>
      <c r="H358" s="199">
        <v>324</v>
      </c>
      <c r="I358" s="227">
        <v>0</v>
      </c>
      <c r="J358" s="227">
        <v>0</v>
      </c>
      <c r="K358" s="227">
        <v>0</v>
      </c>
      <c r="L358" s="227">
        <v>0</v>
      </c>
      <c r="M358"/>
      <c r="N358" s="111"/>
      <c r="O358" s="111"/>
      <c r="P358" s="111"/>
      <c r="Q358" s="111"/>
      <c r="R358" s="111"/>
    </row>
    <row r="359" spans="1:18" hidden="1">
      <c r="A359" s="223">
        <v>3</v>
      </c>
      <c r="B359" s="223">
        <v>3</v>
      </c>
      <c r="C359" s="219">
        <v>2</v>
      </c>
      <c r="D359" s="220">
        <v>4</v>
      </c>
      <c r="E359" s="220">
        <v>1</v>
      </c>
      <c r="F359" s="222">
        <v>2</v>
      </c>
      <c r="G359" s="221" t="s">
        <v>192</v>
      </c>
      <c r="H359" s="199">
        <v>325</v>
      </c>
      <c r="I359" s="227">
        <v>0</v>
      </c>
      <c r="J359" s="227">
        <v>0</v>
      </c>
      <c r="K359" s="227">
        <v>0</v>
      </c>
      <c r="L359" s="227">
        <v>0</v>
      </c>
      <c r="M359" s="111"/>
      <c r="N359" s="111"/>
      <c r="O359" s="111"/>
      <c r="P359" s="111"/>
      <c r="Q359" s="111"/>
      <c r="R359" s="111"/>
    </row>
    <row r="360" spans="1:18" hidden="1">
      <c r="A360" s="223">
        <v>3</v>
      </c>
      <c r="B360" s="223">
        <v>3</v>
      </c>
      <c r="C360" s="219">
        <v>2</v>
      </c>
      <c r="D360" s="220">
        <v>5</v>
      </c>
      <c r="E360" s="220"/>
      <c r="F360" s="222"/>
      <c r="G360" s="221" t="s">
        <v>186</v>
      </c>
      <c r="H360" s="199">
        <v>326</v>
      </c>
      <c r="I360" s="208">
        <f t="shared" ref="I360:L361" si="31">I361</f>
        <v>0</v>
      </c>
      <c r="J360" s="250">
        <f t="shared" si="31"/>
        <v>0</v>
      </c>
      <c r="K360" s="209">
        <f t="shared" si="31"/>
        <v>0</v>
      </c>
      <c r="L360" s="209">
        <f t="shared" si="31"/>
        <v>0</v>
      </c>
      <c r="M360" s="111"/>
      <c r="N360" s="111"/>
      <c r="O360" s="111"/>
      <c r="P360" s="111"/>
      <c r="Q360" s="111"/>
      <c r="R360" s="111"/>
    </row>
    <row r="361" spans="1:18" hidden="1">
      <c r="A361" s="240">
        <v>3</v>
      </c>
      <c r="B361" s="240">
        <v>3</v>
      </c>
      <c r="C361" s="214">
        <v>2</v>
      </c>
      <c r="D361" s="212">
        <v>5</v>
      </c>
      <c r="E361" s="212">
        <v>1</v>
      </c>
      <c r="F361" s="215"/>
      <c r="G361" s="221" t="s">
        <v>186</v>
      </c>
      <c r="H361" s="199">
        <v>327</v>
      </c>
      <c r="I361" s="230">
        <f t="shared" si="31"/>
        <v>0</v>
      </c>
      <c r="J361" s="252">
        <f t="shared" si="31"/>
        <v>0</v>
      </c>
      <c r="K361" s="231">
        <f t="shared" si="31"/>
        <v>0</v>
      </c>
      <c r="L361" s="231">
        <f t="shared" si="31"/>
        <v>0</v>
      </c>
      <c r="M361" s="111"/>
      <c r="N361" s="111"/>
      <c r="O361" s="111"/>
      <c r="P361" s="111"/>
      <c r="Q361" s="111"/>
      <c r="R361" s="111"/>
    </row>
    <row r="362" spans="1:18" hidden="1">
      <c r="A362" s="223">
        <v>3</v>
      </c>
      <c r="B362" s="223">
        <v>3</v>
      </c>
      <c r="C362" s="219">
        <v>2</v>
      </c>
      <c r="D362" s="220">
        <v>5</v>
      </c>
      <c r="E362" s="220">
        <v>1</v>
      </c>
      <c r="F362" s="222">
        <v>1</v>
      </c>
      <c r="G362" s="221" t="s">
        <v>186</v>
      </c>
      <c r="H362" s="199">
        <v>328</v>
      </c>
      <c r="I362" s="273">
        <v>0</v>
      </c>
      <c r="J362" s="273">
        <v>0</v>
      </c>
      <c r="K362" s="273">
        <v>0</v>
      </c>
      <c r="L362" s="272">
        <v>0</v>
      </c>
      <c r="M362" s="111"/>
      <c r="N362" s="111"/>
      <c r="O362" s="111"/>
      <c r="P362" s="111"/>
      <c r="Q362" s="111"/>
      <c r="R362" s="111"/>
    </row>
    <row r="363" spans="1:18" ht="30.75" hidden="1" customHeight="1">
      <c r="A363" s="223">
        <v>3</v>
      </c>
      <c r="B363" s="223">
        <v>3</v>
      </c>
      <c r="C363" s="219">
        <v>2</v>
      </c>
      <c r="D363" s="220">
        <v>6</v>
      </c>
      <c r="E363" s="220"/>
      <c r="F363" s="222"/>
      <c r="G363" s="221" t="s">
        <v>157</v>
      </c>
      <c r="H363" s="199">
        <v>329</v>
      </c>
      <c r="I363" s="208">
        <f t="shared" ref="I363:L364" si="32">I364</f>
        <v>0</v>
      </c>
      <c r="J363" s="250">
        <f t="shared" si="32"/>
        <v>0</v>
      </c>
      <c r="K363" s="209">
        <f t="shared" si="32"/>
        <v>0</v>
      </c>
      <c r="L363" s="209">
        <f t="shared" si="32"/>
        <v>0</v>
      </c>
      <c r="M363"/>
      <c r="N363" s="111"/>
      <c r="O363" s="111"/>
      <c r="P363" s="111"/>
      <c r="Q363" s="111"/>
      <c r="R363" s="111"/>
    </row>
    <row r="364" spans="1:18" ht="25.5" hidden="1" customHeight="1">
      <c r="A364" s="223">
        <v>3</v>
      </c>
      <c r="B364" s="223">
        <v>3</v>
      </c>
      <c r="C364" s="219">
        <v>2</v>
      </c>
      <c r="D364" s="220">
        <v>6</v>
      </c>
      <c r="E364" s="220">
        <v>1</v>
      </c>
      <c r="F364" s="222"/>
      <c r="G364" s="221" t="s">
        <v>157</v>
      </c>
      <c r="H364" s="199">
        <v>330</v>
      </c>
      <c r="I364" s="208">
        <f t="shared" si="32"/>
        <v>0</v>
      </c>
      <c r="J364" s="250">
        <f t="shared" si="32"/>
        <v>0</v>
      </c>
      <c r="K364" s="209">
        <f t="shared" si="32"/>
        <v>0</v>
      </c>
      <c r="L364" s="209">
        <f t="shared" si="32"/>
        <v>0</v>
      </c>
      <c r="M364"/>
      <c r="N364" s="111"/>
      <c r="O364" s="111"/>
      <c r="P364" s="111"/>
      <c r="Q364" s="111"/>
      <c r="R364" s="111"/>
    </row>
    <row r="365" spans="1:18" ht="24" hidden="1" customHeight="1">
      <c r="A365" s="232">
        <v>3</v>
      </c>
      <c r="B365" s="232">
        <v>3</v>
      </c>
      <c r="C365" s="233">
        <v>2</v>
      </c>
      <c r="D365" s="234">
        <v>6</v>
      </c>
      <c r="E365" s="234">
        <v>1</v>
      </c>
      <c r="F365" s="236">
        <v>1</v>
      </c>
      <c r="G365" s="235" t="s">
        <v>157</v>
      </c>
      <c r="H365" s="199">
        <v>331</v>
      </c>
      <c r="I365" s="273">
        <v>0</v>
      </c>
      <c r="J365" s="273">
        <v>0</v>
      </c>
      <c r="K365" s="273">
        <v>0</v>
      </c>
      <c r="L365" s="272">
        <v>0</v>
      </c>
      <c r="M365"/>
      <c r="N365" s="111"/>
      <c r="O365" s="111"/>
      <c r="P365" s="111"/>
      <c r="Q365" s="111"/>
      <c r="R365" s="111"/>
    </row>
    <row r="366" spans="1:18" ht="28.5" hidden="1" customHeight="1">
      <c r="A366" s="223">
        <v>3</v>
      </c>
      <c r="B366" s="223">
        <v>3</v>
      </c>
      <c r="C366" s="219">
        <v>2</v>
      </c>
      <c r="D366" s="220">
        <v>7</v>
      </c>
      <c r="E366" s="220"/>
      <c r="F366" s="222"/>
      <c r="G366" s="221" t="s">
        <v>188</v>
      </c>
      <c r="H366" s="199">
        <v>332</v>
      </c>
      <c r="I366" s="208">
        <f>I367</f>
        <v>0</v>
      </c>
      <c r="J366" s="250">
        <f>J367</f>
        <v>0</v>
      </c>
      <c r="K366" s="209">
        <f>K367</f>
        <v>0</v>
      </c>
      <c r="L366" s="209">
        <f>L367</f>
        <v>0</v>
      </c>
      <c r="M366"/>
      <c r="N366" s="111"/>
      <c r="O366" s="111"/>
      <c r="P366" s="111"/>
      <c r="Q366" s="111"/>
      <c r="R366" s="111"/>
    </row>
    <row r="367" spans="1:18" ht="28.5" hidden="1" customHeight="1">
      <c r="A367" s="232">
        <v>3</v>
      </c>
      <c r="B367" s="232">
        <v>3</v>
      </c>
      <c r="C367" s="233">
        <v>2</v>
      </c>
      <c r="D367" s="234">
        <v>7</v>
      </c>
      <c r="E367" s="234">
        <v>1</v>
      </c>
      <c r="F367" s="236"/>
      <c r="G367" s="221" t="s">
        <v>188</v>
      </c>
      <c r="H367" s="199">
        <v>333</v>
      </c>
      <c r="I367" s="208">
        <f>SUM(I368:I369)</f>
        <v>0</v>
      </c>
      <c r="J367" s="208">
        <f>SUM(J368:J369)</f>
        <v>0</v>
      </c>
      <c r="K367" s="208">
        <f>SUM(K368:K369)</f>
        <v>0</v>
      </c>
      <c r="L367" s="208">
        <f>SUM(L368:L369)</f>
        <v>0</v>
      </c>
      <c r="M367"/>
      <c r="N367" s="111"/>
      <c r="O367" s="111"/>
      <c r="P367" s="111"/>
      <c r="Q367" s="111"/>
      <c r="R367" s="111"/>
    </row>
    <row r="368" spans="1:18" ht="27" hidden="1" customHeight="1">
      <c r="A368" s="223">
        <v>3</v>
      </c>
      <c r="B368" s="223">
        <v>3</v>
      </c>
      <c r="C368" s="219">
        <v>2</v>
      </c>
      <c r="D368" s="220">
        <v>7</v>
      </c>
      <c r="E368" s="220">
        <v>1</v>
      </c>
      <c r="F368" s="222">
        <v>1</v>
      </c>
      <c r="G368" s="221" t="s">
        <v>189</v>
      </c>
      <c r="H368" s="199">
        <v>334</v>
      </c>
      <c r="I368" s="273">
        <v>0</v>
      </c>
      <c r="J368" s="273">
        <v>0</v>
      </c>
      <c r="K368" s="273">
        <v>0</v>
      </c>
      <c r="L368" s="272">
        <v>0</v>
      </c>
      <c r="M368"/>
      <c r="N368" s="111"/>
      <c r="O368" s="111"/>
      <c r="P368" s="111"/>
      <c r="Q368" s="111"/>
      <c r="R368" s="111"/>
    </row>
    <row r="369" spans="1:18" ht="30" hidden="1" customHeight="1">
      <c r="A369" s="223">
        <v>3</v>
      </c>
      <c r="B369" s="223">
        <v>3</v>
      </c>
      <c r="C369" s="219">
        <v>2</v>
      </c>
      <c r="D369" s="220">
        <v>7</v>
      </c>
      <c r="E369" s="220">
        <v>1</v>
      </c>
      <c r="F369" s="222">
        <v>2</v>
      </c>
      <c r="G369" s="221" t="s">
        <v>190</v>
      </c>
      <c r="H369" s="199">
        <v>335</v>
      </c>
      <c r="I369" s="227">
        <v>0</v>
      </c>
      <c r="J369" s="227">
        <v>0</v>
      </c>
      <c r="K369" s="227">
        <v>0</v>
      </c>
      <c r="L369" s="227">
        <v>0</v>
      </c>
      <c r="M369"/>
      <c r="N369" s="111"/>
      <c r="O369" s="111"/>
      <c r="P369" s="111"/>
      <c r="Q369" s="111"/>
      <c r="R369" s="111"/>
    </row>
    <row r="370" spans="1:18" ht="39.75" customHeight="1">
      <c r="A370" s="186"/>
      <c r="B370" s="186"/>
      <c r="C370" s="187"/>
      <c r="D370" s="289"/>
      <c r="E370" s="290"/>
      <c r="F370" s="291"/>
      <c r="G370" s="292" t="s">
        <v>193</v>
      </c>
      <c r="H370" s="199">
        <v>336</v>
      </c>
      <c r="I370" s="260">
        <f>SUM(I35+I186)</f>
        <v>19209</v>
      </c>
      <c r="J370" s="260">
        <f>SUM(J35+J186)</f>
        <v>19209</v>
      </c>
      <c r="K370" s="260">
        <f>SUM(K35+K186)</f>
        <v>19209</v>
      </c>
      <c r="L370" s="260">
        <f>SUM(L35+L186)</f>
        <v>19209</v>
      </c>
      <c r="M370"/>
      <c r="N370" s="111"/>
      <c r="O370" s="111"/>
      <c r="P370" s="111"/>
      <c r="Q370" s="111"/>
      <c r="R370" s="111"/>
    </row>
    <row r="371" spans="1:18" ht="18.75" customHeight="1">
      <c r="A371" s="111"/>
      <c r="B371" s="111"/>
      <c r="C371" s="111"/>
      <c r="D371" s="111"/>
      <c r="E371" s="111"/>
      <c r="F371" s="412"/>
      <c r="G371" s="210"/>
      <c r="H371" s="199"/>
      <c r="I371" s="413"/>
      <c r="J371" s="414"/>
      <c r="K371" s="414"/>
      <c r="L371" s="414"/>
      <c r="M371" s="111"/>
      <c r="N371" s="111"/>
      <c r="O371" s="111"/>
      <c r="P371" s="111"/>
      <c r="Q371" s="111"/>
      <c r="R371" s="111"/>
    </row>
    <row r="372" spans="1:18" ht="23.25" customHeight="1">
      <c r="A372" s="716" t="s">
        <v>410</v>
      </c>
      <c r="B372" s="716"/>
      <c r="C372" s="716"/>
      <c r="D372" s="716"/>
      <c r="E372" s="716"/>
      <c r="F372" s="716"/>
      <c r="G372" s="716"/>
      <c r="H372" s="293"/>
      <c r="I372" s="415"/>
      <c r="J372" s="670" t="s">
        <v>511</v>
      </c>
      <c r="K372" s="717"/>
      <c r="L372" s="717"/>
      <c r="M372" s="111"/>
      <c r="N372" s="111"/>
      <c r="O372" s="111"/>
      <c r="P372" s="111"/>
      <c r="Q372" s="111"/>
      <c r="R372" s="111"/>
    </row>
    <row r="373" spans="1:18" ht="18.75" customHeight="1">
      <c r="A373" s="416"/>
      <c r="B373" s="416"/>
      <c r="C373" s="416"/>
      <c r="D373" s="718" t="s">
        <v>411</v>
      </c>
      <c r="E373" s="718"/>
      <c r="F373" s="718"/>
      <c r="G373" s="718"/>
      <c r="H373" s="111"/>
      <c r="I373" s="417" t="s">
        <v>194</v>
      </c>
      <c r="J373" s="111"/>
      <c r="K373" s="712" t="s">
        <v>195</v>
      </c>
      <c r="L373" s="712"/>
      <c r="M373" s="111"/>
      <c r="N373" s="111"/>
      <c r="O373" s="111"/>
      <c r="P373" s="111"/>
      <c r="Q373" s="111"/>
      <c r="R373" s="111"/>
    </row>
    <row r="374" spans="1:18" ht="12.75" customHeight="1">
      <c r="I374" s="34"/>
      <c r="K374" s="34"/>
      <c r="L374" s="34"/>
    </row>
    <row r="375" spans="1:18" ht="15.75" customHeight="1">
      <c r="A375" s="665" t="s">
        <v>196</v>
      </c>
      <c r="B375" s="665"/>
      <c r="C375" s="665"/>
      <c r="D375" s="665"/>
      <c r="E375" s="665"/>
      <c r="F375" s="665"/>
      <c r="G375" s="665"/>
      <c r="I375" s="34"/>
      <c r="J375" s="666" t="s">
        <v>197</v>
      </c>
      <c r="K375" s="666"/>
      <c r="L375" s="666"/>
    </row>
    <row r="376" spans="1:18" ht="33.75" customHeight="1">
      <c r="D376" s="667" t="s">
        <v>234</v>
      </c>
      <c r="E376" s="668"/>
      <c r="F376" s="668"/>
      <c r="G376" s="668"/>
      <c r="H376" s="15"/>
      <c r="I376" s="35" t="s">
        <v>194</v>
      </c>
      <c r="K376" s="669" t="s">
        <v>195</v>
      </c>
      <c r="L376" s="669"/>
    </row>
    <row r="377" spans="1:18" ht="7.5" customHeight="1"/>
    <row r="378" spans="1:18" ht="8.25" customHeight="1">
      <c r="H378" s="2" t="s">
        <v>240</v>
      </c>
    </row>
  </sheetData>
  <mergeCells count="32">
    <mergeCell ref="A28:I28"/>
    <mergeCell ref="G30:H30"/>
    <mergeCell ref="A375:G375"/>
    <mergeCell ref="J375:L375"/>
    <mergeCell ref="D376:G376"/>
    <mergeCell ref="K376:L376"/>
    <mergeCell ref="L32:L33"/>
    <mergeCell ref="A34:F34"/>
    <mergeCell ref="A372:G372"/>
    <mergeCell ref="J372:L372"/>
    <mergeCell ref="D373:G373"/>
    <mergeCell ref="K373:L373"/>
    <mergeCell ref="A32:F33"/>
    <mergeCell ref="G32:G33"/>
    <mergeCell ref="H32:H33"/>
    <mergeCell ref="I32:J32"/>
    <mergeCell ref="K32:K33"/>
    <mergeCell ref="J1:L1"/>
    <mergeCell ref="J2:L2"/>
    <mergeCell ref="E22:K22"/>
    <mergeCell ref="A23:L23"/>
    <mergeCell ref="A27:I27"/>
    <mergeCell ref="G20:K20"/>
    <mergeCell ref="A8:L8"/>
    <mergeCell ref="A10:L10"/>
    <mergeCell ref="A11:L11"/>
    <mergeCell ref="G13:K13"/>
    <mergeCell ref="A14:L14"/>
    <mergeCell ref="G15:K15"/>
    <mergeCell ref="G16:K16"/>
    <mergeCell ref="B17:L17"/>
    <mergeCell ref="G19:K19"/>
  </mergeCell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20</vt:i4>
      </vt:variant>
    </vt:vector>
  </HeadingPairs>
  <TitlesOfParts>
    <vt:vector size="20" baseType="lpstr">
      <vt:lpstr>F2-suvestinė</vt:lpstr>
      <vt:lpstr>F2-SB_suvestinė</vt:lpstr>
      <vt:lpstr>F2-SB_1.1.1.8</vt:lpstr>
      <vt:lpstr>F2-SB_1.4.4.28</vt:lpstr>
      <vt:lpstr> F2 ML suvestinė</vt:lpstr>
      <vt:lpstr>F2 ML 1.1.1.27</vt:lpstr>
      <vt:lpstr>F2 ML 1.1.1.8</vt:lpstr>
      <vt:lpstr>F2_ML(UK)</vt:lpstr>
      <vt:lpstr>F2_VBD</vt:lpstr>
      <vt:lpstr>F2-S</vt:lpstr>
      <vt:lpstr>Gautų FS pažyma</vt:lpstr>
      <vt:lpstr>Gautų FS pažyma pagal šalt</vt:lpstr>
      <vt:lpstr>Sukauptų FS pažyma</vt:lpstr>
      <vt:lpstr>Sukauptų FS pažyma pagal šalt</vt:lpstr>
      <vt:lpstr>9 priedas</vt:lpstr>
      <vt:lpstr>Pažyma prie 9 priedo</vt:lpstr>
      <vt:lpstr>Forma S7</vt:lpstr>
      <vt:lpstr>Pažyma apie pajamas</vt:lpstr>
      <vt:lpstr>Tikslines lesos</vt:lpstr>
      <vt:lpstr>Kontingentai</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Nerijus Telksnys</dc:creator>
  <cp:keywords/>
  <dc:description/>
  <cp:lastModifiedBy>Alina Šlykova</cp:lastModifiedBy>
  <cp:lastPrinted>2026-01-16T13:00:15Z</cp:lastPrinted>
  <dcterms:created xsi:type="dcterms:W3CDTF">2022-03-30T11:04:35Z</dcterms:created>
  <dcterms:modified xsi:type="dcterms:W3CDTF">2026-01-16T13:12:09Z</dcterms:modified>
  <cp:category/>
</cp:coreProperties>
</file>