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vsnei\AppData\Local\Microsoft\Windows\INetCache\Content.Outlook\FP5BIT00\"/>
    </mc:Choice>
  </mc:AlternateContent>
  <xr:revisionPtr revIDLastSave="0" documentId="13_ncr:1_{8699F66B-90BF-4A9F-AE74-F49FEC3F02EC}" xr6:coauthVersionLast="47" xr6:coauthVersionMax="47" xr10:uidLastSave="{00000000-0000-0000-0000-000000000000}"/>
  <bookViews>
    <workbookView xWindow="-120" yWindow="-120" windowWidth="29040" windowHeight="15840" firstSheet="15" activeTab="21" xr2:uid="{00000000-000D-0000-FFFF-FFFF00000000}"/>
  </bookViews>
  <sheets>
    <sheet name="Forma Nr.2_visi" sheetId="10" r:id="rId1"/>
    <sheet name="Forma Nr.2_1prog." sheetId="11" r:id="rId2"/>
    <sheet name="Forma Nr.2_SB_VISI" sheetId="12" r:id="rId3"/>
    <sheet name="Forma Nr.2_SB_1118" sheetId="4" r:id="rId4"/>
    <sheet name="Forma Nr.2_SB_9611" sheetId="7" r:id="rId5"/>
    <sheet name="Forma Nr.2_SB_11317" sheetId="6" r:id="rId6"/>
    <sheet name="Forma Nr.2_SB_14428" sheetId="5" r:id="rId7"/>
    <sheet name="Forma Nr.2_VBD" sheetId="8" r:id="rId8"/>
    <sheet name="Forma Nr.2_VBD(UK)" sheetId="9" r:id="rId9"/>
    <sheet name="Forma Nr.2_ML" sheetId="1" r:id="rId10"/>
    <sheet name="Forma Nr.2_S" sheetId="2" r:id="rId11"/>
    <sheet name="Forma Nr.2_SB_9" sheetId="3" r:id="rId12"/>
    <sheet name="9_priedas" sheetId="17" r:id="rId13"/>
    <sheet name="9 priedo pažyma" sheetId="18" r:id="rId14"/>
    <sheet name="Sukaupt.pajam." sheetId="19" r:id="rId15"/>
    <sheet name="sukaupt.pagal šalt." sheetId="20" r:id="rId16"/>
    <sheet name="Fin.sum.pagal.šalt." sheetId="16" r:id="rId17"/>
    <sheet name="Gaut.fin.sumos" sheetId="15" r:id="rId18"/>
    <sheet name="pažyma apie pajamas" sheetId="14" r:id="rId19"/>
    <sheet name="Forma 7" sheetId="13" r:id="rId20"/>
    <sheet name="Kontingentai_suv" sheetId="21" r:id="rId21"/>
    <sheet name="Kontingentai_9prog." sheetId="22" r:id="rId22"/>
  </sheets>
  <definedNames>
    <definedName name="_xlnm.Print_Area" localSheetId="12">'9_priedas'!$A$1:$K$97</definedName>
    <definedName name="_xlnm.Print_Area" localSheetId="3">'Forma Nr.2_SB_1118'!$A$1:$L$376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22" l="1"/>
  <c r="Q39" i="22"/>
  <c r="P39" i="22"/>
  <c r="O39" i="22"/>
  <c r="N39" i="22"/>
  <c r="M39" i="22"/>
  <c r="S39" i="22" s="1"/>
  <c r="K39" i="22"/>
  <c r="J39" i="22"/>
  <c r="I39" i="22"/>
  <c r="H39" i="22"/>
  <c r="L39" i="22" s="1"/>
  <c r="G39" i="22"/>
  <c r="F39" i="22"/>
  <c r="E39" i="22"/>
  <c r="D39" i="22"/>
  <c r="C39" i="22"/>
  <c r="B39" i="22"/>
  <c r="R38" i="22"/>
  <c r="Q38" i="22"/>
  <c r="P38" i="22"/>
  <c r="O38" i="22"/>
  <c r="N38" i="22"/>
  <c r="S38" i="22" s="1"/>
  <c r="M38" i="22"/>
  <c r="K38" i="22"/>
  <c r="J38" i="22"/>
  <c r="I38" i="22"/>
  <c r="H38" i="22"/>
  <c r="L38" i="22" s="1"/>
  <c r="G38" i="22"/>
  <c r="F38" i="22"/>
  <c r="E38" i="22"/>
  <c r="D38" i="22"/>
  <c r="C38" i="22"/>
  <c r="B38" i="22"/>
  <c r="R37" i="22"/>
  <c r="Q37" i="22"/>
  <c r="P37" i="22"/>
  <c r="O37" i="22"/>
  <c r="N37" i="22"/>
  <c r="M37" i="22"/>
  <c r="S37" i="22" s="1"/>
  <c r="K37" i="22"/>
  <c r="J37" i="22"/>
  <c r="I37" i="22"/>
  <c r="H37" i="22"/>
  <c r="L37" i="22" s="1"/>
  <c r="G37" i="22"/>
  <c r="F37" i="22"/>
  <c r="E37" i="22"/>
  <c r="D37" i="22"/>
  <c r="C37" i="22"/>
  <c r="B37" i="22"/>
  <c r="R36" i="22"/>
  <c r="Q36" i="22"/>
  <c r="P36" i="22"/>
  <c r="O36" i="22"/>
  <c r="N36" i="22"/>
  <c r="S36" i="22" s="1"/>
  <c r="M36" i="22"/>
  <c r="K36" i="22"/>
  <c r="J36" i="22"/>
  <c r="I36" i="22"/>
  <c r="H36" i="22"/>
  <c r="L36" i="22" s="1"/>
  <c r="F36" i="22"/>
  <c r="E36" i="22"/>
  <c r="D36" i="22"/>
  <c r="C36" i="22"/>
  <c r="B36" i="22"/>
  <c r="S35" i="22"/>
  <c r="R35" i="22"/>
  <c r="Q35" i="22"/>
  <c r="P35" i="22"/>
  <c r="O35" i="22"/>
  <c r="N35" i="22"/>
  <c r="M35" i="22"/>
  <c r="K35" i="22"/>
  <c r="J35" i="22"/>
  <c r="I35" i="22"/>
  <c r="H35" i="22"/>
  <c r="L35" i="22" s="1"/>
  <c r="G35" i="22"/>
  <c r="F35" i="22"/>
  <c r="E35" i="22"/>
  <c r="D35" i="22"/>
  <c r="C35" i="22"/>
  <c r="B35" i="22"/>
  <c r="R34" i="22"/>
  <c r="Q34" i="22"/>
  <c r="P34" i="22"/>
  <c r="O34" i="22"/>
  <c r="N34" i="22"/>
  <c r="M34" i="22"/>
  <c r="S34" i="22" s="1"/>
  <c r="K34" i="22"/>
  <c r="J34" i="22"/>
  <c r="I34" i="22"/>
  <c r="H34" i="22"/>
  <c r="L34" i="22" s="1"/>
  <c r="F34" i="22"/>
  <c r="E34" i="22"/>
  <c r="D34" i="22"/>
  <c r="C34" i="22"/>
  <c r="B34" i="22"/>
  <c r="S33" i="22"/>
  <c r="L33" i="22"/>
  <c r="S32" i="22"/>
  <c r="L32" i="22"/>
  <c r="S31" i="22"/>
  <c r="L31" i="22"/>
  <c r="S30" i="22"/>
  <c r="L30" i="22"/>
  <c r="S29" i="22"/>
  <c r="L29" i="22"/>
  <c r="S28" i="22"/>
  <c r="L28" i="22"/>
  <c r="S27" i="22"/>
  <c r="L27" i="22"/>
  <c r="S26" i="22"/>
  <c r="L26" i="22"/>
  <c r="S25" i="22"/>
  <c r="L25" i="22"/>
  <c r="S24" i="22"/>
  <c r="L24" i="22"/>
  <c r="S23" i="22"/>
  <c r="L23" i="22"/>
  <c r="S22" i="22"/>
  <c r="L22" i="22"/>
  <c r="S21" i="22"/>
  <c r="L21" i="22"/>
  <c r="S20" i="22"/>
  <c r="L20" i="22"/>
  <c r="R39" i="21"/>
  <c r="Q39" i="21"/>
  <c r="P39" i="21"/>
  <c r="O39" i="21"/>
  <c r="N39" i="21"/>
  <c r="M39" i="21"/>
  <c r="K39" i="21"/>
  <c r="J39" i="21"/>
  <c r="I39" i="21"/>
  <c r="H39" i="21"/>
  <c r="G39" i="21"/>
  <c r="F39" i="21"/>
  <c r="E39" i="21"/>
  <c r="D39" i="21"/>
  <c r="C39" i="21"/>
  <c r="B39" i="21"/>
  <c r="R38" i="21"/>
  <c r="Q38" i="21"/>
  <c r="P38" i="21"/>
  <c r="O38" i="21"/>
  <c r="N38" i="21"/>
  <c r="M38" i="21"/>
  <c r="K38" i="21"/>
  <c r="J38" i="21"/>
  <c r="I38" i="21"/>
  <c r="H38" i="21"/>
  <c r="G38" i="21"/>
  <c r="F38" i="21"/>
  <c r="E38" i="21"/>
  <c r="D38" i="21"/>
  <c r="C38" i="21"/>
  <c r="B38" i="21"/>
  <c r="R37" i="21"/>
  <c r="Q37" i="21"/>
  <c r="P37" i="21"/>
  <c r="O37" i="21"/>
  <c r="N37" i="21"/>
  <c r="M37" i="21"/>
  <c r="K37" i="21"/>
  <c r="J37" i="21"/>
  <c r="I37" i="21"/>
  <c r="H37" i="21"/>
  <c r="L37" i="21" s="1"/>
  <c r="G37" i="21"/>
  <c r="F37" i="21"/>
  <c r="E37" i="21"/>
  <c r="D37" i="21"/>
  <c r="C37" i="21"/>
  <c r="B37" i="21"/>
  <c r="R36" i="21"/>
  <c r="Q36" i="21"/>
  <c r="P36" i="21"/>
  <c r="O36" i="21"/>
  <c r="N36" i="21"/>
  <c r="M36" i="21"/>
  <c r="K36" i="21"/>
  <c r="J36" i="21"/>
  <c r="I36" i="21"/>
  <c r="H36" i="21"/>
  <c r="G36" i="21"/>
  <c r="F36" i="21"/>
  <c r="E36" i="21"/>
  <c r="D36" i="21"/>
  <c r="C36" i="21"/>
  <c r="B36" i="21"/>
  <c r="R35" i="21"/>
  <c r="Q35" i="21"/>
  <c r="P35" i="21"/>
  <c r="O35" i="21"/>
  <c r="N35" i="21"/>
  <c r="M35" i="21"/>
  <c r="K35" i="21"/>
  <c r="J35" i="21"/>
  <c r="I35" i="21"/>
  <c r="H35" i="21"/>
  <c r="G35" i="21"/>
  <c r="F35" i="21"/>
  <c r="E35" i="21"/>
  <c r="D35" i="21"/>
  <c r="C35" i="21"/>
  <c r="B35" i="21"/>
  <c r="R34" i="21"/>
  <c r="Q34" i="21"/>
  <c r="P34" i="21"/>
  <c r="O34" i="21"/>
  <c r="N34" i="21"/>
  <c r="M34" i="21"/>
  <c r="K34" i="21"/>
  <c r="J34" i="21"/>
  <c r="I34" i="21"/>
  <c r="H34" i="21"/>
  <c r="L34" i="21" s="1"/>
  <c r="G34" i="21"/>
  <c r="F34" i="21"/>
  <c r="E34" i="21"/>
  <c r="D34" i="21"/>
  <c r="C34" i="21"/>
  <c r="B34" i="21"/>
  <c r="S33" i="21"/>
  <c r="L33" i="21"/>
  <c r="S32" i="21"/>
  <c r="L32" i="21"/>
  <c r="S31" i="21"/>
  <c r="L31" i="21"/>
  <c r="S30" i="21"/>
  <c r="L30" i="21"/>
  <c r="S29" i="21"/>
  <c r="L29" i="21"/>
  <c r="S28" i="21"/>
  <c r="L28" i="21"/>
  <c r="S27" i="21"/>
  <c r="L27" i="21"/>
  <c r="S26" i="21"/>
  <c r="L26" i="21"/>
  <c r="S25" i="21"/>
  <c r="L25" i="21"/>
  <c r="S24" i="21"/>
  <c r="L24" i="21"/>
  <c r="S23" i="21"/>
  <c r="L23" i="21"/>
  <c r="S22" i="21"/>
  <c r="L22" i="21"/>
  <c r="S21" i="21"/>
  <c r="L21" i="21"/>
  <c r="S20" i="21"/>
  <c r="L20" i="21"/>
  <c r="F22" i="14"/>
  <c r="S38" i="21" l="1"/>
  <c r="S39" i="21"/>
  <c r="S36" i="21"/>
  <c r="S34" i="21"/>
  <c r="L35" i="21"/>
  <c r="S37" i="21"/>
  <c r="L38" i="21"/>
  <c r="S35" i="21"/>
  <c r="L36" i="21"/>
  <c r="L39" i="21"/>
  <c r="H20" i="20"/>
  <c r="H25" i="20"/>
  <c r="H29" i="20"/>
  <c r="H20" i="19"/>
  <c r="H25" i="19"/>
  <c r="H29" i="19"/>
  <c r="D43" i="18"/>
  <c r="C43" i="18" s="1"/>
  <c r="D44" i="18"/>
  <c r="C44" i="18" s="1"/>
  <c r="D33" i="18"/>
  <c r="C33" i="18" s="1"/>
  <c r="D46" i="18"/>
  <c r="C46" i="18" s="1"/>
  <c r="D27" i="18"/>
  <c r="C27" i="18" s="1"/>
  <c r="D37" i="18"/>
  <c r="C37" i="18" s="1"/>
  <c r="D39" i="18"/>
  <c r="D35" i="18" s="1"/>
  <c r="C47" i="18"/>
  <c r="C45" i="18"/>
  <c r="C42" i="18"/>
  <c r="C41" i="18"/>
  <c r="C40" i="18"/>
  <c r="C38" i="18"/>
  <c r="H35" i="18"/>
  <c r="H24" i="18" s="1"/>
  <c r="H48" i="18" s="1"/>
  <c r="G35" i="18"/>
  <c r="G24" i="18" s="1"/>
  <c r="G48" i="18" s="1"/>
  <c r="F35" i="18"/>
  <c r="E35" i="18"/>
  <c r="E24" i="18" s="1"/>
  <c r="E48" i="18" s="1"/>
  <c r="C34" i="18"/>
  <c r="C32" i="18"/>
  <c r="C31" i="18"/>
  <c r="C30" i="18"/>
  <c r="C29" i="18"/>
  <c r="C28" i="18"/>
  <c r="C26" i="18"/>
  <c r="C25" i="18"/>
  <c r="F24" i="18"/>
  <c r="F48" i="18" s="1"/>
  <c r="C23" i="18"/>
  <c r="C22" i="18"/>
  <c r="C21" i="18"/>
  <c r="C20" i="18"/>
  <c r="I28" i="17"/>
  <c r="I27" i="17" s="1"/>
  <c r="J28" i="17"/>
  <c r="J27" i="17" s="1"/>
  <c r="K28" i="17"/>
  <c r="K27" i="17" s="1"/>
  <c r="I33" i="17"/>
  <c r="J33" i="17"/>
  <c r="K33" i="17"/>
  <c r="I35" i="17"/>
  <c r="J35" i="17"/>
  <c r="K35" i="17"/>
  <c r="I39" i="17"/>
  <c r="I38" i="17" s="1"/>
  <c r="J39" i="17"/>
  <c r="J38" i="17" s="1"/>
  <c r="K39" i="17"/>
  <c r="K38" i="17" s="1"/>
  <c r="I44" i="17"/>
  <c r="J44" i="17"/>
  <c r="K44" i="17"/>
  <c r="I47" i="17"/>
  <c r="J47" i="17"/>
  <c r="K47" i="17"/>
  <c r="I50" i="17"/>
  <c r="I43" i="17" s="1"/>
  <c r="J50" i="17"/>
  <c r="K50" i="17"/>
  <c r="K43" i="17" s="1"/>
  <c r="I55" i="17"/>
  <c r="J55" i="17"/>
  <c r="K55" i="17"/>
  <c r="I63" i="17"/>
  <c r="J63" i="17"/>
  <c r="K63" i="17"/>
  <c r="I66" i="17"/>
  <c r="J66" i="17"/>
  <c r="J62" i="17" s="1"/>
  <c r="K66" i="17"/>
  <c r="I72" i="17"/>
  <c r="I71" i="17" s="1"/>
  <c r="J72" i="17"/>
  <c r="J71" i="17" s="1"/>
  <c r="K72" i="17"/>
  <c r="K71" i="17" s="1"/>
  <c r="I79" i="17"/>
  <c r="I78" i="17" s="1"/>
  <c r="J79" i="17"/>
  <c r="J78" i="17" s="1"/>
  <c r="K79" i="17"/>
  <c r="K78" i="17" s="1"/>
  <c r="H17" i="16"/>
  <c r="H17" i="15"/>
  <c r="F21" i="13"/>
  <c r="J43" i="17" l="1"/>
  <c r="I62" i="17"/>
  <c r="D24" i="18"/>
  <c r="D48" i="18" s="1"/>
  <c r="C39" i="18"/>
  <c r="K62" i="17"/>
  <c r="K26" i="17" s="1"/>
  <c r="K87" i="17" s="1"/>
  <c r="C35" i="18"/>
  <c r="J26" i="17"/>
  <c r="J87" i="17" s="1"/>
  <c r="I26" i="17"/>
  <c r="I87" i="17" s="1"/>
  <c r="J22" i="14"/>
  <c r="E21" i="13"/>
  <c r="C48" i="18" l="1"/>
  <c r="C24" i="18"/>
  <c r="E20" i="13"/>
  <c r="H21" i="16"/>
  <c r="H23" i="16"/>
  <c r="H25" i="16"/>
  <c r="H19" i="15"/>
  <c r="H23" i="15"/>
  <c r="H25" i="15"/>
  <c r="H27" i="15"/>
  <c r="H29" i="15"/>
  <c r="H31" i="15"/>
  <c r="L22" i="14" l="1"/>
  <c r="H23" i="14" l="1"/>
  <c r="H22" i="14"/>
  <c r="L27" i="14" l="1"/>
  <c r="J27" i="14"/>
  <c r="H27" i="14"/>
  <c r="F27" i="14"/>
  <c r="E27" i="14"/>
  <c r="N26" i="14"/>
  <c r="N25" i="14"/>
  <c r="N24" i="14"/>
  <c r="N23" i="14"/>
  <c r="N22" i="14"/>
  <c r="F25" i="13"/>
  <c r="E25" i="13"/>
  <c r="D25" i="13"/>
  <c r="H21" i="13"/>
  <c r="H20" i="13"/>
  <c r="H25" i="13" l="1"/>
  <c r="N29" i="14"/>
  <c r="J36" i="12"/>
  <c r="J35" i="12" s="1"/>
  <c r="K36" i="12"/>
  <c r="K35" i="12" s="1"/>
  <c r="I37" i="12"/>
  <c r="I36" i="12" s="1"/>
  <c r="J37" i="12"/>
  <c r="K37" i="12"/>
  <c r="I38" i="12"/>
  <c r="J38" i="12"/>
  <c r="K38" i="12"/>
  <c r="L38" i="12"/>
  <c r="L37" i="12" s="1"/>
  <c r="L36" i="12" s="1"/>
  <c r="I40" i="12"/>
  <c r="J40" i="12"/>
  <c r="K40" i="12"/>
  <c r="L40" i="12"/>
  <c r="L43" i="12"/>
  <c r="L42" i="12" s="1"/>
  <c r="I44" i="12"/>
  <c r="I43" i="12" s="1"/>
  <c r="I42" i="12" s="1"/>
  <c r="J44" i="12"/>
  <c r="J43" i="12" s="1"/>
  <c r="J42" i="12" s="1"/>
  <c r="K44" i="12"/>
  <c r="K43" i="12" s="1"/>
  <c r="K42" i="12" s="1"/>
  <c r="L44" i="12"/>
  <c r="J48" i="12"/>
  <c r="J47" i="12" s="1"/>
  <c r="J46" i="12" s="1"/>
  <c r="K48" i="12"/>
  <c r="K47" i="12" s="1"/>
  <c r="K46" i="12" s="1"/>
  <c r="I49" i="12"/>
  <c r="I48" i="12" s="1"/>
  <c r="I47" i="12" s="1"/>
  <c r="I46" i="12" s="1"/>
  <c r="J49" i="12"/>
  <c r="K49" i="12"/>
  <c r="L49" i="12"/>
  <c r="L48" i="12" s="1"/>
  <c r="L47" i="12" s="1"/>
  <c r="L46" i="12" s="1"/>
  <c r="I67" i="12"/>
  <c r="J67" i="12"/>
  <c r="K67" i="12"/>
  <c r="I68" i="12"/>
  <c r="J68" i="12"/>
  <c r="K68" i="12"/>
  <c r="L68" i="12"/>
  <c r="L67" i="12" s="1"/>
  <c r="J72" i="12"/>
  <c r="J66" i="12" s="1"/>
  <c r="J65" i="12" s="1"/>
  <c r="K72" i="12"/>
  <c r="I73" i="12"/>
  <c r="I72" i="12" s="1"/>
  <c r="J73" i="12"/>
  <c r="K73" i="12"/>
  <c r="L73" i="12"/>
  <c r="L72" i="12" s="1"/>
  <c r="L77" i="12"/>
  <c r="I78" i="12"/>
  <c r="I77" i="12" s="1"/>
  <c r="J78" i="12"/>
  <c r="J77" i="12" s="1"/>
  <c r="K78" i="12"/>
  <c r="K77" i="12" s="1"/>
  <c r="K66" i="12" s="1"/>
  <c r="L78" i="12"/>
  <c r="L83" i="12"/>
  <c r="L82" i="12" s="1"/>
  <c r="I84" i="12"/>
  <c r="I83" i="12" s="1"/>
  <c r="I82" i="12" s="1"/>
  <c r="J84" i="12"/>
  <c r="J83" i="12" s="1"/>
  <c r="J82" i="12" s="1"/>
  <c r="K84" i="12"/>
  <c r="K83" i="12" s="1"/>
  <c r="K82" i="12" s="1"/>
  <c r="L84" i="12"/>
  <c r="J88" i="12"/>
  <c r="J87" i="12" s="1"/>
  <c r="J86" i="12" s="1"/>
  <c r="K88" i="12"/>
  <c r="K87" i="12" s="1"/>
  <c r="K86" i="12" s="1"/>
  <c r="I89" i="12"/>
  <c r="I88" i="12" s="1"/>
  <c r="I87" i="12" s="1"/>
  <c r="I86" i="12" s="1"/>
  <c r="J89" i="12"/>
  <c r="K89" i="12"/>
  <c r="L89" i="12"/>
  <c r="L88" i="12" s="1"/>
  <c r="L87" i="12" s="1"/>
  <c r="L86" i="12" s="1"/>
  <c r="J94" i="12"/>
  <c r="J93" i="12" s="1"/>
  <c r="K94" i="12"/>
  <c r="I95" i="12"/>
  <c r="I94" i="12" s="1"/>
  <c r="J95" i="12"/>
  <c r="K95" i="12"/>
  <c r="I96" i="12"/>
  <c r="J96" i="12"/>
  <c r="K96" i="12"/>
  <c r="L96" i="12"/>
  <c r="L95" i="12" s="1"/>
  <c r="L94" i="12" s="1"/>
  <c r="J99" i="12"/>
  <c r="K99" i="12"/>
  <c r="I100" i="12"/>
  <c r="I99" i="12" s="1"/>
  <c r="J100" i="12"/>
  <c r="K100" i="12"/>
  <c r="I101" i="12"/>
  <c r="J101" i="12"/>
  <c r="K101" i="12"/>
  <c r="L101" i="12"/>
  <c r="L100" i="12" s="1"/>
  <c r="L99" i="12" s="1"/>
  <c r="I105" i="12"/>
  <c r="J105" i="12"/>
  <c r="K105" i="12"/>
  <c r="I106" i="12"/>
  <c r="J106" i="12"/>
  <c r="K106" i="12"/>
  <c r="L106" i="12"/>
  <c r="L105" i="12" s="1"/>
  <c r="L104" i="12" s="1"/>
  <c r="J109" i="12"/>
  <c r="J104" i="12" s="1"/>
  <c r="K109" i="12"/>
  <c r="K104" i="12" s="1"/>
  <c r="I110" i="12"/>
  <c r="I109" i="12" s="1"/>
  <c r="J110" i="12"/>
  <c r="K110" i="12"/>
  <c r="L110" i="12"/>
  <c r="L109" i="12" s="1"/>
  <c r="J114" i="12"/>
  <c r="J113" i="12" s="1"/>
  <c r="K114" i="12"/>
  <c r="K113" i="12" s="1"/>
  <c r="I115" i="12"/>
  <c r="I114" i="12" s="1"/>
  <c r="J115" i="12"/>
  <c r="K115" i="12"/>
  <c r="I116" i="12"/>
  <c r="J116" i="12"/>
  <c r="K116" i="12"/>
  <c r="L116" i="12"/>
  <c r="L115" i="12" s="1"/>
  <c r="L114" i="12" s="1"/>
  <c r="J119" i="12"/>
  <c r="K119" i="12"/>
  <c r="I120" i="12"/>
  <c r="I119" i="12" s="1"/>
  <c r="J120" i="12"/>
  <c r="K120" i="12"/>
  <c r="I121" i="12"/>
  <c r="J121" i="12"/>
  <c r="K121" i="12"/>
  <c r="L121" i="12"/>
  <c r="L120" i="12" s="1"/>
  <c r="L119" i="12" s="1"/>
  <c r="J123" i="12"/>
  <c r="K123" i="12"/>
  <c r="I124" i="12"/>
  <c r="I123" i="12" s="1"/>
  <c r="J124" i="12"/>
  <c r="K124" i="12"/>
  <c r="I125" i="12"/>
  <c r="J125" i="12"/>
  <c r="K125" i="12"/>
  <c r="L125" i="12"/>
  <c r="L124" i="12" s="1"/>
  <c r="L123" i="12" s="1"/>
  <c r="J127" i="12"/>
  <c r="K127" i="12"/>
  <c r="I128" i="12"/>
  <c r="I127" i="12" s="1"/>
  <c r="J128" i="12"/>
  <c r="K128" i="12"/>
  <c r="I129" i="12"/>
  <c r="J129" i="12"/>
  <c r="K129" i="12"/>
  <c r="L129" i="12"/>
  <c r="L128" i="12" s="1"/>
  <c r="L127" i="12" s="1"/>
  <c r="J131" i="12"/>
  <c r="K131" i="12"/>
  <c r="I132" i="12"/>
  <c r="I131" i="12" s="1"/>
  <c r="J132" i="12"/>
  <c r="K132" i="12"/>
  <c r="I133" i="12"/>
  <c r="J133" i="12"/>
  <c r="K133" i="12"/>
  <c r="L133" i="12"/>
  <c r="L132" i="12" s="1"/>
  <c r="L131" i="12" s="1"/>
  <c r="J135" i="12"/>
  <c r="K135" i="12"/>
  <c r="I136" i="12"/>
  <c r="I135" i="12" s="1"/>
  <c r="J136" i="12"/>
  <c r="K136" i="12"/>
  <c r="I137" i="12"/>
  <c r="J137" i="12"/>
  <c r="K137" i="12"/>
  <c r="L137" i="12"/>
  <c r="L136" i="12" s="1"/>
  <c r="L135" i="12" s="1"/>
  <c r="L141" i="12"/>
  <c r="L140" i="12" s="1"/>
  <c r="I142" i="12"/>
  <c r="I141" i="12" s="1"/>
  <c r="I140" i="12" s="1"/>
  <c r="J142" i="12"/>
  <c r="J141" i="12" s="1"/>
  <c r="J140" i="12" s="1"/>
  <c r="K142" i="12"/>
  <c r="K141" i="12" s="1"/>
  <c r="K140" i="12" s="1"/>
  <c r="K139" i="12" s="1"/>
  <c r="L142" i="12"/>
  <c r="L146" i="12"/>
  <c r="L145" i="12" s="1"/>
  <c r="I147" i="12"/>
  <c r="I146" i="12" s="1"/>
  <c r="I145" i="12" s="1"/>
  <c r="J147" i="12"/>
  <c r="J146" i="12" s="1"/>
  <c r="J145" i="12" s="1"/>
  <c r="K147" i="12"/>
  <c r="K146" i="12" s="1"/>
  <c r="K145" i="12" s="1"/>
  <c r="L147" i="12"/>
  <c r="I150" i="12"/>
  <c r="J150" i="12"/>
  <c r="K150" i="12"/>
  <c r="I151" i="12"/>
  <c r="J151" i="12"/>
  <c r="K151" i="12"/>
  <c r="L151" i="12"/>
  <c r="L150" i="12" s="1"/>
  <c r="J153" i="12"/>
  <c r="K153" i="12"/>
  <c r="I154" i="12"/>
  <c r="I153" i="12" s="1"/>
  <c r="J154" i="12"/>
  <c r="K154" i="12"/>
  <c r="I155" i="12"/>
  <c r="J155" i="12"/>
  <c r="K155" i="12"/>
  <c r="L155" i="12"/>
  <c r="L154" i="12" s="1"/>
  <c r="L153" i="12" s="1"/>
  <c r="L160" i="12"/>
  <c r="I161" i="12"/>
  <c r="I160" i="12" s="1"/>
  <c r="I159" i="12" s="1"/>
  <c r="I158" i="12" s="1"/>
  <c r="J161" i="12"/>
  <c r="J160" i="12" s="1"/>
  <c r="J159" i="12" s="1"/>
  <c r="J158" i="12" s="1"/>
  <c r="K161" i="12"/>
  <c r="K160" i="12" s="1"/>
  <c r="K159" i="12" s="1"/>
  <c r="K158" i="12" s="1"/>
  <c r="L161" i="12"/>
  <c r="I165" i="12"/>
  <c r="J165" i="12"/>
  <c r="K165" i="12"/>
  <c r="I166" i="12"/>
  <c r="J166" i="12"/>
  <c r="K166" i="12"/>
  <c r="L166" i="12"/>
  <c r="L165" i="12" s="1"/>
  <c r="L170" i="12"/>
  <c r="L169" i="12" s="1"/>
  <c r="I171" i="12"/>
  <c r="I170" i="12" s="1"/>
  <c r="I169" i="12" s="1"/>
  <c r="I168" i="12" s="1"/>
  <c r="J171" i="12"/>
  <c r="J170" i="12" s="1"/>
  <c r="J169" i="12" s="1"/>
  <c r="J168" i="12" s="1"/>
  <c r="K171" i="12"/>
  <c r="K170" i="12" s="1"/>
  <c r="K169" i="12" s="1"/>
  <c r="L171" i="12"/>
  <c r="L174" i="12"/>
  <c r="L173" i="12" s="1"/>
  <c r="I175" i="12"/>
  <c r="I174" i="12" s="1"/>
  <c r="I173" i="12" s="1"/>
  <c r="J175" i="12"/>
  <c r="J174" i="12" s="1"/>
  <c r="J173" i="12" s="1"/>
  <c r="K175" i="12"/>
  <c r="K174" i="12" s="1"/>
  <c r="K173" i="12" s="1"/>
  <c r="L175" i="12"/>
  <c r="I179" i="12"/>
  <c r="J179" i="12"/>
  <c r="K179" i="12"/>
  <c r="I180" i="12"/>
  <c r="J180" i="12"/>
  <c r="K180" i="12"/>
  <c r="L180" i="12"/>
  <c r="L179" i="12" s="1"/>
  <c r="J187" i="12"/>
  <c r="J186" i="12" s="1"/>
  <c r="K187" i="12"/>
  <c r="I188" i="12"/>
  <c r="I187" i="12" s="1"/>
  <c r="J188" i="12"/>
  <c r="K188" i="12"/>
  <c r="L188" i="12"/>
  <c r="L187" i="12" s="1"/>
  <c r="L190" i="12"/>
  <c r="I191" i="12"/>
  <c r="I190" i="12" s="1"/>
  <c r="J191" i="12"/>
  <c r="J190" i="12" s="1"/>
  <c r="K191" i="12"/>
  <c r="K190" i="12" s="1"/>
  <c r="L191" i="12"/>
  <c r="I195" i="12"/>
  <c r="J195" i="12"/>
  <c r="K195" i="12"/>
  <c r="I196" i="12"/>
  <c r="J196" i="12"/>
  <c r="K196" i="12"/>
  <c r="L196" i="12"/>
  <c r="L195" i="12" s="1"/>
  <c r="J201" i="12"/>
  <c r="K201" i="12"/>
  <c r="I202" i="12"/>
  <c r="I201" i="12" s="1"/>
  <c r="J202" i="12"/>
  <c r="K202" i="12"/>
  <c r="L202" i="12"/>
  <c r="L201" i="12" s="1"/>
  <c r="L206" i="12"/>
  <c r="I207" i="12"/>
  <c r="I206" i="12" s="1"/>
  <c r="J207" i="12"/>
  <c r="J206" i="12" s="1"/>
  <c r="K207" i="12"/>
  <c r="K206" i="12" s="1"/>
  <c r="L207" i="12"/>
  <c r="L210" i="12"/>
  <c r="L209" i="12" s="1"/>
  <c r="I211" i="12"/>
  <c r="I210" i="12" s="1"/>
  <c r="I209" i="12" s="1"/>
  <c r="J211" i="12"/>
  <c r="J210" i="12" s="1"/>
  <c r="J209" i="12" s="1"/>
  <c r="K211" i="12"/>
  <c r="K210" i="12" s="1"/>
  <c r="K209" i="12" s="1"/>
  <c r="L211" i="12"/>
  <c r="L217" i="12"/>
  <c r="I218" i="12"/>
  <c r="I217" i="12" s="1"/>
  <c r="I216" i="12" s="1"/>
  <c r="J218" i="12"/>
  <c r="J217" i="12" s="1"/>
  <c r="J216" i="12" s="1"/>
  <c r="K218" i="12"/>
  <c r="K217" i="12" s="1"/>
  <c r="K216" i="12" s="1"/>
  <c r="L218" i="12"/>
  <c r="I220" i="12"/>
  <c r="J220" i="12"/>
  <c r="K220" i="12"/>
  <c r="I221" i="12"/>
  <c r="J221" i="12"/>
  <c r="K221" i="12"/>
  <c r="L221" i="12"/>
  <c r="L220" i="12" s="1"/>
  <c r="J228" i="12"/>
  <c r="K228" i="12"/>
  <c r="I229" i="12"/>
  <c r="I228" i="12" s="1"/>
  <c r="J229" i="12"/>
  <c r="K229" i="12"/>
  <c r="I230" i="12"/>
  <c r="J230" i="12"/>
  <c r="K230" i="12"/>
  <c r="L230" i="12"/>
  <c r="L229" i="12" s="1"/>
  <c r="L228" i="12" s="1"/>
  <c r="J232" i="12"/>
  <c r="K232" i="12"/>
  <c r="I233" i="12"/>
  <c r="I232" i="12" s="1"/>
  <c r="J233" i="12"/>
  <c r="K233" i="12"/>
  <c r="I234" i="12"/>
  <c r="J234" i="12"/>
  <c r="K234" i="12"/>
  <c r="L234" i="12"/>
  <c r="L233" i="12" s="1"/>
  <c r="L232" i="12" s="1"/>
  <c r="L240" i="12"/>
  <c r="I241" i="12"/>
  <c r="I240" i="12" s="1"/>
  <c r="J241" i="12"/>
  <c r="J240" i="12" s="1"/>
  <c r="J239" i="12" s="1"/>
  <c r="K241" i="12"/>
  <c r="K240" i="12" s="1"/>
  <c r="L241" i="12"/>
  <c r="I243" i="12"/>
  <c r="J243" i="12"/>
  <c r="K243" i="12"/>
  <c r="L243" i="12"/>
  <c r="I246" i="12"/>
  <c r="J246" i="12"/>
  <c r="K246" i="12"/>
  <c r="L246" i="12"/>
  <c r="J249" i="12"/>
  <c r="K249" i="12"/>
  <c r="I250" i="12"/>
  <c r="I249" i="12" s="1"/>
  <c r="J250" i="12"/>
  <c r="K250" i="12"/>
  <c r="L250" i="12"/>
  <c r="L249" i="12" s="1"/>
  <c r="L253" i="12"/>
  <c r="I254" i="12"/>
  <c r="I253" i="12" s="1"/>
  <c r="J254" i="12"/>
  <c r="J253" i="12" s="1"/>
  <c r="K254" i="12"/>
  <c r="K253" i="12" s="1"/>
  <c r="L254" i="12"/>
  <c r="I257" i="12"/>
  <c r="J257" i="12"/>
  <c r="K257" i="12"/>
  <c r="I258" i="12"/>
  <c r="J258" i="12"/>
  <c r="K258" i="12"/>
  <c r="L258" i="12"/>
  <c r="L257" i="12" s="1"/>
  <c r="J261" i="12"/>
  <c r="K261" i="12"/>
  <c r="I262" i="12"/>
  <c r="I261" i="12" s="1"/>
  <c r="J262" i="12"/>
  <c r="K262" i="12"/>
  <c r="L262" i="12"/>
  <c r="L261" i="12" s="1"/>
  <c r="L264" i="12"/>
  <c r="I265" i="12"/>
  <c r="I264" i="12" s="1"/>
  <c r="J265" i="12"/>
  <c r="J264" i="12" s="1"/>
  <c r="K265" i="12"/>
  <c r="K264" i="12" s="1"/>
  <c r="L265" i="12"/>
  <c r="I267" i="12"/>
  <c r="J267" i="12"/>
  <c r="K267" i="12"/>
  <c r="I268" i="12"/>
  <c r="J268" i="12"/>
  <c r="K268" i="12"/>
  <c r="L268" i="12"/>
  <c r="L267" i="12" s="1"/>
  <c r="I272" i="12"/>
  <c r="J272" i="12"/>
  <c r="K272" i="12"/>
  <c r="I273" i="12"/>
  <c r="J273" i="12"/>
  <c r="K273" i="12"/>
  <c r="L273" i="12"/>
  <c r="L272" i="12" s="1"/>
  <c r="L271" i="12" s="1"/>
  <c r="I275" i="12"/>
  <c r="J275" i="12"/>
  <c r="K275" i="12"/>
  <c r="L275" i="12"/>
  <c r="I278" i="12"/>
  <c r="J278" i="12"/>
  <c r="K278" i="12"/>
  <c r="L278" i="12"/>
  <c r="L281" i="12"/>
  <c r="I282" i="12"/>
  <c r="I281" i="12" s="1"/>
  <c r="J282" i="12"/>
  <c r="J281" i="12" s="1"/>
  <c r="K282" i="12"/>
  <c r="K281" i="12" s="1"/>
  <c r="K271" i="12" s="1"/>
  <c r="L282" i="12"/>
  <c r="I285" i="12"/>
  <c r="J285" i="12"/>
  <c r="K285" i="12"/>
  <c r="I286" i="12"/>
  <c r="J286" i="12"/>
  <c r="K286" i="12"/>
  <c r="L286" i="12"/>
  <c r="L285" i="12" s="1"/>
  <c r="J289" i="12"/>
  <c r="K289" i="12"/>
  <c r="I290" i="12"/>
  <c r="I289" i="12" s="1"/>
  <c r="J290" i="12"/>
  <c r="K290" i="12"/>
  <c r="L290" i="12"/>
  <c r="L289" i="12" s="1"/>
  <c r="L293" i="12"/>
  <c r="I294" i="12"/>
  <c r="I293" i="12" s="1"/>
  <c r="J294" i="12"/>
  <c r="J293" i="12" s="1"/>
  <c r="K294" i="12"/>
  <c r="K293" i="12" s="1"/>
  <c r="L294" i="12"/>
  <c r="I296" i="12"/>
  <c r="J296" i="12"/>
  <c r="K296" i="12"/>
  <c r="I297" i="12"/>
  <c r="J297" i="12"/>
  <c r="K297" i="12"/>
  <c r="L297" i="12"/>
  <c r="L296" i="12" s="1"/>
  <c r="J299" i="12"/>
  <c r="K299" i="12"/>
  <c r="I300" i="12"/>
  <c r="I299" i="12" s="1"/>
  <c r="J300" i="12"/>
  <c r="K300" i="12"/>
  <c r="L300" i="12"/>
  <c r="L299" i="12" s="1"/>
  <c r="I306" i="12"/>
  <c r="J306" i="12"/>
  <c r="K306" i="12"/>
  <c r="L306" i="12"/>
  <c r="L305" i="12" s="1"/>
  <c r="L304" i="12" s="1"/>
  <c r="L303" i="12" s="1"/>
  <c r="I308" i="12"/>
  <c r="J308" i="12"/>
  <c r="J305" i="12" s="1"/>
  <c r="J304" i="12" s="1"/>
  <c r="K308" i="12"/>
  <c r="K305" i="12" s="1"/>
  <c r="L308" i="12"/>
  <c r="I311" i="12"/>
  <c r="I305" i="12" s="1"/>
  <c r="J311" i="12"/>
  <c r="K311" i="12"/>
  <c r="L311" i="12"/>
  <c r="L314" i="12"/>
  <c r="I315" i="12"/>
  <c r="I314" i="12" s="1"/>
  <c r="J315" i="12"/>
  <c r="J314" i="12" s="1"/>
  <c r="K315" i="12"/>
  <c r="K314" i="12" s="1"/>
  <c r="L315" i="12"/>
  <c r="I318" i="12"/>
  <c r="J318" i="12"/>
  <c r="K318" i="12"/>
  <c r="I319" i="12"/>
  <c r="J319" i="12"/>
  <c r="K319" i="12"/>
  <c r="L319" i="12"/>
  <c r="L318" i="12" s="1"/>
  <c r="J322" i="12"/>
  <c r="K322" i="12"/>
  <c r="I323" i="12"/>
  <c r="I322" i="12" s="1"/>
  <c r="J323" i="12"/>
  <c r="K323" i="12"/>
  <c r="L323" i="12"/>
  <c r="L322" i="12" s="1"/>
  <c r="L326" i="12"/>
  <c r="I327" i="12"/>
  <c r="I326" i="12" s="1"/>
  <c r="J327" i="12"/>
  <c r="J326" i="12" s="1"/>
  <c r="K327" i="12"/>
  <c r="K326" i="12" s="1"/>
  <c r="L327" i="12"/>
  <c r="I329" i="12"/>
  <c r="J329" i="12"/>
  <c r="K329" i="12"/>
  <c r="I330" i="12"/>
  <c r="J330" i="12"/>
  <c r="K330" i="12"/>
  <c r="L330" i="12"/>
  <c r="L329" i="12" s="1"/>
  <c r="J332" i="12"/>
  <c r="K332" i="12"/>
  <c r="I333" i="12"/>
  <c r="I332" i="12" s="1"/>
  <c r="J333" i="12"/>
  <c r="K333" i="12"/>
  <c r="L333" i="12"/>
  <c r="L332" i="12" s="1"/>
  <c r="J337" i="12"/>
  <c r="J336" i="12" s="1"/>
  <c r="K337" i="12"/>
  <c r="K336" i="12" s="1"/>
  <c r="I338" i="12"/>
  <c r="I337" i="12" s="1"/>
  <c r="J338" i="12"/>
  <c r="K338" i="12"/>
  <c r="L338" i="12"/>
  <c r="L337" i="12" s="1"/>
  <c r="L336" i="12" s="1"/>
  <c r="I340" i="12"/>
  <c r="J340" i="12"/>
  <c r="K340" i="12"/>
  <c r="L340" i="12"/>
  <c r="I343" i="12"/>
  <c r="J343" i="12"/>
  <c r="K343" i="12"/>
  <c r="L343" i="12"/>
  <c r="I346" i="12"/>
  <c r="J346" i="12"/>
  <c r="K346" i="12"/>
  <c r="I347" i="12"/>
  <c r="J347" i="12"/>
  <c r="K347" i="12"/>
  <c r="L347" i="12"/>
  <c r="L346" i="12" s="1"/>
  <c r="J350" i="12"/>
  <c r="K350" i="12"/>
  <c r="I351" i="12"/>
  <c r="I350" i="12" s="1"/>
  <c r="J351" i="12"/>
  <c r="K351" i="12"/>
  <c r="L351" i="12"/>
  <c r="L350" i="12" s="1"/>
  <c r="L354" i="12"/>
  <c r="I355" i="12"/>
  <c r="I354" i="12" s="1"/>
  <c r="J355" i="12"/>
  <c r="J354" i="12" s="1"/>
  <c r="K355" i="12"/>
  <c r="K354" i="12" s="1"/>
  <c r="L355" i="12"/>
  <c r="I358" i="12"/>
  <c r="J358" i="12"/>
  <c r="K358" i="12"/>
  <c r="I359" i="12"/>
  <c r="J359" i="12"/>
  <c r="K359" i="12"/>
  <c r="L359" i="12"/>
  <c r="L358" i="12" s="1"/>
  <c r="J361" i="12"/>
  <c r="K361" i="12"/>
  <c r="I362" i="12"/>
  <c r="I361" i="12" s="1"/>
  <c r="J362" i="12"/>
  <c r="K362" i="12"/>
  <c r="L362" i="12"/>
  <c r="L361" i="12" s="1"/>
  <c r="L364" i="12"/>
  <c r="I365" i="12"/>
  <c r="I364" i="12" s="1"/>
  <c r="J365" i="12"/>
  <c r="J364" i="12" s="1"/>
  <c r="K365" i="12"/>
  <c r="K364" i="12" s="1"/>
  <c r="L365" i="12"/>
  <c r="K37" i="11"/>
  <c r="K36" i="11" s="1"/>
  <c r="L37" i="11"/>
  <c r="L36" i="11" s="1"/>
  <c r="L35" i="11" s="1"/>
  <c r="I38" i="11"/>
  <c r="J38" i="11"/>
  <c r="J37" i="11" s="1"/>
  <c r="J36" i="11" s="1"/>
  <c r="K38" i="11"/>
  <c r="L38" i="11"/>
  <c r="I40" i="11"/>
  <c r="I37" i="11" s="1"/>
  <c r="I36" i="11" s="1"/>
  <c r="I35" i="11" s="1"/>
  <c r="J40" i="11"/>
  <c r="K40" i="11"/>
  <c r="L40" i="11"/>
  <c r="L42" i="11"/>
  <c r="J43" i="11"/>
  <c r="J42" i="11" s="1"/>
  <c r="L43" i="11"/>
  <c r="I44" i="11"/>
  <c r="I43" i="11" s="1"/>
  <c r="I42" i="11" s="1"/>
  <c r="J44" i="11"/>
  <c r="K44" i="11"/>
  <c r="K43" i="11" s="1"/>
  <c r="K42" i="11" s="1"/>
  <c r="L44" i="11"/>
  <c r="I48" i="11"/>
  <c r="I47" i="11" s="1"/>
  <c r="I46" i="11" s="1"/>
  <c r="I49" i="11"/>
  <c r="J49" i="11"/>
  <c r="J48" i="11" s="1"/>
  <c r="J47" i="11" s="1"/>
  <c r="J46" i="11" s="1"/>
  <c r="K49" i="11"/>
  <c r="K48" i="11" s="1"/>
  <c r="K47" i="11" s="1"/>
  <c r="K46" i="11" s="1"/>
  <c r="L49" i="11"/>
  <c r="L48" i="11" s="1"/>
  <c r="L47" i="11" s="1"/>
  <c r="L46" i="11" s="1"/>
  <c r="I67" i="11"/>
  <c r="K67" i="11"/>
  <c r="L67" i="11"/>
  <c r="I68" i="11"/>
  <c r="J68" i="11"/>
  <c r="J67" i="11" s="1"/>
  <c r="J66" i="11" s="1"/>
  <c r="J65" i="11" s="1"/>
  <c r="K68" i="11"/>
  <c r="L68" i="11"/>
  <c r="I72" i="11"/>
  <c r="I66" i="11" s="1"/>
  <c r="I65" i="11" s="1"/>
  <c r="I73" i="11"/>
  <c r="J73" i="11"/>
  <c r="J72" i="11" s="1"/>
  <c r="K73" i="11"/>
  <c r="K72" i="11" s="1"/>
  <c r="L73" i="11"/>
  <c r="L72" i="11" s="1"/>
  <c r="J77" i="11"/>
  <c r="L77" i="11"/>
  <c r="I78" i="11"/>
  <c r="I77" i="11" s="1"/>
  <c r="J78" i="11"/>
  <c r="K78" i="11"/>
  <c r="K77" i="11" s="1"/>
  <c r="L78" i="11"/>
  <c r="L82" i="11"/>
  <c r="J83" i="11"/>
  <c r="J82" i="11" s="1"/>
  <c r="L83" i="11"/>
  <c r="I84" i="11"/>
  <c r="I83" i="11" s="1"/>
  <c r="I82" i="11" s="1"/>
  <c r="J84" i="11"/>
  <c r="K84" i="11"/>
  <c r="K83" i="11" s="1"/>
  <c r="K82" i="11" s="1"/>
  <c r="L84" i="11"/>
  <c r="I88" i="11"/>
  <c r="I87" i="11" s="1"/>
  <c r="I86" i="11" s="1"/>
  <c r="I89" i="11"/>
  <c r="J89" i="11"/>
  <c r="J88" i="11" s="1"/>
  <c r="J87" i="11" s="1"/>
  <c r="J86" i="11" s="1"/>
  <c r="K89" i="11"/>
  <c r="K88" i="11" s="1"/>
  <c r="K87" i="11" s="1"/>
  <c r="K86" i="11" s="1"/>
  <c r="L89" i="11"/>
  <c r="L88" i="11" s="1"/>
  <c r="L87" i="11" s="1"/>
  <c r="L86" i="11" s="1"/>
  <c r="I94" i="11"/>
  <c r="I93" i="11" s="1"/>
  <c r="I95" i="11"/>
  <c r="K95" i="11"/>
  <c r="K94" i="11" s="1"/>
  <c r="L95" i="11"/>
  <c r="L94" i="11" s="1"/>
  <c r="I96" i="11"/>
  <c r="J96" i="11"/>
  <c r="J95" i="11" s="1"/>
  <c r="J94" i="11" s="1"/>
  <c r="K96" i="11"/>
  <c r="L96" i="11"/>
  <c r="I99" i="11"/>
  <c r="I100" i="11"/>
  <c r="K100" i="11"/>
  <c r="K99" i="11" s="1"/>
  <c r="L100" i="11"/>
  <c r="L99" i="11" s="1"/>
  <c r="I101" i="11"/>
  <c r="J101" i="11"/>
  <c r="J100" i="11" s="1"/>
  <c r="J99" i="11" s="1"/>
  <c r="K101" i="11"/>
  <c r="L101" i="11"/>
  <c r="I105" i="11"/>
  <c r="K105" i="11"/>
  <c r="K104" i="11" s="1"/>
  <c r="L105" i="11"/>
  <c r="L104" i="11" s="1"/>
  <c r="I106" i="11"/>
  <c r="J106" i="11"/>
  <c r="J105" i="11" s="1"/>
  <c r="K106" i="11"/>
  <c r="L106" i="11"/>
  <c r="I109" i="11"/>
  <c r="I104" i="11" s="1"/>
  <c r="I110" i="11"/>
  <c r="J110" i="11"/>
  <c r="J109" i="11" s="1"/>
  <c r="K110" i="11"/>
  <c r="K109" i="11" s="1"/>
  <c r="L110" i="11"/>
  <c r="L109" i="11" s="1"/>
  <c r="I114" i="11"/>
  <c r="I113" i="11" s="1"/>
  <c r="I115" i="11"/>
  <c r="K115" i="11"/>
  <c r="K114" i="11" s="1"/>
  <c r="L115" i="11"/>
  <c r="L114" i="11" s="1"/>
  <c r="I116" i="11"/>
  <c r="J116" i="11"/>
  <c r="J115" i="11" s="1"/>
  <c r="J114" i="11" s="1"/>
  <c r="K116" i="11"/>
  <c r="L116" i="11"/>
  <c r="I119" i="11"/>
  <c r="I120" i="11"/>
  <c r="K120" i="11"/>
  <c r="K119" i="11" s="1"/>
  <c r="L120" i="11"/>
  <c r="L119" i="11" s="1"/>
  <c r="I121" i="11"/>
  <c r="J121" i="11"/>
  <c r="J120" i="11" s="1"/>
  <c r="J119" i="11" s="1"/>
  <c r="K121" i="11"/>
  <c r="L121" i="11"/>
  <c r="I123" i="11"/>
  <c r="I124" i="11"/>
  <c r="K124" i="11"/>
  <c r="K123" i="11" s="1"/>
  <c r="L124" i="11"/>
  <c r="L123" i="11" s="1"/>
  <c r="I125" i="11"/>
  <c r="J125" i="11"/>
  <c r="J124" i="11" s="1"/>
  <c r="J123" i="11" s="1"/>
  <c r="K125" i="11"/>
  <c r="L125" i="11"/>
  <c r="I127" i="11"/>
  <c r="I128" i="11"/>
  <c r="K128" i="11"/>
  <c r="K127" i="11" s="1"/>
  <c r="L128" i="11"/>
  <c r="L127" i="11" s="1"/>
  <c r="I129" i="11"/>
  <c r="J129" i="11"/>
  <c r="J128" i="11" s="1"/>
  <c r="J127" i="11" s="1"/>
  <c r="K129" i="11"/>
  <c r="L129" i="11"/>
  <c r="I131" i="11"/>
  <c r="I132" i="11"/>
  <c r="K132" i="11"/>
  <c r="K131" i="11" s="1"/>
  <c r="L132" i="11"/>
  <c r="L131" i="11" s="1"/>
  <c r="I133" i="11"/>
  <c r="J133" i="11"/>
  <c r="J132" i="11" s="1"/>
  <c r="J131" i="11" s="1"/>
  <c r="K133" i="11"/>
  <c r="L133" i="11"/>
  <c r="I135" i="11"/>
  <c r="I136" i="11"/>
  <c r="K136" i="11"/>
  <c r="K135" i="11" s="1"/>
  <c r="L136" i="11"/>
  <c r="L135" i="11" s="1"/>
  <c r="I137" i="11"/>
  <c r="J137" i="11"/>
  <c r="J136" i="11" s="1"/>
  <c r="J135" i="11" s="1"/>
  <c r="K137" i="11"/>
  <c r="L137" i="11"/>
  <c r="L140" i="11"/>
  <c r="J141" i="11"/>
  <c r="J140" i="11" s="1"/>
  <c r="L141" i="11"/>
  <c r="I142" i="11"/>
  <c r="I141" i="11" s="1"/>
  <c r="I140" i="11" s="1"/>
  <c r="I139" i="11" s="1"/>
  <c r="J142" i="11"/>
  <c r="K142" i="11"/>
  <c r="K141" i="11" s="1"/>
  <c r="K140" i="11" s="1"/>
  <c r="L142" i="11"/>
  <c r="L145" i="11"/>
  <c r="J146" i="11"/>
  <c r="J145" i="11" s="1"/>
  <c r="L146" i="11"/>
  <c r="I147" i="11"/>
  <c r="I146" i="11" s="1"/>
  <c r="I145" i="11" s="1"/>
  <c r="J147" i="11"/>
  <c r="K147" i="11"/>
  <c r="K146" i="11" s="1"/>
  <c r="K145" i="11" s="1"/>
  <c r="L147" i="11"/>
  <c r="I150" i="11"/>
  <c r="K150" i="11"/>
  <c r="L150" i="11"/>
  <c r="I151" i="11"/>
  <c r="J151" i="11"/>
  <c r="J150" i="11" s="1"/>
  <c r="K151" i="11"/>
  <c r="L151" i="11"/>
  <c r="I153" i="11"/>
  <c r="I154" i="11"/>
  <c r="K154" i="11"/>
  <c r="K153" i="11" s="1"/>
  <c r="L154" i="11"/>
  <c r="L153" i="11" s="1"/>
  <c r="I155" i="11"/>
  <c r="J155" i="11"/>
  <c r="J154" i="11" s="1"/>
  <c r="J153" i="11" s="1"/>
  <c r="K155" i="11"/>
  <c r="L155" i="11"/>
  <c r="J160" i="11"/>
  <c r="L160" i="11"/>
  <c r="I161" i="11"/>
  <c r="I160" i="11" s="1"/>
  <c r="I159" i="11" s="1"/>
  <c r="I158" i="11" s="1"/>
  <c r="J161" i="11"/>
  <c r="K161" i="11"/>
  <c r="K160" i="11" s="1"/>
  <c r="K159" i="11" s="1"/>
  <c r="K158" i="11" s="1"/>
  <c r="L161" i="11"/>
  <c r="I165" i="11"/>
  <c r="K165" i="11"/>
  <c r="L165" i="11"/>
  <c r="L159" i="11" s="1"/>
  <c r="L158" i="11" s="1"/>
  <c r="I166" i="11"/>
  <c r="J166" i="11"/>
  <c r="J165" i="11" s="1"/>
  <c r="K166" i="11"/>
  <c r="L166" i="11"/>
  <c r="L169" i="11"/>
  <c r="L168" i="11" s="1"/>
  <c r="J170" i="11"/>
  <c r="J169" i="11" s="1"/>
  <c r="L170" i="11"/>
  <c r="I171" i="11"/>
  <c r="I170" i="11" s="1"/>
  <c r="I169" i="11" s="1"/>
  <c r="J171" i="11"/>
  <c r="K171" i="11"/>
  <c r="K170" i="11" s="1"/>
  <c r="K169" i="11" s="1"/>
  <c r="K168" i="11" s="1"/>
  <c r="L171" i="11"/>
  <c r="J174" i="11"/>
  <c r="J173" i="11" s="1"/>
  <c r="L174" i="11"/>
  <c r="I175" i="11"/>
  <c r="I174" i="11" s="1"/>
  <c r="I173" i="11" s="1"/>
  <c r="J175" i="11"/>
  <c r="K175" i="11"/>
  <c r="K174" i="11" s="1"/>
  <c r="K173" i="11" s="1"/>
  <c r="L175" i="11"/>
  <c r="I179" i="11"/>
  <c r="K179" i="11"/>
  <c r="L179" i="11"/>
  <c r="L173" i="11" s="1"/>
  <c r="I180" i="11"/>
  <c r="J180" i="11"/>
  <c r="J179" i="11" s="1"/>
  <c r="K180" i="11"/>
  <c r="L180" i="11"/>
  <c r="I187" i="11"/>
  <c r="I186" i="11" s="1"/>
  <c r="I185" i="11" s="1"/>
  <c r="I188" i="11"/>
  <c r="J188" i="11"/>
  <c r="J187" i="11" s="1"/>
  <c r="K188" i="11"/>
  <c r="K187" i="11" s="1"/>
  <c r="L188" i="11"/>
  <c r="L187" i="11" s="1"/>
  <c r="J190" i="11"/>
  <c r="L190" i="11"/>
  <c r="I191" i="11"/>
  <c r="I190" i="11" s="1"/>
  <c r="J191" i="11"/>
  <c r="K191" i="11"/>
  <c r="K190" i="11" s="1"/>
  <c r="L191" i="11"/>
  <c r="I195" i="11"/>
  <c r="K195" i="11"/>
  <c r="L195" i="11"/>
  <c r="I196" i="11"/>
  <c r="J196" i="11"/>
  <c r="J195" i="11" s="1"/>
  <c r="K196" i="11"/>
  <c r="L196" i="11"/>
  <c r="I201" i="11"/>
  <c r="I202" i="11"/>
  <c r="J202" i="11"/>
  <c r="J201" i="11" s="1"/>
  <c r="K202" i="11"/>
  <c r="K201" i="11" s="1"/>
  <c r="L202" i="11"/>
  <c r="L201" i="11" s="1"/>
  <c r="J206" i="11"/>
  <c r="L206" i="11"/>
  <c r="I207" i="11"/>
  <c r="I206" i="11" s="1"/>
  <c r="J207" i="11"/>
  <c r="K207" i="11"/>
  <c r="K206" i="11" s="1"/>
  <c r="L207" i="11"/>
  <c r="L209" i="11"/>
  <c r="J210" i="11"/>
  <c r="J209" i="11" s="1"/>
  <c r="L210" i="11"/>
  <c r="I211" i="11"/>
  <c r="I210" i="11" s="1"/>
  <c r="I209" i="11" s="1"/>
  <c r="J211" i="11"/>
  <c r="K211" i="11"/>
  <c r="K210" i="11" s="1"/>
  <c r="K209" i="11" s="1"/>
  <c r="L211" i="11"/>
  <c r="J217" i="11"/>
  <c r="J216" i="11" s="1"/>
  <c r="L217" i="11"/>
  <c r="I218" i="11"/>
  <c r="I217" i="11" s="1"/>
  <c r="I216" i="11" s="1"/>
  <c r="J218" i="11"/>
  <c r="K218" i="11"/>
  <c r="K217" i="11" s="1"/>
  <c r="K216" i="11" s="1"/>
  <c r="L218" i="11"/>
  <c r="I220" i="11"/>
  <c r="K220" i="11"/>
  <c r="I221" i="11"/>
  <c r="J221" i="11"/>
  <c r="J220" i="11" s="1"/>
  <c r="K221" i="11"/>
  <c r="L221" i="11"/>
  <c r="L220" i="11" s="1"/>
  <c r="I228" i="11"/>
  <c r="I229" i="11"/>
  <c r="K229" i="11"/>
  <c r="K228" i="11" s="1"/>
  <c r="I230" i="11"/>
  <c r="J230" i="11"/>
  <c r="J229" i="11" s="1"/>
  <c r="J228" i="11" s="1"/>
  <c r="K230" i="11"/>
  <c r="L230" i="11"/>
  <c r="L229" i="11" s="1"/>
  <c r="L228" i="11" s="1"/>
  <c r="I232" i="11"/>
  <c r="I233" i="11"/>
  <c r="K233" i="11"/>
  <c r="K232" i="11" s="1"/>
  <c r="I234" i="11"/>
  <c r="J234" i="11"/>
  <c r="J233" i="11" s="1"/>
  <c r="J232" i="11" s="1"/>
  <c r="K234" i="11"/>
  <c r="L234" i="11"/>
  <c r="L233" i="11" s="1"/>
  <c r="L232" i="11" s="1"/>
  <c r="J240" i="11"/>
  <c r="L240" i="11"/>
  <c r="I241" i="11"/>
  <c r="I240" i="11" s="1"/>
  <c r="J241" i="11"/>
  <c r="K241" i="11"/>
  <c r="K240" i="11" s="1"/>
  <c r="L241" i="11"/>
  <c r="I243" i="11"/>
  <c r="J243" i="11"/>
  <c r="K243" i="11"/>
  <c r="L243" i="11"/>
  <c r="I246" i="11"/>
  <c r="J246" i="11"/>
  <c r="K246" i="11"/>
  <c r="L246" i="11"/>
  <c r="I249" i="11"/>
  <c r="I250" i="11"/>
  <c r="J250" i="11"/>
  <c r="J249" i="11" s="1"/>
  <c r="K250" i="11"/>
  <c r="K249" i="11" s="1"/>
  <c r="L250" i="11"/>
  <c r="L249" i="11" s="1"/>
  <c r="J253" i="11"/>
  <c r="K253" i="11"/>
  <c r="L253" i="11"/>
  <c r="I254" i="11"/>
  <c r="I253" i="11" s="1"/>
  <c r="J254" i="11"/>
  <c r="K254" i="11"/>
  <c r="L254" i="11"/>
  <c r="I257" i="11"/>
  <c r="K257" i="11"/>
  <c r="I258" i="11"/>
  <c r="J258" i="11"/>
  <c r="J257" i="11" s="1"/>
  <c r="K258" i="11"/>
  <c r="L258" i="11"/>
  <c r="L257" i="11" s="1"/>
  <c r="I261" i="11"/>
  <c r="I262" i="11"/>
  <c r="J262" i="11"/>
  <c r="J261" i="11" s="1"/>
  <c r="K262" i="11"/>
  <c r="K261" i="11" s="1"/>
  <c r="L262" i="11"/>
  <c r="L261" i="11" s="1"/>
  <c r="J264" i="11"/>
  <c r="L264" i="11"/>
  <c r="I265" i="11"/>
  <c r="I264" i="11" s="1"/>
  <c r="J265" i="11"/>
  <c r="K265" i="11"/>
  <c r="K264" i="11" s="1"/>
  <c r="L265" i="11"/>
  <c r="I267" i="11"/>
  <c r="K267" i="11"/>
  <c r="I268" i="11"/>
  <c r="J268" i="11"/>
  <c r="J267" i="11" s="1"/>
  <c r="K268" i="11"/>
  <c r="L268" i="11"/>
  <c r="L267" i="11" s="1"/>
  <c r="I272" i="11"/>
  <c r="K272" i="11"/>
  <c r="I273" i="11"/>
  <c r="J273" i="11"/>
  <c r="J272" i="11" s="1"/>
  <c r="K273" i="11"/>
  <c r="L273" i="11"/>
  <c r="L272" i="11" s="1"/>
  <c r="I275" i="11"/>
  <c r="J275" i="11"/>
  <c r="K275" i="11"/>
  <c r="L275" i="11"/>
  <c r="I278" i="11"/>
  <c r="J278" i="11"/>
  <c r="K278" i="11"/>
  <c r="L278" i="11"/>
  <c r="J281" i="11"/>
  <c r="L281" i="11"/>
  <c r="I282" i="11"/>
  <c r="I281" i="11" s="1"/>
  <c r="J282" i="11"/>
  <c r="K282" i="11"/>
  <c r="K281" i="11" s="1"/>
  <c r="L282" i="11"/>
  <c r="I285" i="11"/>
  <c r="K285" i="11"/>
  <c r="I286" i="11"/>
  <c r="J286" i="11"/>
  <c r="J285" i="11" s="1"/>
  <c r="K286" i="11"/>
  <c r="L286" i="11"/>
  <c r="L285" i="11" s="1"/>
  <c r="I289" i="11"/>
  <c r="I290" i="11"/>
  <c r="J290" i="11"/>
  <c r="J289" i="11" s="1"/>
  <c r="K290" i="11"/>
  <c r="K289" i="11" s="1"/>
  <c r="L290" i="11"/>
  <c r="L289" i="11" s="1"/>
  <c r="J293" i="11"/>
  <c r="L293" i="11"/>
  <c r="I294" i="11"/>
  <c r="I293" i="11" s="1"/>
  <c r="J294" i="11"/>
  <c r="K294" i="11"/>
  <c r="K293" i="11" s="1"/>
  <c r="L294" i="11"/>
  <c r="I296" i="11"/>
  <c r="K296" i="11"/>
  <c r="I297" i="11"/>
  <c r="J297" i="11"/>
  <c r="J296" i="11" s="1"/>
  <c r="K297" i="11"/>
  <c r="L297" i="11"/>
  <c r="L296" i="11" s="1"/>
  <c r="I299" i="11"/>
  <c r="I300" i="11"/>
  <c r="J300" i="11"/>
  <c r="J299" i="11" s="1"/>
  <c r="K300" i="11"/>
  <c r="K299" i="11" s="1"/>
  <c r="L300" i="11"/>
  <c r="L299" i="11" s="1"/>
  <c r="I306" i="11"/>
  <c r="J306" i="11"/>
  <c r="J305" i="11" s="1"/>
  <c r="K306" i="11"/>
  <c r="L306" i="11"/>
  <c r="L305" i="11" s="1"/>
  <c r="I308" i="11"/>
  <c r="I305" i="11" s="1"/>
  <c r="J308" i="11"/>
  <c r="K308" i="11"/>
  <c r="L308" i="11"/>
  <c r="I311" i="11"/>
  <c r="J311" i="11"/>
  <c r="K311" i="11"/>
  <c r="K305" i="11" s="1"/>
  <c r="L311" i="11"/>
  <c r="J314" i="11"/>
  <c r="L314" i="11"/>
  <c r="I315" i="11"/>
  <c r="I314" i="11" s="1"/>
  <c r="J315" i="11"/>
  <c r="K315" i="11"/>
  <c r="K314" i="11" s="1"/>
  <c r="L315" i="11"/>
  <c r="I318" i="11"/>
  <c r="K318" i="11"/>
  <c r="I319" i="11"/>
  <c r="J319" i="11"/>
  <c r="J318" i="11" s="1"/>
  <c r="K319" i="11"/>
  <c r="L319" i="11"/>
  <c r="L318" i="11" s="1"/>
  <c r="I322" i="11"/>
  <c r="I323" i="11"/>
  <c r="J323" i="11"/>
  <c r="J322" i="11" s="1"/>
  <c r="K323" i="11"/>
  <c r="K322" i="11" s="1"/>
  <c r="L323" i="11"/>
  <c r="L322" i="11" s="1"/>
  <c r="J326" i="11"/>
  <c r="L326" i="11"/>
  <c r="I327" i="11"/>
  <c r="I326" i="11" s="1"/>
  <c r="J327" i="11"/>
  <c r="K327" i="11"/>
  <c r="K326" i="11" s="1"/>
  <c r="L327" i="11"/>
  <c r="I329" i="11"/>
  <c r="K329" i="11"/>
  <c r="I330" i="11"/>
  <c r="J330" i="11"/>
  <c r="J329" i="11" s="1"/>
  <c r="K330" i="11"/>
  <c r="L330" i="11"/>
  <c r="L329" i="11" s="1"/>
  <c r="I332" i="11"/>
  <c r="I333" i="11"/>
  <c r="J333" i="11"/>
  <c r="J332" i="11" s="1"/>
  <c r="K333" i="11"/>
  <c r="K332" i="11" s="1"/>
  <c r="L333" i="11"/>
  <c r="L332" i="11" s="1"/>
  <c r="I337" i="11"/>
  <c r="I336" i="11" s="1"/>
  <c r="I338" i="11"/>
  <c r="J338" i="11"/>
  <c r="J337" i="11" s="1"/>
  <c r="K338" i="11"/>
  <c r="K337" i="11" s="1"/>
  <c r="L338" i="11"/>
  <c r="L337" i="11" s="1"/>
  <c r="I340" i="11"/>
  <c r="J340" i="11"/>
  <c r="K340" i="11"/>
  <c r="L340" i="11"/>
  <c r="I343" i="11"/>
  <c r="J343" i="11"/>
  <c r="K343" i="11"/>
  <c r="L343" i="11"/>
  <c r="I346" i="11"/>
  <c r="K346" i="11"/>
  <c r="I347" i="11"/>
  <c r="J347" i="11"/>
  <c r="J346" i="11" s="1"/>
  <c r="K347" i="11"/>
  <c r="L347" i="11"/>
  <c r="L346" i="11" s="1"/>
  <c r="I350" i="11"/>
  <c r="I351" i="11"/>
  <c r="J351" i="11"/>
  <c r="J350" i="11" s="1"/>
  <c r="K351" i="11"/>
  <c r="K350" i="11" s="1"/>
  <c r="L351" i="11"/>
  <c r="L350" i="11" s="1"/>
  <c r="J354" i="11"/>
  <c r="L354" i="11"/>
  <c r="I355" i="11"/>
  <c r="I354" i="11" s="1"/>
  <c r="J355" i="11"/>
  <c r="K355" i="11"/>
  <c r="K354" i="11" s="1"/>
  <c r="L355" i="11"/>
  <c r="I358" i="11"/>
  <c r="K358" i="11"/>
  <c r="I359" i="11"/>
  <c r="J359" i="11"/>
  <c r="J358" i="11" s="1"/>
  <c r="K359" i="11"/>
  <c r="L359" i="11"/>
  <c r="L358" i="11" s="1"/>
  <c r="I361" i="11"/>
  <c r="I362" i="11"/>
  <c r="J362" i="11"/>
  <c r="J361" i="11" s="1"/>
  <c r="K362" i="11"/>
  <c r="K361" i="11" s="1"/>
  <c r="L362" i="11"/>
  <c r="L361" i="11" s="1"/>
  <c r="J364" i="11"/>
  <c r="L364" i="11"/>
  <c r="I365" i="11"/>
  <c r="I364" i="11" s="1"/>
  <c r="J365" i="11"/>
  <c r="K365" i="11"/>
  <c r="K364" i="11" s="1"/>
  <c r="L365" i="11"/>
  <c r="J36" i="10"/>
  <c r="I37" i="10"/>
  <c r="I36" i="10" s="1"/>
  <c r="I35" i="10" s="1"/>
  <c r="J37" i="10"/>
  <c r="L37" i="10"/>
  <c r="L36" i="10" s="1"/>
  <c r="L35" i="10" s="1"/>
  <c r="I38" i="10"/>
  <c r="J38" i="10"/>
  <c r="K38" i="10"/>
  <c r="K37" i="10" s="1"/>
  <c r="K36" i="10" s="1"/>
  <c r="L38" i="10"/>
  <c r="I40" i="10"/>
  <c r="J40" i="10"/>
  <c r="K40" i="10"/>
  <c r="L40" i="10"/>
  <c r="I42" i="10"/>
  <c r="L42" i="10"/>
  <c r="I43" i="10"/>
  <c r="L43" i="10"/>
  <c r="I44" i="10"/>
  <c r="J44" i="10"/>
  <c r="J43" i="10" s="1"/>
  <c r="J42" i="10" s="1"/>
  <c r="K44" i="10"/>
  <c r="K43" i="10" s="1"/>
  <c r="K42" i="10" s="1"/>
  <c r="L44" i="10"/>
  <c r="J48" i="10"/>
  <c r="J47" i="10" s="1"/>
  <c r="J46" i="10" s="1"/>
  <c r="K48" i="10"/>
  <c r="K47" i="10" s="1"/>
  <c r="K46" i="10" s="1"/>
  <c r="I49" i="10"/>
  <c r="I48" i="10" s="1"/>
  <c r="I47" i="10" s="1"/>
  <c r="I46" i="10" s="1"/>
  <c r="J49" i="10"/>
  <c r="K49" i="10"/>
  <c r="L49" i="10"/>
  <c r="L48" i="10" s="1"/>
  <c r="L47" i="10" s="1"/>
  <c r="L46" i="10" s="1"/>
  <c r="I67" i="10"/>
  <c r="I66" i="10" s="1"/>
  <c r="I65" i="10" s="1"/>
  <c r="J67" i="10"/>
  <c r="L67" i="10"/>
  <c r="L66" i="10" s="1"/>
  <c r="L65" i="10" s="1"/>
  <c r="I68" i="10"/>
  <c r="J68" i="10"/>
  <c r="K68" i="10"/>
  <c r="K67" i="10" s="1"/>
  <c r="L68" i="10"/>
  <c r="J72" i="10"/>
  <c r="J66" i="10" s="1"/>
  <c r="K72" i="10"/>
  <c r="I73" i="10"/>
  <c r="I72" i="10" s="1"/>
  <c r="J73" i="10"/>
  <c r="K73" i="10"/>
  <c r="L73" i="10"/>
  <c r="L72" i="10" s="1"/>
  <c r="I77" i="10"/>
  <c r="L77" i="10"/>
  <c r="I78" i="10"/>
  <c r="J78" i="10"/>
  <c r="J77" i="10" s="1"/>
  <c r="K78" i="10"/>
  <c r="K77" i="10" s="1"/>
  <c r="L78" i="10"/>
  <c r="I82" i="10"/>
  <c r="L82" i="10"/>
  <c r="I83" i="10"/>
  <c r="L83" i="10"/>
  <c r="I84" i="10"/>
  <c r="J84" i="10"/>
  <c r="J83" i="10" s="1"/>
  <c r="J82" i="10" s="1"/>
  <c r="K84" i="10"/>
  <c r="K83" i="10" s="1"/>
  <c r="K82" i="10" s="1"/>
  <c r="L84" i="10"/>
  <c r="J88" i="10"/>
  <c r="J87" i="10" s="1"/>
  <c r="J86" i="10" s="1"/>
  <c r="K88" i="10"/>
  <c r="K87" i="10" s="1"/>
  <c r="K86" i="10" s="1"/>
  <c r="I89" i="10"/>
  <c r="I88" i="10" s="1"/>
  <c r="I87" i="10" s="1"/>
  <c r="I86" i="10" s="1"/>
  <c r="J89" i="10"/>
  <c r="K89" i="10"/>
  <c r="L89" i="10"/>
  <c r="L88" i="10" s="1"/>
  <c r="L87" i="10" s="1"/>
  <c r="L86" i="10" s="1"/>
  <c r="J94" i="10"/>
  <c r="I95" i="10"/>
  <c r="I94" i="10" s="1"/>
  <c r="J95" i="10"/>
  <c r="L95" i="10"/>
  <c r="L94" i="10" s="1"/>
  <c r="I96" i="10"/>
  <c r="J96" i="10"/>
  <c r="K96" i="10"/>
  <c r="K95" i="10" s="1"/>
  <c r="K94" i="10" s="1"/>
  <c r="K93" i="10" s="1"/>
  <c r="L96" i="10"/>
  <c r="J99" i="10"/>
  <c r="I100" i="10"/>
  <c r="I99" i="10" s="1"/>
  <c r="J100" i="10"/>
  <c r="L100" i="10"/>
  <c r="L99" i="10" s="1"/>
  <c r="I101" i="10"/>
  <c r="J101" i="10"/>
  <c r="K101" i="10"/>
  <c r="K100" i="10" s="1"/>
  <c r="K99" i="10" s="1"/>
  <c r="L101" i="10"/>
  <c r="I105" i="10"/>
  <c r="I104" i="10" s="1"/>
  <c r="J105" i="10"/>
  <c r="L105" i="10"/>
  <c r="I106" i="10"/>
  <c r="J106" i="10"/>
  <c r="K106" i="10"/>
  <c r="K105" i="10" s="1"/>
  <c r="K104" i="10" s="1"/>
  <c r="L106" i="10"/>
  <c r="J109" i="10"/>
  <c r="J104" i="10" s="1"/>
  <c r="K109" i="10"/>
  <c r="I110" i="10"/>
  <c r="I109" i="10" s="1"/>
  <c r="J110" i="10"/>
  <c r="K110" i="10"/>
  <c r="L110" i="10"/>
  <c r="L109" i="10" s="1"/>
  <c r="J114" i="10"/>
  <c r="J113" i="10" s="1"/>
  <c r="I115" i="10"/>
  <c r="I114" i="10" s="1"/>
  <c r="J115" i="10"/>
  <c r="L115" i="10"/>
  <c r="L114" i="10" s="1"/>
  <c r="I116" i="10"/>
  <c r="J116" i="10"/>
  <c r="K116" i="10"/>
  <c r="K115" i="10" s="1"/>
  <c r="K114" i="10" s="1"/>
  <c r="L116" i="10"/>
  <c r="J119" i="10"/>
  <c r="I120" i="10"/>
  <c r="I119" i="10" s="1"/>
  <c r="J120" i="10"/>
  <c r="L120" i="10"/>
  <c r="L119" i="10" s="1"/>
  <c r="I121" i="10"/>
  <c r="J121" i="10"/>
  <c r="K121" i="10"/>
  <c r="K120" i="10" s="1"/>
  <c r="K119" i="10" s="1"/>
  <c r="L121" i="10"/>
  <c r="J123" i="10"/>
  <c r="I124" i="10"/>
  <c r="I123" i="10" s="1"/>
  <c r="J124" i="10"/>
  <c r="L124" i="10"/>
  <c r="L123" i="10" s="1"/>
  <c r="I125" i="10"/>
  <c r="J125" i="10"/>
  <c r="K125" i="10"/>
  <c r="K124" i="10" s="1"/>
  <c r="K123" i="10" s="1"/>
  <c r="L125" i="10"/>
  <c r="J127" i="10"/>
  <c r="I128" i="10"/>
  <c r="I127" i="10" s="1"/>
  <c r="J128" i="10"/>
  <c r="L128" i="10"/>
  <c r="L127" i="10" s="1"/>
  <c r="I129" i="10"/>
  <c r="J129" i="10"/>
  <c r="K129" i="10"/>
  <c r="K128" i="10" s="1"/>
  <c r="K127" i="10" s="1"/>
  <c r="L129" i="10"/>
  <c r="J131" i="10"/>
  <c r="I132" i="10"/>
  <c r="I131" i="10" s="1"/>
  <c r="J132" i="10"/>
  <c r="L132" i="10"/>
  <c r="L131" i="10" s="1"/>
  <c r="I133" i="10"/>
  <c r="J133" i="10"/>
  <c r="K133" i="10"/>
  <c r="K132" i="10" s="1"/>
  <c r="K131" i="10" s="1"/>
  <c r="L133" i="10"/>
  <c r="J135" i="10"/>
  <c r="I136" i="10"/>
  <c r="I135" i="10" s="1"/>
  <c r="J136" i="10"/>
  <c r="L136" i="10"/>
  <c r="L135" i="10" s="1"/>
  <c r="I137" i="10"/>
  <c r="J137" i="10"/>
  <c r="K137" i="10"/>
  <c r="K136" i="10" s="1"/>
  <c r="K135" i="10" s="1"/>
  <c r="L137" i="10"/>
  <c r="I140" i="10"/>
  <c r="I139" i="10" s="1"/>
  <c r="L140" i="10"/>
  <c r="I141" i="10"/>
  <c r="L141" i="10"/>
  <c r="I142" i="10"/>
  <c r="J142" i="10"/>
  <c r="J141" i="10" s="1"/>
  <c r="J140" i="10" s="1"/>
  <c r="K142" i="10"/>
  <c r="K141" i="10" s="1"/>
  <c r="K140" i="10" s="1"/>
  <c r="L142" i="10"/>
  <c r="L145" i="10"/>
  <c r="L146" i="10"/>
  <c r="I147" i="10"/>
  <c r="I146" i="10" s="1"/>
  <c r="I145" i="10" s="1"/>
  <c r="J147" i="10"/>
  <c r="J146" i="10" s="1"/>
  <c r="J145" i="10" s="1"/>
  <c r="K147" i="10"/>
  <c r="K146" i="10" s="1"/>
  <c r="K145" i="10" s="1"/>
  <c r="L147" i="10"/>
  <c r="I150" i="10"/>
  <c r="J150" i="10"/>
  <c r="L150" i="10"/>
  <c r="I151" i="10"/>
  <c r="J151" i="10"/>
  <c r="K151" i="10"/>
  <c r="K150" i="10" s="1"/>
  <c r="L151" i="10"/>
  <c r="J153" i="10"/>
  <c r="I154" i="10"/>
  <c r="I153" i="10" s="1"/>
  <c r="J154" i="10"/>
  <c r="L154" i="10"/>
  <c r="L153" i="10" s="1"/>
  <c r="I155" i="10"/>
  <c r="J155" i="10"/>
  <c r="K155" i="10"/>
  <c r="K154" i="10" s="1"/>
  <c r="K153" i="10" s="1"/>
  <c r="L155" i="10"/>
  <c r="L160" i="10"/>
  <c r="L159" i="10" s="1"/>
  <c r="L158" i="10" s="1"/>
  <c r="I161" i="10"/>
  <c r="I160" i="10" s="1"/>
  <c r="I159" i="10" s="1"/>
  <c r="I158" i="10" s="1"/>
  <c r="J161" i="10"/>
  <c r="J160" i="10" s="1"/>
  <c r="J159" i="10" s="1"/>
  <c r="J158" i="10" s="1"/>
  <c r="K161" i="10"/>
  <c r="K160" i="10" s="1"/>
  <c r="L161" i="10"/>
  <c r="I165" i="10"/>
  <c r="J165" i="10"/>
  <c r="I166" i="10"/>
  <c r="J166" i="10"/>
  <c r="K166" i="10"/>
  <c r="K165" i="10" s="1"/>
  <c r="L166" i="10"/>
  <c r="L165" i="10" s="1"/>
  <c r="L170" i="10"/>
  <c r="L169" i="10" s="1"/>
  <c r="I171" i="10"/>
  <c r="I170" i="10" s="1"/>
  <c r="I169" i="10" s="1"/>
  <c r="J171" i="10"/>
  <c r="J170" i="10" s="1"/>
  <c r="J169" i="10" s="1"/>
  <c r="J168" i="10" s="1"/>
  <c r="K171" i="10"/>
  <c r="K170" i="10" s="1"/>
  <c r="K169" i="10" s="1"/>
  <c r="L171" i="10"/>
  <c r="L174" i="10"/>
  <c r="L173" i="10" s="1"/>
  <c r="I175" i="10"/>
  <c r="I174" i="10" s="1"/>
  <c r="I173" i="10" s="1"/>
  <c r="J175" i="10"/>
  <c r="J174" i="10" s="1"/>
  <c r="J173" i="10" s="1"/>
  <c r="K175" i="10"/>
  <c r="K174" i="10" s="1"/>
  <c r="K173" i="10" s="1"/>
  <c r="L175" i="10"/>
  <c r="I179" i="10"/>
  <c r="J179" i="10"/>
  <c r="I180" i="10"/>
  <c r="J180" i="10"/>
  <c r="K180" i="10"/>
  <c r="K179" i="10" s="1"/>
  <c r="L180" i="10"/>
  <c r="L179" i="10" s="1"/>
  <c r="K187" i="10"/>
  <c r="I188" i="10"/>
  <c r="I187" i="10" s="1"/>
  <c r="J188" i="10"/>
  <c r="J187" i="10" s="1"/>
  <c r="J186" i="10" s="1"/>
  <c r="K188" i="10"/>
  <c r="L188" i="10"/>
  <c r="L187" i="10" s="1"/>
  <c r="L186" i="10" s="1"/>
  <c r="L190" i="10"/>
  <c r="I191" i="10"/>
  <c r="I190" i="10" s="1"/>
  <c r="J191" i="10"/>
  <c r="J190" i="10" s="1"/>
  <c r="K191" i="10"/>
  <c r="K190" i="10" s="1"/>
  <c r="L191" i="10"/>
  <c r="I195" i="10"/>
  <c r="J195" i="10"/>
  <c r="I196" i="10"/>
  <c r="J196" i="10"/>
  <c r="K196" i="10"/>
  <c r="K195" i="10" s="1"/>
  <c r="L196" i="10"/>
  <c r="L195" i="10" s="1"/>
  <c r="K201" i="10"/>
  <c r="I202" i="10"/>
  <c r="I201" i="10" s="1"/>
  <c r="J202" i="10"/>
  <c r="J201" i="10" s="1"/>
  <c r="K202" i="10"/>
  <c r="L202" i="10"/>
  <c r="L201" i="10" s="1"/>
  <c r="L206" i="10"/>
  <c r="I207" i="10"/>
  <c r="I206" i="10" s="1"/>
  <c r="J207" i="10"/>
  <c r="J206" i="10" s="1"/>
  <c r="K207" i="10"/>
  <c r="K206" i="10" s="1"/>
  <c r="L207" i="10"/>
  <c r="L210" i="10"/>
  <c r="L209" i="10" s="1"/>
  <c r="I211" i="10"/>
  <c r="I210" i="10" s="1"/>
  <c r="I209" i="10" s="1"/>
  <c r="J211" i="10"/>
  <c r="J210" i="10" s="1"/>
  <c r="J209" i="10" s="1"/>
  <c r="K211" i="10"/>
  <c r="K210" i="10" s="1"/>
  <c r="K209" i="10" s="1"/>
  <c r="L211" i="10"/>
  <c r="L217" i="10"/>
  <c r="I218" i="10"/>
  <c r="I217" i="10" s="1"/>
  <c r="I216" i="10" s="1"/>
  <c r="J218" i="10"/>
  <c r="J217" i="10" s="1"/>
  <c r="J216" i="10" s="1"/>
  <c r="K218" i="10"/>
  <c r="K217" i="10" s="1"/>
  <c r="L218" i="10"/>
  <c r="I220" i="10"/>
  <c r="J220" i="10"/>
  <c r="I221" i="10"/>
  <c r="J221" i="10"/>
  <c r="K221" i="10"/>
  <c r="K220" i="10" s="1"/>
  <c r="L221" i="10"/>
  <c r="L220" i="10" s="1"/>
  <c r="I229" i="10"/>
  <c r="I228" i="10" s="1"/>
  <c r="J229" i="10"/>
  <c r="J228" i="10" s="1"/>
  <c r="I230" i="10"/>
  <c r="J230" i="10"/>
  <c r="K230" i="10"/>
  <c r="K229" i="10" s="1"/>
  <c r="K228" i="10" s="1"/>
  <c r="L230" i="10"/>
  <c r="L229" i="10" s="1"/>
  <c r="L228" i="10" s="1"/>
  <c r="I233" i="10"/>
  <c r="I232" i="10" s="1"/>
  <c r="J233" i="10"/>
  <c r="J232" i="10" s="1"/>
  <c r="I234" i="10"/>
  <c r="J234" i="10"/>
  <c r="K234" i="10"/>
  <c r="K233" i="10" s="1"/>
  <c r="K232" i="10" s="1"/>
  <c r="L234" i="10"/>
  <c r="L233" i="10" s="1"/>
  <c r="L232" i="10" s="1"/>
  <c r="I240" i="10"/>
  <c r="L240" i="10"/>
  <c r="I241" i="10"/>
  <c r="J241" i="10"/>
  <c r="J240" i="10" s="1"/>
  <c r="K241" i="10"/>
  <c r="K240" i="10" s="1"/>
  <c r="L241" i="10"/>
  <c r="I243" i="10"/>
  <c r="J243" i="10"/>
  <c r="K243" i="10"/>
  <c r="L243" i="10"/>
  <c r="I246" i="10"/>
  <c r="J246" i="10"/>
  <c r="K246" i="10"/>
  <c r="L246" i="10"/>
  <c r="K249" i="10"/>
  <c r="I250" i="10"/>
  <c r="I249" i="10" s="1"/>
  <c r="J250" i="10"/>
  <c r="J249" i="10" s="1"/>
  <c r="K250" i="10"/>
  <c r="L250" i="10"/>
  <c r="L249" i="10" s="1"/>
  <c r="L253" i="10"/>
  <c r="I254" i="10"/>
  <c r="I253" i="10" s="1"/>
  <c r="J254" i="10"/>
  <c r="J253" i="10" s="1"/>
  <c r="K254" i="10"/>
  <c r="K253" i="10" s="1"/>
  <c r="L254" i="10"/>
  <c r="I257" i="10"/>
  <c r="J257" i="10"/>
  <c r="I258" i="10"/>
  <c r="J258" i="10"/>
  <c r="K258" i="10"/>
  <c r="K257" i="10" s="1"/>
  <c r="L258" i="10"/>
  <c r="L257" i="10" s="1"/>
  <c r="K261" i="10"/>
  <c r="I262" i="10"/>
  <c r="I261" i="10" s="1"/>
  <c r="J262" i="10"/>
  <c r="J261" i="10" s="1"/>
  <c r="K262" i="10"/>
  <c r="L262" i="10"/>
  <c r="L261" i="10" s="1"/>
  <c r="L264" i="10"/>
  <c r="I265" i="10"/>
  <c r="I264" i="10" s="1"/>
  <c r="J265" i="10"/>
  <c r="J264" i="10" s="1"/>
  <c r="K265" i="10"/>
  <c r="K264" i="10" s="1"/>
  <c r="L265" i="10"/>
  <c r="I267" i="10"/>
  <c r="J267" i="10"/>
  <c r="I268" i="10"/>
  <c r="J268" i="10"/>
  <c r="K268" i="10"/>
  <c r="K267" i="10" s="1"/>
  <c r="L268" i="10"/>
  <c r="L267" i="10" s="1"/>
  <c r="I272" i="10"/>
  <c r="I271" i="10" s="1"/>
  <c r="J272" i="10"/>
  <c r="J271" i="10" s="1"/>
  <c r="I273" i="10"/>
  <c r="J273" i="10"/>
  <c r="K273" i="10"/>
  <c r="K272" i="10" s="1"/>
  <c r="L273" i="10"/>
  <c r="L272" i="10" s="1"/>
  <c r="I275" i="10"/>
  <c r="J275" i="10"/>
  <c r="K275" i="10"/>
  <c r="L275" i="10"/>
  <c r="I278" i="10"/>
  <c r="J278" i="10"/>
  <c r="K278" i="10"/>
  <c r="L278" i="10"/>
  <c r="L281" i="10"/>
  <c r="I282" i="10"/>
  <c r="I281" i="10" s="1"/>
  <c r="J282" i="10"/>
  <c r="J281" i="10" s="1"/>
  <c r="K282" i="10"/>
  <c r="K281" i="10" s="1"/>
  <c r="L282" i="10"/>
  <c r="I285" i="10"/>
  <c r="J285" i="10"/>
  <c r="I286" i="10"/>
  <c r="J286" i="10"/>
  <c r="K286" i="10"/>
  <c r="K285" i="10" s="1"/>
  <c r="L286" i="10"/>
  <c r="L285" i="10" s="1"/>
  <c r="K289" i="10"/>
  <c r="I290" i="10"/>
  <c r="I289" i="10" s="1"/>
  <c r="J290" i="10"/>
  <c r="J289" i="10" s="1"/>
  <c r="K290" i="10"/>
  <c r="L290" i="10"/>
  <c r="L289" i="10" s="1"/>
  <c r="L293" i="10"/>
  <c r="I294" i="10"/>
  <c r="I293" i="10" s="1"/>
  <c r="J294" i="10"/>
  <c r="J293" i="10" s="1"/>
  <c r="K294" i="10"/>
  <c r="K293" i="10" s="1"/>
  <c r="L294" i="10"/>
  <c r="I296" i="10"/>
  <c r="J296" i="10"/>
  <c r="I297" i="10"/>
  <c r="J297" i="10"/>
  <c r="K297" i="10"/>
  <c r="K296" i="10" s="1"/>
  <c r="L297" i="10"/>
  <c r="L296" i="10" s="1"/>
  <c r="K299" i="10"/>
  <c r="I300" i="10"/>
  <c r="I299" i="10" s="1"/>
  <c r="J300" i="10"/>
  <c r="J299" i="10" s="1"/>
  <c r="K300" i="10"/>
  <c r="L300" i="10"/>
  <c r="L299" i="10" s="1"/>
  <c r="I306" i="10"/>
  <c r="J306" i="10"/>
  <c r="K306" i="10"/>
  <c r="K305" i="10" s="1"/>
  <c r="K304" i="10" s="1"/>
  <c r="L306" i="10"/>
  <c r="L305" i="10" s="1"/>
  <c r="L304" i="10" s="1"/>
  <c r="I308" i="10"/>
  <c r="J308" i="10"/>
  <c r="K308" i="10"/>
  <c r="L308" i="10"/>
  <c r="I311" i="10"/>
  <c r="I305" i="10" s="1"/>
  <c r="I304" i="10" s="1"/>
  <c r="J311" i="10"/>
  <c r="J305" i="10" s="1"/>
  <c r="K311" i="10"/>
  <c r="L311" i="10"/>
  <c r="I314" i="10"/>
  <c r="L314" i="10"/>
  <c r="I315" i="10"/>
  <c r="J315" i="10"/>
  <c r="J314" i="10" s="1"/>
  <c r="K315" i="10"/>
  <c r="K314" i="10" s="1"/>
  <c r="L315" i="10"/>
  <c r="I318" i="10"/>
  <c r="J318" i="10"/>
  <c r="I319" i="10"/>
  <c r="J319" i="10"/>
  <c r="K319" i="10"/>
  <c r="K318" i="10" s="1"/>
  <c r="L319" i="10"/>
  <c r="L318" i="10" s="1"/>
  <c r="K322" i="10"/>
  <c r="I323" i="10"/>
  <c r="I322" i="10" s="1"/>
  <c r="J323" i="10"/>
  <c r="J322" i="10" s="1"/>
  <c r="K323" i="10"/>
  <c r="L323" i="10"/>
  <c r="L322" i="10" s="1"/>
  <c r="I326" i="10"/>
  <c r="L326" i="10"/>
  <c r="I327" i="10"/>
  <c r="J327" i="10"/>
  <c r="J326" i="10" s="1"/>
  <c r="K327" i="10"/>
  <c r="K326" i="10" s="1"/>
  <c r="L327" i="10"/>
  <c r="I329" i="10"/>
  <c r="J329" i="10"/>
  <c r="I330" i="10"/>
  <c r="J330" i="10"/>
  <c r="K330" i="10"/>
  <c r="K329" i="10" s="1"/>
  <c r="L330" i="10"/>
  <c r="L329" i="10" s="1"/>
  <c r="K332" i="10"/>
  <c r="I333" i="10"/>
  <c r="I332" i="10" s="1"/>
  <c r="J333" i="10"/>
  <c r="J332" i="10" s="1"/>
  <c r="K333" i="10"/>
  <c r="L333" i="10"/>
  <c r="L332" i="10" s="1"/>
  <c r="K337" i="10"/>
  <c r="I338" i="10"/>
  <c r="I337" i="10" s="1"/>
  <c r="J338" i="10"/>
  <c r="J337" i="10" s="1"/>
  <c r="J336" i="10" s="1"/>
  <c r="K338" i="10"/>
  <c r="L338" i="10"/>
  <c r="L337" i="10" s="1"/>
  <c r="I340" i="10"/>
  <c r="J340" i="10"/>
  <c r="K340" i="10"/>
  <c r="L340" i="10"/>
  <c r="I343" i="10"/>
  <c r="J343" i="10"/>
  <c r="K343" i="10"/>
  <c r="L343" i="10"/>
  <c r="I346" i="10"/>
  <c r="J346" i="10"/>
  <c r="I347" i="10"/>
  <c r="J347" i="10"/>
  <c r="K347" i="10"/>
  <c r="K346" i="10" s="1"/>
  <c r="L347" i="10"/>
  <c r="L346" i="10" s="1"/>
  <c r="K350" i="10"/>
  <c r="I351" i="10"/>
  <c r="I350" i="10" s="1"/>
  <c r="J351" i="10"/>
  <c r="J350" i="10" s="1"/>
  <c r="K351" i="10"/>
  <c r="L351" i="10"/>
  <c r="L350" i="10" s="1"/>
  <c r="I354" i="10"/>
  <c r="L354" i="10"/>
  <c r="I355" i="10"/>
  <c r="J355" i="10"/>
  <c r="J354" i="10" s="1"/>
  <c r="K355" i="10"/>
  <c r="K354" i="10" s="1"/>
  <c r="L355" i="10"/>
  <c r="I358" i="10"/>
  <c r="J358" i="10"/>
  <c r="I359" i="10"/>
  <c r="J359" i="10"/>
  <c r="K359" i="10"/>
  <c r="K358" i="10" s="1"/>
  <c r="L359" i="10"/>
  <c r="L358" i="10" s="1"/>
  <c r="K361" i="10"/>
  <c r="I362" i="10"/>
  <c r="I361" i="10" s="1"/>
  <c r="J362" i="10"/>
  <c r="J361" i="10" s="1"/>
  <c r="K362" i="10"/>
  <c r="L362" i="10"/>
  <c r="L361" i="10" s="1"/>
  <c r="I364" i="10"/>
  <c r="L364" i="10"/>
  <c r="I365" i="10"/>
  <c r="J365" i="10"/>
  <c r="J364" i="10" s="1"/>
  <c r="K365" i="10"/>
  <c r="K364" i="10" s="1"/>
  <c r="L365" i="10"/>
  <c r="I36" i="9"/>
  <c r="J36" i="9"/>
  <c r="J35" i="9" s="1"/>
  <c r="J34" i="9" s="1"/>
  <c r="K36" i="9"/>
  <c r="K35" i="9" s="1"/>
  <c r="K34" i="9" s="1"/>
  <c r="L36" i="9"/>
  <c r="L35" i="9" s="1"/>
  <c r="L34" i="9" s="1"/>
  <c r="I38" i="9"/>
  <c r="J38" i="9"/>
  <c r="K38" i="9"/>
  <c r="L38" i="9"/>
  <c r="I42" i="9"/>
  <c r="I41" i="9" s="1"/>
  <c r="I40" i="9" s="1"/>
  <c r="J42" i="9"/>
  <c r="J41" i="9" s="1"/>
  <c r="J40" i="9" s="1"/>
  <c r="K42" i="9"/>
  <c r="K41" i="9" s="1"/>
  <c r="K40" i="9" s="1"/>
  <c r="L42" i="9"/>
  <c r="L41" i="9" s="1"/>
  <c r="L40" i="9" s="1"/>
  <c r="I46" i="9"/>
  <c r="I45" i="9" s="1"/>
  <c r="I44" i="9" s="1"/>
  <c r="J46" i="9"/>
  <c r="J45" i="9" s="1"/>
  <c r="J44" i="9" s="1"/>
  <c r="L46" i="9"/>
  <c r="L45" i="9" s="1"/>
  <c r="L44" i="9" s="1"/>
  <c r="I47" i="9"/>
  <c r="J47" i="9"/>
  <c r="K47" i="9"/>
  <c r="K46" i="9" s="1"/>
  <c r="K45" i="9" s="1"/>
  <c r="K44" i="9" s="1"/>
  <c r="L47" i="9"/>
  <c r="I66" i="9"/>
  <c r="I65" i="9" s="1"/>
  <c r="J66" i="9"/>
  <c r="J65" i="9" s="1"/>
  <c r="K66" i="9"/>
  <c r="K65" i="9" s="1"/>
  <c r="L66" i="9"/>
  <c r="L65" i="9" s="1"/>
  <c r="I70" i="9"/>
  <c r="K70" i="9"/>
  <c r="L70" i="9"/>
  <c r="I71" i="9"/>
  <c r="J71" i="9"/>
  <c r="J70" i="9" s="1"/>
  <c r="K71" i="9"/>
  <c r="L71" i="9"/>
  <c r="I76" i="9"/>
  <c r="I75" i="9" s="1"/>
  <c r="J76" i="9"/>
  <c r="J75" i="9" s="1"/>
  <c r="K76" i="9"/>
  <c r="K75" i="9" s="1"/>
  <c r="L76" i="9"/>
  <c r="L75" i="9" s="1"/>
  <c r="I82" i="9"/>
  <c r="I81" i="9" s="1"/>
  <c r="I80" i="9" s="1"/>
  <c r="J82" i="9"/>
  <c r="J81" i="9" s="1"/>
  <c r="J80" i="9" s="1"/>
  <c r="K82" i="9"/>
  <c r="K81" i="9" s="1"/>
  <c r="K80" i="9" s="1"/>
  <c r="L82" i="9"/>
  <c r="L81" i="9" s="1"/>
  <c r="L80" i="9" s="1"/>
  <c r="I87" i="9"/>
  <c r="I86" i="9" s="1"/>
  <c r="I85" i="9" s="1"/>
  <c r="I84" i="9" s="1"/>
  <c r="J87" i="9"/>
  <c r="J86" i="9" s="1"/>
  <c r="J85" i="9" s="1"/>
  <c r="J84" i="9" s="1"/>
  <c r="K87" i="9"/>
  <c r="K86" i="9" s="1"/>
  <c r="K85" i="9" s="1"/>
  <c r="K84" i="9" s="1"/>
  <c r="L87" i="9"/>
  <c r="L86" i="9" s="1"/>
  <c r="L85" i="9" s="1"/>
  <c r="L84" i="9" s="1"/>
  <c r="I94" i="9"/>
  <c r="I93" i="9" s="1"/>
  <c r="I92" i="9" s="1"/>
  <c r="J94" i="9"/>
  <c r="J93" i="9" s="1"/>
  <c r="J92" i="9" s="1"/>
  <c r="K94" i="9"/>
  <c r="K93" i="9" s="1"/>
  <c r="K92" i="9" s="1"/>
  <c r="L94" i="9"/>
  <c r="L93" i="9" s="1"/>
  <c r="L92" i="9" s="1"/>
  <c r="I99" i="9"/>
  <c r="I98" i="9" s="1"/>
  <c r="I97" i="9" s="1"/>
  <c r="J99" i="9"/>
  <c r="J98" i="9" s="1"/>
  <c r="J97" i="9" s="1"/>
  <c r="K99" i="9"/>
  <c r="K98" i="9" s="1"/>
  <c r="K97" i="9" s="1"/>
  <c r="L99" i="9"/>
  <c r="L98" i="9" s="1"/>
  <c r="L97" i="9" s="1"/>
  <c r="I104" i="9"/>
  <c r="I103" i="9" s="1"/>
  <c r="J104" i="9"/>
  <c r="J103" i="9" s="1"/>
  <c r="K104" i="9"/>
  <c r="K103" i="9" s="1"/>
  <c r="L104" i="9"/>
  <c r="L103" i="9" s="1"/>
  <c r="L107" i="9"/>
  <c r="I108" i="9"/>
  <c r="I107" i="9" s="1"/>
  <c r="J108" i="9"/>
  <c r="J107" i="9" s="1"/>
  <c r="K108" i="9"/>
  <c r="K107" i="9" s="1"/>
  <c r="K102" i="9" s="1"/>
  <c r="L108" i="9"/>
  <c r="I113" i="9"/>
  <c r="I112" i="9" s="1"/>
  <c r="K113" i="9"/>
  <c r="K112" i="9" s="1"/>
  <c r="I114" i="9"/>
  <c r="J114" i="9"/>
  <c r="J113" i="9" s="1"/>
  <c r="J112" i="9" s="1"/>
  <c r="K114" i="9"/>
  <c r="L114" i="9"/>
  <c r="L113" i="9" s="1"/>
  <c r="L112" i="9" s="1"/>
  <c r="I118" i="9"/>
  <c r="I117" i="9" s="1"/>
  <c r="I119" i="9"/>
  <c r="J119" i="9"/>
  <c r="J118" i="9" s="1"/>
  <c r="J117" i="9" s="1"/>
  <c r="K119" i="9"/>
  <c r="K118" i="9" s="1"/>
  <c r="K117" i="9" s="1"/>
  <c r="L119" i="9"/>
  <c r="L118" i="9" s="1"/>
  <c r="L117" i="9" s="1"/>
  <c r="I123" i="9"/>
  <c r="I122" i="9" s="1"/>
  <c r="I121" i="9" s="1"/>
  <c r="J123" i="9"/>
  <c r="J122" i="9" s="1"/>
  <c r="J121" i="9" s="1"/>
  <c r="K123" i="9"/>
  <c r="K122" i="9" s="1"/>
  <c r="K121" i="9" s="1"/>
  <c r="L123" i="9"/>
  <c r="L122" i="9" s="1"/>
  <c r="L121" i="9" s="1"/>
  <c r="K126" i="9"/>
  <c r="K125" i="9" s="1"/>
  <c r="I127" i="9"/>
  <c r="I126" i="9" s="1"/>
  <c r="I125" i="9" s="1"/>
  <c r="J127" i="9"/>
  <c r="J126" i="9" s="1"/>
  <c r="J125" i="9" s="1"/>
  <c r="K127" i="9"/>
  <c r="L127" i="9"/>
  <c r="L126" i="9" s="1"/>
  <c r="L125" i="9" s="1"/>
  <c r="K129" i="9"/>
  <c r="K130" i="9"/>
  <c r="I131" i="9"/>
  <c r="I130" i="9" s="1"/>
  <c r="I129" i="9" s="1"/>
  <c r="J131" i="9"/>
  <c r="J130" i="9" s="1"/>
  <c r="J129" i="9" s="1"/>
  <c r="K131" i="9"/>
  <c r="L131" i="9"/>
  <c r="L130" i="9" s="1"/>
  <c r="L129" i="9" s="1"/>
  <c r="K134" i="9"/>
  <c r="K133" i="9" s="1"/>
  <c r="I135" i="9"/>
  <c r="I134" i="9" s="1"/>
  <c r="I133" i="9" s="1"/>
  <c r="J135" i="9"/>
  <c r="J134" i="9" s="1"/>
  <c r="J133" i="9" s="1"/>
  <c r="K135" i="9"/>
  <c r="L135" i="9"/>
  <c r="L134" i="9" s="1"/>
  <c r="L133" i="9" s="1"/>
  <c r="I140" i="9"/>
  <c r="I139" i="9" s="1"/>
  <c r="I138" i="9" s="1"/>
  <c r="J140" i="9"/>
  <c r="J139" i="9" s="1"/>
  <c r="J138" i="9" s="1"/>
  <c r="K140" i="9"/>
  <c r="K139" i="9" s="1"/>
  <c r="K138" i="9" s="1"/>
  <c r="L140" i="9"/>
  <c r="L139" i="9" s="1"/>
  <c r="L138" i="9" s="1"/>
  <c r="I145" i="9"/>
  <c r="I144" i="9" s="1"/>
  <c r="I143" i="9" s="1"/>
  <c r="J145" i="9"/>
  <c r="J144" i="9" s="1"/>
  <c r="J143" i="9" s="1"/>
  <c r="K145" i="9"/>
  <c r="K144" i="9" s="1"/>
  <c r="K143" i="9" s="1"/>
  <c r="L145" i="9"/>
  <c r="L144" i="9" s="1"/>
  <c r="L143" i="9" s="1"/>
  <c r="I149" i="9"/>
  <c r="I148" i="9" s="1"/>
  <c r="J149" i="9"/>
  <c r="J148" i="9" s="1"/>
  <c r="K149" i="9"/>
  <c r="K148" i="9" s="1"/>
  <c r="L149" i="9"/>
  <c r="L148" i="9" s="1"/>
  <c r="I152" i="9"/>
  <c r="I151" i="9" s="1"/>
  <c r="K152" i="9"/>
  <c r="K151" i="9" s="1"/>
  <c r="I153" i="9"/>
  <c r="J153" i="9"/>
  <c r="J152" i="9" s="1"/>
  <c r="J151" i="9" s="1"/>
  <c r="K153" i="9"/>
  <c r="L153" i="9"/>
  <c r="L152" i="9" s="1"/>
  <c r="L151" i="9" s="1"/>
  <c r="I159" i="9"/>
  <c r="I158" i="9" s="1"/>
  <c r="J159" i="9"/>
  <c r="J158" i="9" s="1"/>
  <c r="K159" i="9"/>
  <c r="K158" i="9" s="1"/>
  <c r="L159" i="9"/>
  <c r="L158" i="9" s="1"/>
  <c r="L163" i="9"/>
  <c r="I164" i="9"/>
  <c r="I163" i="9" s="1"/>
  <c r="J164" i="9"/>
  <c r="J163" i="9" s="1"/>
  <c r="K164" i="9"/>
  <c r="K163" i="9" s="1"/>
  <c r="L164" i="9"/>
  <c r="I169" i="9"/>
  <c r="I168" i="9" s="1"/>
  <c r="I167" i="9" s="1"/>
  <c r="J169" i="9"/>
  <c r="J168" i="9" s="1"/>
  <c r="J167" i="9" s="1"/>
  <c r="K169" i="9"/>
  <c r="K168" i="9" s="1"/>
  <c r="K167" i="9" s="1"/>
  <c r="L169" i="9"/>
  <c r="L168" i="9" s="1"/>
  <c r="L167" i="9" s="1"/>
  <c r="I173" i="9"/>
  <c r="I172" i="9" s="1"/>
  <c r="I171" i="9" s="1"/>
  <c r="J173" i="9"/>
  <c r="J172" i="9" s="1"/>
  <c r="K173" i="9"/>
  <c r="K172" i="9" s="1"/>
  <c r="L173" i="9"/>
  <c r="L172" i="9" s="1"/>
  <c r="L171" i="9" s="1"/>
  <c r="I177" i="9"/>
  <c r="L177" i="9"/>
  <c r="I178" i="9"/>
  <c r="J178" i="9"/>
  <c r="J177" i="9" s="1"/>
  <c r="K178" i="9"/>
  <c r="K177" i="9" s="1"/>
  <c r="L178" i="9"/>
  <c r="I185" i="9"/>
  <c r="J185" i="9"/>
  <c r="I186" i="9"/>
  <c r="J186" i="9"/>
  <c r="K186" i="9"/>
  <c r="K185" i="9" s="1"/>
  <c r="K184" i="9" s="1"/>
  <c r="L186" i="9"/>
  <c r="L185" i="9" s="1"/>
  <c r="L184" i="9" s="1"/>
  <c r="I189" i="9"/>
  <c r="I188" i="9" s="1"/>
  <c r="J189" i="9"/>
  <c r="J188" i="9" s="1"/>
  <c r="K189" i="9"/>
  <c r="K188" i="9" s="1"/>
  <c r="L189" i="9"/>
  <c r="L188" i="9" s="1"/>
  <c r="I193" i="9"/>
  <c r="K193" i="9"/>
  <c r="I194" i="9"/>
  <c r="J194" i="9"/>
  <c r="J193" i="9" s="1"/>
  <c r="K194" i="9"/>
  <c r="L194" i="9"/>
  <c r="L193" i="9" s="1"/>
  <c r="L199" i="9"/>
  <c r="I200" i="9"/>
  <c r="I199" i="9" s="1"/>
  <c r="J200" i="9"/>
  <c r="J199" i="9" s="1"/>
  <c r="K200" i="9"/>
  <c r="K199" i="9" s="1"/>
  <c r="L200" i="9"/>
  <c r="I205" i="9"/>
  <c r="I204" i="9" s="1"/>
  <c r="J205" i="9"/>
  <c r="J204" i="9" s="1"/>
  <c r="K205" i="9"/>
  <c r="K204" i="9" s="1"/>
  <c r="L205" i="9"/>
  <c r="L204" i="9" s="1"/>
  <c r="I209" i="9"/>
  <c r="I208" i="9" s="1"/>
  <c r="I207" i="9" s="1"/>
  <c r="J209" i="9"/>
  <c r="J208" i="9" s="1"/>
  <c r="J207" i="9" s="1"/>
  <c r="K209" i="9"/>
  <c r="K208" i="9" s="1"/>
  <c r="K207" i="9" s="1"/>
  <c r="L209" i="9"/>
  <c r="L208" i="9" s="1"/>
  <c r="L207" i="9" s="1"/>
  <c r="I216" i="9"/>
  <c r="I215" i="9" s="1"/>
  <c r="J216" i="9"/>
  <c r="J215" i="9" s="1"/>
  <c r="K216" i="9"/>
  <c r="K215" i="9" s="1"/>
  <c r="L216" i="9"/>
  <c r="L215" i="9" s="1"/>
  <c r="K218" i="9"/>
  <c r="I219" i="9"/>
  <c r="I218" i="9" s="1"/>
  <c r="J219" i="9"/>
  <c r="J218" i="9" s="1"/>
  <c r="K219" i="9"/>
  <c r="L219" i="9"/>
  <c r="L218" i="9" s="1"/>
  <c r="K227" i="9"/>
  <c r="K226" i="9" s="1"/>
  <c r="I228" i="9"/>
  <c r="I227" i="9" s="1"/>
  <c r="I226" i="9" s="1"/>
  <c r="J228" i="9"/>
  <c r="J227" i="9" s="1"/>
  <c r="J226" i="9" s="1"/>
  <c r="K228" i="9"/>
  <c r="L228" i="9"/>
  <c r="L227" i="9" s="1"/>
  <c r="L226" i="9" s="1"/>
  <c r="I232" i="9"/>
  <c r="I231" i="9" s="1"/>
  <c r="I230" i="9" s="1"/>
  <c r="J232" i="9"/>
  <c r="J231" i="9" s="1"/>
  <c r="J230" i="9" s="1"/>
  <c r="K232" i="9"/>
  <c r="K231" i="9" s="1"/>
  <c r="K230" i="9" s="1"/>
  <c r="L232" i="9"/>
  <c r="L231" i="9" s="1"/>
  <c r="L230" i="9" s="1"/>
  <c r="I239" i="9"/>
  <c r="I238" i="9" s="1"/>
  <c r="J239" i="9"/>
  <c r="J238" i="9" s="1"/>
  <c r="K239" i="9"/>
  <c r="K238" i="9" s="1"/>
  <c r="L239" i="9"/>
  <c r="L238" i="9" s="1"/>
  <c r="I241" i="9"/>
  <c r="J241" i="9"/>
  <c r="K241" i="9"/>
  <c r="L241" i="9"/>
  <c r="I244" i="9"/>
  <c r="J244" i="9"/>
  <c r="K244" i="9"/>
  <c r="L244" i="9"/>
  <c r="I247" i="9"/>
  <c r="L247" i="9"/>
  <c r="I248" i="9"/>
  <c r="J248" i="9"/>
  <c r="J247" i="9" s="1"/>
  <c r="K248" i="9"/>
  <c r="K247" i="9" s="1"/>
  <c r="L248" i="9"/>
  <c r="I252" i="9"/>
  <c r="I251" i="9" s="1"/>
  <c r="J252" i="9"/>
  <c r="J251" i="9" s="1"/>
  <c r="K252" i="9"/>
  <c r="K251" i="9" s="1"/>
  <c r="L252" i="9"/>
  <c r="L251" i="9" s="1"/>
  <c r="I256" i="9"/>
  <c r="I255" i="9" s="1"/>
  <c r="J256" i="9"/>
  <c r="J255" i="9" s="1"/>
  <c r="K256" i="9"/>
  <c r="K255" i="9" s="1"/>
  <c r="L256" i="9"/>
  <c r="L255" i="9" s="1"/>
  <c r="K259" i="9"/>
  <c r="L259" i="9"/>
  <c r="I260" i="9"/>
  <c r="I259" i="9" s="1"/>
  <c r="J260" i="9"/>
  <c r="J259" i="9" s="1"/>
  <c r="K260" i="9"/>
  <c r="L260" i="9"/>
  <c r="I263" i="9"/>
  <c r="I262" i="9" s="1"/>
  <c r="J263" i="9"/>
  <c r="J262" i="9" s="1"/>
  <c r="K263" i="9"/>
  <c r="K262" i="9" s="1"/>
  <c r="L263" i="9"/>
  <c r="L262" i="9" s="1"/>
  <c r="I266" i="9"/>
  <c r="I265" i="9" s="1"/>
  <c r="J266" i="9"/>
  <c r="J265" i="9" s="1"/>
  <c r="K266" i="9"/>
  <c r="K265" i="9" s="1"/>
  <c r="L266" i="9"/>
  <c r="L265" i="9" s="1"/>
  <c r="I270" i="9"/>
  <c r="I271" i="9"/>
  <c r="J271" i="9"/>
  <c r="J270" i="9" s="1"/>
  <c r="K271" i="9"/>
  <c r="K270" i="9" s="1"/>
  <c r="L271" i="9"/>
  <c r="L270" i="9" s="1"/>
  <c r="I273" i="9"/>
  <c r="J273" i="9"/>
  <c r="K273" i="9"/>
  <c r="L273" i="9"/>
  <c r="I276" i="9"/>
  <c r="J276" i="9"/>
  <c r="K276" i="9"/>
  <c r="L276" i="9"/>
  <c r="I280" i="9"/>
  <c r="I279" i="9" s="1"/>
  <c r="J280" i="9"/>
  <c r="J279" i="9" s="1"/>
  <c r="K280" i="9"/>
  <c r="K279" i="9" s="1"/>
  <c r="L280" i="9"/>
  <c r="L279" i="9" s="1"/>
  <c r="I283" i="9"/>
  <c r="I284" i="9"/>
  <c r="J284" i="9"/>
  <c r="J283" i="9" s="1"/>
  <c r="K284" i="9"/>
  <c r="K283" i="9" s="1"/>
  <c r="L284" i="9"/>
  <c r="L283" i="9" s="1"/>
  <c r="I287" i="9"/>
  <c r="I288" i="9"/>
  <c r="J288" i="9"/>
  <c r="J287" i="9" s="1"/>
  <c r="K288" i="9"/>
  <c r="K287" i="9" s="1"/>
  <c r="L288" i="9"/>
  <c r="L287" i="9" s="1"/>
  <c r="I292" i="9"/>
  <c r="I291" i="9" s="1"/>
  <c r="J292" i="9"/>
  <c r="J291" i="9" s="1"/>
  <c r="K292" i="9"/>
  <c r="K291" i="9" s="1"/>
  <c r="L292" i="9"/>
  <c r="L291" i="9" s="1"/>
  <c r="I294" i="9"/>
  <c r="I295" i="9"/>
  <c r="J295" i="9"/>
  <c r="J294" i="9" s="1"/>
  <c r="K295" i="9"/>
  <c r="K294" i="9" s="1"/>
  <c r="L295" i="9"/>
  <c r="L294" i="9" s="1"/>
  <c r="I298" i="9"/>
  <c r="I297" i="9" s="1"/>
  <c r="J298" i="9"/>
  <c r="J297" i="9" s="1"/>
  <c r="K298" i="9"/>
  <c r="K297" i="9" s="1"/>
  <c r="L298" i="9"/>
  <c r="L297" i="9" s="1"/>
  <c r="I304" i="9"/>
  <c r="J304" i="9"/>
  <c r="K304" i="9"/>
  <c r="L304" i="9"/>
  <c r="I306" i="9"/>
  <c r="J306" i="9"/>
  <c r="K306" i="9"/>
  <c r="L306" i="9"/>
  <c r="I309" i="9"/>
  <c r="J309" i="9"/>
  <c r="K309" i="9"/>
  <c r="L309" i="9"/>
  <c r="I313" i="9"/>
  <c r="I312" i="9" s="1"/>
  <c r="J313" i="9"/>
  <c r="J312" i="9" s="1"/>
  <c r="K313" i="9"/>
  <c r="K312" i="9" s="1"/>
  <c r="L313" i="9"/>
  <c r="L312" i="9" s="1"/>
  <c r="I316" i="9"/>
  <c r="I317" i="9"/>
  <c r="J317" i="9"/>
  <c r="J316" i="9" s="1"/>
  <c r="K317" i="9"/>
  <c r="K316" i="9" s="1"/>
  <c r="L317" i="9"/>
  <c r="L316" i="9" s="1"/>
  <c r="I320" i="9"/>
  <c r="K320" i="9"/>
  <c r="I321" i="9"/>
  <c r="J321" i="9"/>
  <c r="J320" i="9" s="1"/>
  <c r="K321" i="9"/>
  <c r="L321" i="9"/>
  <c r="L320" i="9" s="1"/>
  <c r="I325" i="9"/>
  <c r="I324" i="9" s="1"/>
  <c r="J325" i="9"/>
  <c r="J324" i="9" s="1"/>
  <c r="K325" i="9"/>
  <c r="K324" i="9" s="1"/>
  <c r="L325" i="9"/>
  <c r="L324" i="9" s="1"/>
  <c r="K327" i="9"/>
  <c r="I328" i="9"/>
  <c r="I327" i="9" s="1"/>
  <c r="J328" i="9"/>
  <c r="J327" i="9" s="1"/>
  <c r="K328" i="9"/>
  <c r="L328" i="9"/>
  <c r="L327" i="9" s="1"/>
  <c r="I330" i="9"/>
  <c r="I331" i="9"/>
  <c r="J331" i="9"/>
  <c r="J330" i="9" s="1"/>
  <c r="K331" i="9"/>
  <c r="K330" i="9" s="1"/>
  <c r="L331" i="9"/>
  <c r="L330" i="9" s="1"/>
  <c r="I335" i="9"/>
  <c r="I336" i="9"/>
  <c r="J336" i="9"/>
  <c r="J335" i="9" s="1"/>
  <c r="K336" i="9"/>
  <c r="K335" i="9" s="1"/>
  <c r="L336" i="9"/>
  <c r="L335" i="9" s="1"/>
  <c r="I338" i="9"/>
  <c r="J338" i="9"/>
  <c r="K338" i="9"/>
  <c r="L338" i="9"/>
  <c r="I341" i="9"/>
  <c r="J341" i="9"/>
  <c r="K341" i="9"/>
  <c r="L341" i="9"/>
  <c r="I345" i="9"/>
  <c r="I344" i="9" s="1"/>
  <c r="J345" i="9"/>
  <c r="J344" i="9" s="1"/>
  <c r="K345" i="9"/>
  <c r="K344" i="9" s="1"/>
  <c r="L345" i="9"/>
  <c r="L344" i="9" s="1"/>
  <c r="I348" i="9"/>
  <c r="J348" i="9"/>
  <c r="L348" i="9"/>
  <c r="I349" i="9"/>
  <c r="J349" i="9"/>
  <c r="K349" i="9"/>
  <c r="K348" i="9" s="1"/>
  <c r="L349" i="9"/>
  <c r="I353" i="9"/>
  <c r="I352" i="9" s="1"/>
  <c r="J353" i="9"/>
  <c r="J352" i="9" s="1"/>
  <c r="K353" i="9"/>
  <c r="K352" i="9" s="1"/>
  <c r="L353" i="9"/>
  <c r="L352" i="9" s="1"/>
  <c r="I357" i="9"/>
  <c r="I356" i="9" s="1"/>
  <c r="J357" i="9"/>
  <c r="J356" i="9" s="1"/>
  <c r="K357" i="9"/>
  <c r="K356" i="9" s="1"/>
  <c r="L357" i="9"/>
  <c r="L356" i="9" s="1"/>
  <c r="J359" i="9"/>
  <c r="I360" i="9"/>
  <c r="I359" i="9" s="1"/>
  <c r="J360" i="9"/>
  <c r="K360" i="9"/>
  <c r="K359" i="9" s="1"/>
  <c r="L360" i="9"/>
  <c r="L359" i="9" s="1"/>
  <c r="J362" i="9"/>
  <c r="I363" i="9"/>
  <c r="I362" i="9" s="1"/>
  <c r="J363" i="9"/>
  <c r="K363" i="9"/>
  <c r="K362" i="9" s="1"/>
  <c r="L363" i="9"/>
  <c r="L362" i="9" s="1"/>
  <c r="I36" i="8"/>
  <c r="I35" i="8" s="1"/>
  <c r="I34" i="8" s="1"/>
  <c r="I33" i="8" s="1"/>
  <c r="J36" i="8"/>
  <c r="J35" i="8" s="1"/>
  <c r="J34" i="8" s="1"/>
  <c r="K36" i="8"/>
  <c r="K35" i="8" s="1"/>
  <c r="K34" i="8" s="1"/>
  <c r="L36" i="8"/>
  <c r="L35" i="8" s="1"/>
  <c r="L34" i="8" s="1"/>
  <c r="I38" i="8"/>
  <c r="J38" i="8"/>
  <c r="K38" i="8"/>
  <c r="L38" i="8"/>
  <c r="I42" i="8"/>
  <c r="I41" i="8" s="1"/>
  <c r="I40" i="8" s="1"/>
  <c r="J42" i="8"/>
  <c r="J41" i="8" s="1"/>
  <c r="J40" i="8" s="1"/>
  <c r="K42" i="8"/>
  <c r="K41" i="8" s="1"/>
  <c r="K40" i="8" s="1"/>
  <c r="L42" i="8"/>
  <c r="L41" i="8" s="1"/>
  <c r="L40" i="8" s="1"/>
  <c r="I47" i="8"/>
  <c r="I46" i="8" s="1"/>
  <c r="I45" i="8" s="1"/>
  <c r="I44" i="8" s="1"/>
  <c r="J47" i="8"/>
  <c r="J46" i="8" s="1"/>
  <c r="J45" i="8" s="1"/>
  <c r="J44" i="8" s="1"/>
  <c r="K47" i="8"/>
  <c r="K46" i="8" s="1"/>
  <c r="K45" i="8" s="1"/>
  <c r="K44" i="8" s="1"/>
  <c r="L47" i="8"/>
  <c r="L46" i="8" s="1"/>
  <c r="L45" i="8" s="1"/>
  <c r="L44" i="8" s="1"/>
  <c r="I66" i="8"/>
  <c r="I65" i="8" s="1"/>
  <c r="J66" i="8"/>
  <c r="J65" i="8" s="1"/>
  <c r="K66" i="8"/>
  <c r="K65" i="8" s="1"/>
  <c r="L66" i="8"/>
  <c r="L65" i="8" s="1"/>
  <c r="K70" i="8"/>
  <c r="I71" i="8"/>
  <c r="I70" i="8" s="1"/>
  <c r="J71" i="8"/>
  <c r="J70" i="8" s="1"/>
  <c r="K71" i="8"/>
  <c r="L71" i="8"/>
  <c r="L70" i="8" s="1"/>
  <c r="I76" i="8"/>
  <c r="I75" i="8" s="1"/>
  <c r="J76" i="8"/>
  <c r="J75" i="8" s="1"/>
  <c r="K76" i="8"/>
  <c r="K75" i="8" s="1"/>
  <c r="L76" i="8"/>
  <c r="L75" i="8" s="1"/>
  <c r="L81" i="8"/>
  <c r="L80" i="8" s="1"/>
  <c r="I82" i="8"/>
  <c r="I81" i="8" s="1"/>
  <c r="I80" i="8" s="1"/>
  <c r="J82" i="8"/>
  <c r="J81" i="8" s="1"/>
  <c r="J80" i="8" s="1"/>
  <c r="K82" i="8"/>
  <c r="K81" i="8" s="1"/>
  <c r="K80" i="8" s="1"/>
  <c r="L82" i="8"/>
  <c r="I87" i="8"/>
  <c r="I86" i="8" s="1"/>
  <c r="I85" i="8" s="1"/>
  <c r="I84" i="8" s="1"/>
  <c r="J87" i="8"/>
  <c r="J86" i="8" s="1"/>
  <c r="J85" i="8" s="1"/>
  <c r="J84" i="8" s="1"/>
  <c r="K87" i="8"/>
  <c r="K86" i="8" s="1"/>
  <c r="K85" i="8" s="1"/>
  <c r="K84" i="8" s="1"/>
  <c r="L87" i="8"/>
  <c r="L86" i="8" s="1"/>
  <c r="L85" i="8" s="1"/>
  <c r="L84" i="8" s="1"/>
  <c r="I93" i="8"/>
  <c r="I92" i="8" s="1"/>
  <c r="J93" i="8"/>
  <c r="J92" i="8" s="1"/>
  <c r="I94" i="8"/>
  <c r="J94" i="8"/>
  <c r="K94" i="8"/>
  <c r="K93" i="8" s="1"/>
  <c r="K92" i="8" s="1"/>
  <c r="L94" i="8"/>
  <c r="L93" i="8" s="1"/>
  <c r="L92" i="8" s="1"/>
  <c r="I99" i="8"/>
  <c r="I98" i="8" s="1"/>
  <c r="I97" i="8" s="1"/>
  <c r="J99" i="8"/>
  <c r="J98" i="8" s="1"/>
  <c r="J97" i="8" s="1"/>
  <c r="K99" i="8"/>
  <c r="K98" i="8" s="1"/>
  <c r="K97" i="8" s="1"/>
  <c r="L99" i="8"/>
  <c r="L98" i="8" s="1"/>
  <c r="L97" i="8" s="1"/>
  <c r="I104" i="8"/>
  <c r="I103" i="8" s="1"/>
  <c r="J104" i="8"/>
  <c r="J103" i="8" s="1"/>
  <c r="K104" i="8"/>
  <c r="K103" i="8" s="1"/>
  <c r="L104" i="8"/>
  <c r="L103" i="8" s="1"/>
  <c r="I108" i="8"/>
  <c r="I107" i="8" s="1"/>
  <c r="J108" i="8"/>
  <c r="J107" i="8" s="1"/>
  <c r="J102" i="8" s="1"/>
  <c r="K108" i="8"/>
  <c r="K107" i="8" s="1"/>
  <c r="K102" i="8" s="1"/>
  <c r="L108" i="8"/>
  <c r="L107" i="8" s="1"/>
  <c r="J113" i="8"/>
  <c r="J112" i="8" s="1"/>
  <c r="I114" i="8"/>
  <c r="I113" i="8" s="1"/>
  <c r="I112" i="8" s="1"/>
  <c r="J114" i="8"/>
  <c r="K114" i="8"/>
  <c r="K113" i="8" s="1"/>
  <c r="K112" i="8" s="1"/>
  <c r="L114" i="8"/>
  <c r="L113" i="8" s="1"/>
  <c r="L112" i="8" s="1"/>
  <c r="I119" i="8"/>
  <c r="I118" i="8" s="1"/>
  <c r="I117" i="8" s="1"/>
  <c r="J119" i="8"/>
  <c r="J118" i="8" s="1"/>
  <c r="J117" i="8" s="1"/>
  <c r="K119" i="8"/>
  <c r="K118" i="8" s="1"/>
  <c r="K117" i="8" s="1"/>
  <c r="L119" i="8"/>
  <c r="L118" i="8" s="1"/>
  <c r="L117" i="8" s="1"/>
  <c r="I122" i="8"/>
  <c r="I121" i="8" s="1"/>
  <c r="I123" i="8"/>
  <c r="J123" i="8"/>
  <c r="J122" i="8" s="1"/>
  <c r="J121" i="8" s="1"/>
  <c r="K123" i="8"/>
  <c r="K122" i="8" s="1"/>
  <c r="K121" i="8" s="1"/>
  <c r="L123" i="8"/>
  <c r="L122" i="8" s="1"/>
  <c r="L121" i="8" s="1"/>
  <c r="I127" i="8"/>
  <c r="I126" i="8" s="1"/>
  <c r="I125" i="8" s="1"/>
  <c r="J127" i="8"/>
  <c r="J126" i="8" s="1"/>
  <c r="J125" i="8" s="1"/>
  <c r="K127" i="8"/>
  <c r="K126" i="8" s="1"/>
  <c r="K125" i="8" s="1"/>
  <c r="L127" i="8"/>
  <c r="L126" i="8" s="1"/>
  <c r="L125" i="8" s="1"/>
  <c r="J130" i="8"/>
  <c r="J129" i="8" s="1"/>
  <c r="I131" i="8"/>
  <c r="I130" i="8" s="1"/>
  <c r="I129" i="8" s="1"/>
  <c r="J131" i="8"/>
  <c r="K131" i="8"/>
  <c r="K130" i="8" s="1"/>
  <c r="K129" i="8" s="1"/>
  <c r="L131" i="8"/>
  <c r="L130" i="8" s="1"/>
  <c r="L129" i="8" s="1"/>
  <c r="I134" i="8"/>
  <c r="I133" i="8" s="1"/>
  <c r="I135" i="8"/>
  <c r="J135" i="8"/>
  <c r="J134" i="8" s="1"/>
  <c r="J133" i="8" s="1"/>
  <c r="K135" i="8"/>
  <c r="K134" i="8" s="1"/>
  <c r="K133" i="8" s="1"/>
  <c r="L135" i="8"/>
  <c r="L134" i="8" s="1"/>
  <c r="L133" i="8" s="1"/>
  <c r="L139" i="8"/>
  <c r="L138" i="8" s="1"/>
  <c r="I140" i="8"/>
  <c r="I139" i="8" s="1"/>
  <c r="I138" i="8" s="1"/>
  <c r="J140" i="8"/>
  <c r="J139" i="8" s="1"/>
  <c r="J138" i="8" s="1"/>
  <c r="K140" i="8"/>
  <c r="K139" i="8" s="1"/>
  <c r="K138" i="8" s="1"/>
  <c r="L140" i="8"/>
  <c r="L144" i="8"/>
  <c r="L143" i="8" s="1"/>
  <c r="I145" i="8"/>
  <c r="I144" i="8" s="1"/>
  <c r="I143" i="8" s="1"/>
  <c r="J145" i="8"/>
  <c r="J144" i="8" s="1"/>
  <c r="J143" i="8" s="1"/>
  <c r="K145" i="8"/>
  <c r="K144" i="8" s="1"/>
  <c r="K143" i="8" s="1"/>
  <c r="L145" i="8"/>
  <c r="I148" i="8"/>
  <c r="K148" i="8"/>
  <c r="I149" i="8"/>
  <c r="J149" i="8"/>
  <c r="J148" i="8" s="1"/>
  <c r="K149" i="8"/>
  <c r="L149" i="8"/>
  <c r="L148" i="8" s="1"/>
  <c r="J151" i="8"/>
  <c r="J152" i="8"/>
  <c r="I153" i="8"/>
  <c r="I152" i="8" s="1"/>
  <c r="I151" i="8" s="1"/>
  <c r="J153" i="8"/>
  <c r="K153" i="8"/>
  <c r="K152" i="8" s="1"/>
  <c r="K151" i="8" s="1"/>
  <c r="L153" i="8"/>
  <c r="L152" i="8" s="1"/>
  <c r="L151" i="8" s="1"/>
  <c r="I159" i="8"/>
  <c r="I158" i="8" s="1"/>
  <c r="J159" i="8"/>
  <c r="J158" i="8" s="1"/>
  <c r="K159" i="8"/>
  <c r="K158" i="8" s="1"/>
  <c r="L159" i="8"/>
  <c r="L158" i="8" s="1"/>
  <c r="L157" i="8" s="1"/>
  <c r="L156" i="8" s="1"/>
  <c r="K163" i="8"/>
  <c r="I164" i="8"/>
  <c r="I163" i="8" s="1"/>
  <c r="I157" i="8" s="1"/>
  <c r="I156" i="8" s="1"/>
  <c r="J164" i="8"/>
  <c r="J163" i="8" s="1"/>
  <c r="K164" i="8"/>
  <c r="L164" i="8"/>
  <c r="L163" i="8" s="1"/>
  <c r="L168" i="8"/>
  <c r="L167" i="8" s="1"/>
  <c r="I169" i="8"/>
  <c r="I168" i="8" s="1"/>
  <c r="I167" i="8" s="1"/>
  <c r="J169" i="8"/>
  <c r="J168" i="8" s="1"/>
  <c r="J167" i="8" s="1"/>
  <c r="K169" i="8"/>
  <c r="K168" i="8" s="1"/>
  <c r="K167" i="8" s="1"/>
  <c r="L169" i="8"/>
  <c r="I172" i="8"/>
  <c r="I173" i="8"/>
  <c r="J173" i="8"/>
  <c r="J172" i="8" s="1"/>
  <c r="K173" i="8"/>
  <c r="K172" i="8" s="1"/>
  <c r="L173" i="8"/>
  <c r="L172" i="8" s="1"/>
  <c r="L171" i="8" s="1"/>
  <c r="K177" i="8"/>
  <c r="I178" i="8"/>
  <c r="I177" i="8" s="1"/>
  <c r="I171" i="8" s="1"/>
  <c r="J178" i="8"/>
  <c r="J177" i="8" s="1"/>
  <c r="K178" i="8"/>
  <c r="L178" i="8"/>
  <c r="L177" i="8" s="1"/>
  <c r="J185" i="8"/>
  <c r="I186" i="8"/>
  <c r="I185" i="8" s="1"/>
  <c r="J186" i="8"/>
  <c r="K186" i="8"/>
  <c r="K185" i="8" s="1"/>
  <c r="L186" i="8"/>
  <c r="L185" i="8" s="1"/>
  <c r="I189" i="8"/>
  <c r="I188" i="8" s="1"/>
  <c r="J189" i="8"/>
  <c r="J188" i="8" s="1"/>
  <c r="K189" i="8"/>
  <c r="K188" i="8" s="1"/>
  <c r="L189" i="8"/>
  <c r="L188" i="8" s="1"/>
  <c r="I194" i="8"/>
  <c r="I193" i="8" s="1"/>
  <c r="J194" i="8"/>
  <c r="J193" i="8" s="1"/>
  <c r="K194" i="8"/>
  <c r="K193" i="8" s="1"/>
  <c r="L194" i="8"/>
  <c r="L193" i="8" s="1"/>
  <c r="I200" i="8"/>
  <c r="I199" i="8" s="1"/>
  <c r="J200" i="8"/>
  <c r="J199" i="8" s="1"/>
  <c r="K200" i="8"/>
  <c r="K199" i="8" s="1"/>
  <c r="L200" i="8"/>
  <c r="L199" i="8" s="1"/>
  <c r="I205" i="8"/>
  <c r="I204" i="8" s="1"/>
  <c r="J205" i="8"/>
  <c r="J204" i="8" s="1"/>
  <c r="K205" i="8"/>
  <c r="K204" i="8" s="1"/>
  <c r="L205" i="8"/>
  <c r="L204" i="8" s="1"/>
  <c r="I209" i="8"/>
  <c r="I208" i="8" s="1"/>
  <c r="I207" i="8" s="1"/>
  <c r="J209" i="8"/>
  <c r="J208" i="8" s="1"/>
  <c r="J207" i="8" s="1"/>
  <c r="K209" i="8"/>
  <c r="K208" i="8" s="1"/>
  <c r="K207" i="8" s="1"/>
  <c r="L209" i="8"/>
  <c r="L208" i="8" s="1"/>
  <c r="L207" i="8" s="1"/>
  <c r="I216" i="8"/>
  <c r="I215" i="8" s="1"/>
  <c r="J216" i="8"/>
  <c r="J215" i="8" s="1"/>
  <c r="K216" i="8"/>
  <c r="K215" i="8" s="1"/>
  <c r="L216" i="8"/>
  <c r="L215" i="8" s="1"/>
  <c r="I218" i="8"/>
  <c r="I219" i="8"/>
  <c r="J219" i="8"/>
  <c r="J218" i="8" s="1"/>
  <c r="K219" i="8"/>
  <c r="K218" i="8" s="1"/>
  <c r="L219" i="8"/>
  <c r="L218" i="8" s="1"/>
  <c r="I228" i="8"/>
  <c r="I227" i="8" s="1"/>
  <c r="I226" i="8" s="1"/>
  <c r="J228" i="8"/>
  <c r="J227" i="8" s="1"/>
  <c r="J226" i="8" s="1"/>
  <c r="K228" i="8"/>
  <c r="K227" i="8" s="1"/>
  <c r="K226" i="8" s="1"/>
  <c r="L228" i="8"/>
  <c r="L227" i="8" s="1"/>
  <c r="L226" i="8" s="1"/>
  <c r="I232" i="8"/>
  <c r="I231" i="8" s="1"/>
  <c r="I230" i="8" s="1"/>
  <c r="J232" i="8"/>
  <c r="J231" i="8" s="1"/>
  <c r="J230" i="8" s="1"/>
  <c r="K232" i="8"/>
  <c r="K231" i="8" s="1"/>
  <c r="K230" i="8" s="1"/>
  <c r="L232" i="8"/>
  <c r="L231" i="8" s="1"/>
  <c r="L230" i="8" s="1"/>
  <c r="L238" i="8"/>
  <c r="I239" i="8"/>
  <c r="I238" i="8" s="1"/>
  <c r="J239" i="8"/>
  <c r="J238" i="8" s="1"/>
  <c r="K239" i="8"/>
  <c r="K238" i="8" s="1"/>
  <c r="L239" i="8"/>
  <c r="I241" i="8"/>
  <c r="J241" i="8"/>
  <c r="K241" i="8"/>
  <c r="L241" i="8"/>
  <c r="I244" i="8"/>
  <c r="J244" i="8"/>
  <c r="K244" i="8"/>
  <c r="L244" i="8"/>
  <c r="J247" i="8"/>
  <c r="I248" i="8"/>
  <c r="I247" i="8" s="1"/>
  <c r="J248" i="8"/>
  <c r="K248" i="8"/>
  <c r="K247" i="8" s="1"/>
  <c r="L248" i="8"/>
  <c r="L247" i="8" s="1"/>
  <c r="I252" i="8"/>
  <c r="I251" i="8" s="1"/>
  <c r="J252" i="8"/>
  <c r="J251" i="8" s="1"/>
  <c r="K252" i="8"/>
  <c r="K251" i="8" s="1"/>
  <c r="L252" i="8"/>
  <c r="L251" i="8" s="1"/>
  <c r="I255" i="8"/>
  <c r="I256" i="8"/>
  <c r="J256" i="8"/>
  <c r="J255" i="8" s="1"/>
  <c r="K256" i="8"/>
  <c r="K255" i="8" s="1"/>
  <c r="L256" i="8"/>
  <c r="L255" i="8" s="1"/>
  <c r="I260" i="8"/>
  <c r="I259" i="8" s="1"/>
  <c r="J260" i="8"/>
  <c r="J259" i="8" s="1"/>
  <c r="K260" i="8"/>
  <c r="K259" i="8" s="1"/>
  <c r="L260" i="8"/>
  <c r="L259" i="8" s="1"/>
  <c r="I263" i="8"/>
  <c r="I262" i="8" s="1"/>
  <c r="J263" i="8"/>
  <c r="J262" i="8" s="1"/>
  <c r="K263" i="8"/>
  <c r="K262" i="8" s="1"/>
  <c r="L263" i="8"/>
  <c r="L262" i="8" s="1"/>
  <c r="I266" i="8"/>
  <c r="I265" i="8" s="1"/>
  <c r="J266" i="8"/>
  <c r="J265" i="8" s="1"/>
  <c r="K266" i="8"/>
  <c r="K265" i="8" s="1"/>
  <c r="L266" i="8"/>
  <c r="L265" i="8" s="1"/>
  <c r="K270" i="8"/>
  <c r="I271" i="8"/>
  <c r="I270" i="8" s="1"/>
  <c r="J271" i="8"/>
  <c r="J270" i="8" s="1"/>
  <c r="K271" i="8"/>
  <c r="L271" i="8"/>
  <c r="L270" i="8" s="1"/>
  <c r="I273" i="8"/>
  <c r="J273" i="8"/>
  <c r="K273" i="8"/>
  <c r="L273" i="8"/>
  <c r="I276" i="8"/>
  <c r="J276" i="8"/>
  <c r="K276" i="8"/>
  <c r="L276" i="8"/>
  <c r="I280" i="8"/>
  <c r="I279" i="8" s="1"/>
  <c r="J280" i="8"/>
  <c r="J279" i="8" s="1"/>
  <c r="K280" i="8"/>
  <c r="K279" i="8" s="1"/>
  <c r="L280" i="8"/>
  <c r="L279" i="8" s="1"/>
  <c r="I284" i="8"/>
  <c r="I283" i="8" s="1"/>
  <c r="J284" i="8"/>
  <c r="J283" i="8" s="1"/>
  <c r="K284" i="8"/>
  <c r="K283" i="8" s="1"/>
  <c r="L284" i="8"/>
  <c r="L283" i="8" s="1"/>
  <c r="K287" i="8"/>
  <c r="I288" i="8"/>
  <c r="I287" i="8" s="1"/>
  <c r="J288" i="8"/>
  <c r="J287" i="8" s="1"/>
  <c r="K288" i="8"/>
  <c r="L288" i="8"/>
  <c r="L287" i="8" s="1"/>
  <c r="I292" i="8"/>
  <c r="I291" i="8" s="1"/>
  <c r="J292" i="8"/>
  <c r="J291" i="8" s="1"/>
  <c r="K292" i="8"/>
  <c r="K291" i="8" s="1"/>
  <c r="L292" i="8"/>
  <c r="L291" i="8" s="1"/>
  <c r="K294" i="8"/>
  <c r="I295" i="8"/>
  <c r="I294" i="8" s="1"/>
  <c r="J295" i="8"/>
  <c r="J294" i="8" s="1"/>
  <c r="K295" i="8"/>
  <c r="L295" i="8"/>
  <c r="L294" i="8" s="1"/>
  <c r="I298" i="8"/>
  <c r="I297" i="8" s="1"/>
  <c r="J298" i="8"/>
  <c r="J297" i="8" s="1"/>
  <c r="K298" i="8"/>
  <c r="K297" i="8" s="1"/>
  <c r="L298" i="8"/>
  <c r="L297" i="8" s="1"/>
  <c r="I304" i="8"/>
  <c r="I303" i="8" s="1"/>
  <c r="J304" i="8"/>
  <c r="K304" i="8"/>
  <c r="L304" i="8"/>
  <c r="I306" i="8"/>
  <c r="J306" i="8"/>
  <c r="J303" i="8" s="1"/>
  <c r="K306" i="8"/>
  <c r="L306" i="8"/>
  <c r="I309" i="8"/>
  <c r="J309" i="8"/>
  <c r="K309" i="8"/>
  <c r="L309" i="8"/>
  <c r="L312" i="8"/>
  <c r="I313" i="8"/>
  <c r="I312" i="8" s="1"/>
  <c r="J313" i="8"/>
  <c r="J312" i="8" s="1"/>
  <c r="K313" i="8"/>
  <c r="K312" i="8" s="1"/>
  <c r="L313" i="8"/>
  <c r="I316" i="8"/>
  <c r="K316" i="8"/>
  <c r="I317" i="8"/>
  <c r="J317" i="8"/>
  <c r="J316" i="8" s="1"/>
  <c r="K317" i="8"/>
  <c r="L317" i="8"/>
  <c r="L316" i="8" s="1"/>
  <c r="J320" i="8"/>
  <c r="K320" i="8"/>
  <c r="I321" i="8"/>
  <c r="I320" i="8" s="1"/>
  <c r="J321" i="8"/>
  <c r="K321" i="8"/>
  <c r="L321" i="8"/>
  <c r="L320" i="8" s="1"/>
  <c r="I325" i="8"/>
  <c r="I324" i="8" s="1"/>
  <c r="J325" i="8"/>
  <c r="J324" i="8" s="1"/>
  <c r="K325" i="8"/>
  <c r="K324" i="8" s="1"/>
  <c r="L325" i="8"/>
  <c r="L324" i="8" s="1"/>
  <c r="J327" i="8"/>
  <c r="I328" i="8"/>
  <c r="I327" i="8" s="1"/>
  <c r="J328" i="8"/>
  <c r="K328" i="8"/>
  <c r="K327" i="8" s="1"/>
  <c r="L328" i="8"/>
  <c r="L327" i="8" s="1"/>
  <c r="K330" i="8"/>
  <c r="I331" i="8"/>
  <c r="I330" i="8" s="1"/>
  <c r="J331" i="8"/>
  <c r="J330" i="8" s="1"/>
  <c r="K331" i="8"/>
  <c r="L331" i="8"/>
  <c r="L330" i="8" s="1"/>
  <c r="J335" i="8"/>
  <c r="I336" i="8"/>
  <c r="I335" i="8" s="1"/>
  <c r="J336" i="8"/>
  <c r="K336" i="8"/>
  <c r="K335" i="8" s="1"/>
  <c r="L336" i="8"/>
  <c r="L335" i="8" s="1"/>
  <c r="I338" i="8"/>
  <c r="J338" i="8"/>
  <c r="K338" i="8"/>
  <c r="L338" i="8"/>
  <c r="I341" i="8"/>
  <c r="J341" i="8"/>
  <c r="K341" i="8"/>
  <c r="L341" i="8"/>
  <c r="J344" i="8"/>
  <c r="I345" i="8"/>
  <c r="I344" i="8" s="1"/>
  <c r="J345" i="8"/>
  <c r="K345" i="8"/>
  <c r="K344" i="8" s="1"/>
  <c r="L345" i="8"/>
  <c r="L344" i="8" s="1"/>
  <c r="I349" i="8"/>
  <c r="I348" i="8" s="1"/>
  <c r="J349" i="8"/>
  <c r="J348" i="8" s="1"/>
  <c r="K349" i="8"/>
  <c r="K348" i="8" s="1"/>
  <c r="L349" i="8"/>
  <c r="L348" i="8" s="1"/>
  <c r="I353" i="8"/>
  <c r="I352" i="8" s="1"/>
  <c r="J353" i="8"/>
  <c r="J352" i="8" s="1"/>
  <c r="K353" i="8"/>
  <c r="K352" i="8" s="1"/>
  <c r="L353" i="8"/>
  <c r="L352" i="8" s="1"/>
  <c r="I357" i="8"/>
  <c r="I356" i="8" s="1"/>
  <c r="J357" i="8"/>
  <c r="J356" i="8" s="1"/>
  <c r="K357" i="8"/>
  <c r="K356" i="8" s="1"/>
  <c r="L357" i="8"/>
  <c r="L356" i="8" s="1"/>
  <c r="I360" i="8"/>
  <c r="I359" i="8" s="1"/>
  <c r="J360" i="8"/>
  <c r="J359" i="8" s="1"/>
  <c r="K360" i="8"/>
  <c r="K359" i="8" s="1"/>
  <c r="L360" i="8"/>
  <c r="L359" i="8" s="1"/>
  <c r="I363" i="8"/>
  <c r="I362" i="8" s="1"/>
  <c r="J363" i="8"/>
  <c r="J362" i="8" s="1"/>
  <c r="K363" i="8"/>
  <c r="K362" i="8" s="1"/>
  <c r="L363" i="8"/>
  <c r="L362" i="8" s="1"/>
  <c r="I36" i="7"/>
  <c r="J36" i="7"/>
  <c r="J35" i="7" s="1"/>
  <c r="J34" i="7" s="1"/>
  <c r="K36" i="7"/>
  <c r="K35" i="7" s="1"/>
  <c r="K34" i="7" s="1"/>
  <c r="L36" i="7"/>
  <c r="L35" i="7" s="1"/>
  <c r="L34" i="7" s="1"/>
  <c r="I38" i="7"/>
  <c r="J38" i="7"/>
  <c r="K38" i="7"/>
  <c r="L38" i="7"/>
  <c r="I42" i="7"/>
  <c r="I41" i="7" s="1"/>
  <c r="I40" i="7" s="1"/>
  <c r="J42" i="7"/>
  <c r="J41" i="7" s="1"/>
  <c r="J40" i="7" s="1"/>
  <c r="K42" i="7"/>
  <c r="K41" i="7" s="1"/>
  <c r="K40" i="7" s="1"/>
  <c r="L42" i="7"/>
  <c r="L41" i="7" s="1"/>
  <c r="L40" i="7" s="1"/>
  <c r="J46" i="7"/>
  <c r="J45" i="7" s="1"/>
  <c r="J44" i="7" s="1"/>
  <c r="I47" i="7"/>
  <c r="I46" i="7" s="1"/>
  <c r="I45" i="7" s="1"/>
  <c r="I44" i="7" s="1"/>
  <c r="J47" i="7"/>
  <c r="K47" i="7"/>
  <c r="K46" i="7" s="1"/>
  <c r="K45" i="7" s="1"/>
  <c r="K44" i="7" s="1"/>
  <c r="L47" i="7"/>
  <c r="L46" i="7" s="1"/>
  <c r="L45" i="7" s="1"/>
  <c r="L44" i="7" s="1"/>
  <c r="L65" i="7"/>
  <c r="I66" i="7"/>
  <c r="I65" i="7" s="1"/>
  <c r="J66" i="7"/>
  <c r="J65" i="7" s="1"/>
  <c r="K66" i="7"/>
  <c r="K65" i="7" s="1"/>
  <c r="L66" i="7"/>
  <c r="I70" i="7"/>
  <c r="I71" i="7"/>
  <c r="J71" i="7"/>
  <c r="J70" i="7" s="1"/>
  <c r="K71" i="7"/>
  <c r="K70" i="7" s="1"/>
  <c r="L71" i="7"/>
  <c r="L70" i="7" s="1"/>
  <c r="L64" i="7" s="1"/>
  <c r="L63" i="7" s="1"/>
  <c r="I75" i="7"/>
  <c r="K75" i="7"/>
  <c r="I76" i="7"/>
  <c r="J76" i="7"/>
  <c r="J75" i="7" s="1"/>
  <c r="K76" i="7"/>
  <c r="L76" i="7"/>
  <c r="L75" i="7" s="1"/>
  <c r="I82" i="7"/>
  <c r="I81" i="7" s="1"/>
  <c r="I80" i="7" s="1"/>
  <c r="J82" i="7"/>
  <c r="J81" i="7" s="1"/>
  <c r="J80" i="7" s="1"/>
  <c r="K82" i="7"/>
  <c r="K81" i="7" s="1"/>
  <c r="K80" i="7" s="1"/>
  <c r="L82" i="7"/>
  <c r="L81" i="7" s="1"/>
  <c r="L80" i="7" s="1"/>
  <c r="I86" i="7"/>
  <c r="I85" i="7" s="1"/>
  <c r="I84" i="7" s="1"/>
  <c r="L86" i="7"/>
  <c r="L85" i="7" s="1"/>
  <c r="L84" i="7" s="1"/>
  <c r="I87" i="7"/>
  <c r="J87" i="7"/>
  <c r="J86" i="7" s="1"/>
  <c r="J85" i="7" s="1"/>
  <c r="J84" i="7" s="1"/>
  <c r="K87" i="7"/>
  <c r="K86" i="7" s="1"/>
  <c r="K85" i="7" s="1"/>
  <c r="K84" i="7" s="1"/>
  <c r="L87" i="7"/>
  <c r="I94" i="7"/>
  <c r="I93" i="7" s="1"/>
  <c r="I92" i="7" s="1"/>
  <c r="J94" i="7"/>
  <c r="J93" i="7" s="1"/>
  <c r="J92" i="7" s="1"/>
  <c r="K94" i="7"/>
  <c r="K93" i="7" s="1"/>
  <c r="K92" i="7" s="1"/>
  <c r="L94" i="7"/>
  <c r="L93" i="7" s="1"/>
  <c r="L92" i="7" s="1"/>
  <c r="I99" i="7"/>
  <c r="I98" i="7" s="1"/>
  <c r="I97" i="7" s="1"/>
  <c r="J99" i="7"/>
  <c r="J98" i="7" s="1"/>
  <c r="J97" i="7" s="1"/>
  <c r="K99" i="7"/>
  <c r="K98" i="7" s="1"/>
  <c r="K97" i="7" s="1"/>
  <c r="L99" i="7"/>
  <c r="L98" i="7" s="1"/>
  <c r="L97" i="7" s="1"/>
  <c r="J103" i="7"/>
  <c r="I104" i="7"/>
  <c r="I103" i="7" s="1"/>
  <c r="J104" i="7"/>
  <c r="K104" i="7"/>
  <c r="K103" i="7" s="1"/>
  <c r="L104" i="7"/>
  <c r="L103" i="7" s="1"/>
  <c r="I108" i="7"/>
  <c r="I107" i="7" s="1"/>
  <c r="J108" i="7"/>
  <c r="J107" i="7" s="1"/>
  <c r="J102" i="7" s="1"/>
  <c r="K108" i="7"/>
  <c r="K107" i="7" s="1"/>
  <c r="L108" i="7"/>
  <c r="L107" i="7" s="1"/>
  <c r="J113" i="7"/>
  <c r="J112" i="7" s="1"/>
  <c r="I114" i="7"/>
  <c r="I113" i="7" s="1"/>
  <c r="I112" i="7" s="1"/>
  <c r="J114" i="7"/>
  <c r="K114" i="7"/>
  <c r="K113" i="7" s="1"/>
  <c r="K112" i="7" s="1"/>
  <c r="L114" i="7"/>
  <c r="L113" i="7" s="1"/>
  <c r="L112" i="7" s="1"/>
  <c r="L118" i="7"/>
  <c r="L117" i="7" s="1"/>
  <c r="I119" i="7"/>
  <c r="I118" i="7" s="1"/>
  <c r="I117" i="7" s="1"/>
  <c r="J119" i="7"/>
  <c r="J118" i="7" s="1"/>
  <c r="J117" i="7" s="1"/>
  <c r="K119" i="7"/>
  <c r="K118" i="7" s="1"/>
  <c r="K117" i="7" s="1"/>
  <c r="L119" i="7"/>
  <c r="I123" i="7"/>
  <c r="I122" i="7" s="1"/>
  <c r="I121" i="7" s="1"/>
  <c r="J123" i="7"/>
  <c r="J122" i="7" s="1"/>
  <c r="J121" i="7" s="1"/>
  <c r="K123" i="7"/>
  <c r="K122" i="7" s="1"/>
  <c r="K121" i="7" s="1"/>
  <c r="L123" i="7"/>
  <c r="L122" i="7" s="1"/>
  <c r="L121" i="7" s="1"/>
  <c r="J126" i="7"/>
  <c r="J125" i="7" s="1"/>
  <c r="I127" i="7"/>
  <c r="I126" i="7" s="1"/>
  <c r="I125" i="7" s="1"/>
  <c r="J127" i="7"/>
  <c r="K127" i="7"/>
  <c r="K126" i="7" s="1"/>
  <c r="K125" i="7" s="1"/>
  <c r="L127" i="7"/>
  <c r="L126" i="7" s="1"/>
  <c r="L125" i="7" s="1"/>
  <c r="L130" i="7"/>
  <c r="L129" i="7" s="1"/>
  <c r="I131" i="7"/>
  <c r="I130" i="7" s="1"/>
  <c r="I129" i="7" s="1"/>
  <c r="J131" i="7"/>
  <c r="J130" i="7" s="1"/>
  <c r="J129" i="7" s="1"/>
  <c r="K131" i="7"/>
  <c r="K130" i="7" s="1"/>
  <c r="K129" i="7" s="1"/>
  <c r="L131" i="7"/>
  <c r="I135" i="7"/>
  <c r="I134" i="7" s="1"/>
  <c r="I133" i="7" s="1"/>
  <c r="J135" i="7"/>
  <c r="J134" i="7" s="1"/>
  <c r="J133" i="7" s="1"/>
  <c r="K135" i="7"/>
  <c r="K134" i="7" s="1"/>
  <c r="K133" i="7" s="1"/>
  <c r="L135" i="7"/>
  <c r="L134" i="7" s="1"/>
  <c r="L133" i="7" s="1"/>
  <c r="I140" i="7"/>
  <c r="I139" i="7" s="1"/>
  <c r="I138" i="7" s="1"/>
  <c r="J140" i="7"/>
  <c r="J139" i="7" s="1"/>
  <c r="J138" i="7" s="1"/>
  <c r="K140" i="7"/>
  <c r="K139" i="7" s="1"/>
  <c r="K138" i="7" s="1"/>
  <c r="L140" i="7"/>
  <c r="L139" i="7" s="1"/>
  <c r="L138" i="7" s="1"/>
  <c r="I145" i="7"/>
  <c r="I144" i="7" s="1"/>
  <c r="I143" i="7" s="1"/>
  <c r="J145" i="7"/>
  <c r="J144" i="7" s="1"/>
  <c r="J143" i="7" s="1"/>
  <c r="K145" i="7"/>
  <c r="K144" i="7" s="1"/>
  <c r="K143" i="7" s="1"/>
  <c r="L145" i="7"/>
  <c r="L144" i="7" s="1"/>
  <c r="L143" i="7" s="1"/>
  <c r="J148" i="7"/>
  <c r="L148" i="7"/>
  <c r="I149" i="7"/>
  <c r="I148" i="7" s="1"/>
  <c r="J149" i="7"/>
  <c r="K149" i="7"/>
  <c r="K148" i="7" s="1"/>
  <c r="L149" i="7"/>
  <c r="I153" i="7"/>
  <c r="I152" i="7" s="1"/>
  <c r="I151" i="7" s="1"/>
  <c r="J153" i="7"/>
  <c r="J152" i="7" s="1"/>
  <c r="J151" i="7" s="1"/>
  <c r="K153" i="7"/>
  <c r="K152" i="7" s="1"/>
  <c r="K151" i="7" s="1"/>
  <c r="L153" i="7"/>
  <c r="L152" i="7" s="1"/>
  <c r="L151" i="7" s="1"/>
  <c r="I159" i="7"/>
  <c r="I158" i="7" s="1"/>
  <c r="J159" i="7"/>
  <c r="J158" i="7" s="1"/>
  <c r="K159" i="7"/>
  <c r="K158" i="7" s="1"/>
  <c r="L159" i="7"/>
  <c r="L158" i="7" s="1"/>
  <c r="I164" i="7"/>
  <c r="I163" i="7" s="1"/>
  <c r="J164" i="7"/>
  <c r="J163" i="7" s="1"/>
  <c r="K164" i="7"/>
  <c r="K163" i="7" s="1"/>
  <c r="L164" i="7"/>
  <c r="L163" i="7" s="1"/>
  <c r="I169" i="7"/>
  <c r="I168" i="7" s="1"/>
  <c r="I167" i="7" s="1"/>
  <c r="J169" i="7"/>
  <c r="J168" i="7" s="1"/>
  <c r="J167" i="7" s="1"/>
  <c r="K169" i="7"/>
  <c r="K168" i="7" s="1"/>
  <c r="K167" i="7" s="1"/>
  <c r="L169" i="7"/>
  <c r="L168" i="7" s="1"/>
  <c r="L167" i="7" s="1"/>
  <c r="I173" i="7"/>
  <c r="I172" i="7" s="1"/>
  <c r="J173" i="7"/>
  <c r="J172" i="7" s="1"/>
  <c r="J171" i="7" s="1"/>
  <c r="K173" i="7"/>
  <c r="K172" i="7" s="1"/>
  <c r="L173" i="7"/>
  <c r="L172" i="7" s="1"/>
  <c r="J177" i="7"/>
  <c r="I178" i="7"/>
  <c r="I177" i="7" s="1"/>
  <c r="J178" i="7"/>
  <c r="K178" i="7"/>
  <c r="K177" i="7" s="1"/>
  <c r="L178" i="7"/>
  <c r="L177" i="7" s="1"/>
  <c r="I186" i="7"/>
  <c r="I185" i="7" s="1"/>
  <c r="J186" i="7"/>
  <c r="J185" i="7" s="1"/>
  <c r="K186" i="7"/>
  <c r="K185" i="7" s="1"/>
  <c r="L186" i="7"/>
  <c r="L185" i="7" s="1"/>
  <c r="K188" i="7"/>
  <c r="I189" i="7"/>
  <c r="I188" i="7" s="1"/>
  <c r="J189" i="7"/>
  <c r="J188" i="7" s="1"/>
  <c r="K189" i="7"/>
  <c r="L189" i="7"/>
  <c r="L188" i="7" s="1"/>
  <c r="I194" i="7"/>
  <c r="I193" i="7" s="1"/>
  <c r="J194" i="7"/>
  <c r="J193" i="7" s="1"/>
  <c r="K194" i="7"/>
  <c r="K193" i="7" s="1"/>
  <c r="L194" i="7"/>
  <c r="L193" i="7" s="1"/>
  <c r="J199" i="7"/>
  <c r="L199" i="7"/>
  <c r="I200" i="7"/>
  <c r="I199" i="7" s="1"/>
  <c r="J200" i="7"/>
  <c r="K200" i="7"/>
  <c r="K199" i="7" s="1"/>
  <c r="L200" i="7"/>
  <c r="K204" i="7"/>
  <c r="I205" i="7"/>
  <c r="I204" i="7" s="1"/>
  <c r="J205" i="7"/>
  <c r="J204" i="7" s="1"/>
  <c r="K205" i="7"/>
  <c r="L205" i="7"/>
  <c r="L204" i="7" s="1"/>
  <c r="I208" i="7"/>
  <c r="I207" i="7" s="1"/>
  <c r="I209" i="7"/>
  <c r="J209" i="7"/>
  <c r="J208" i="7" s="1"/>
  <c r="J207" i="7" s="1"/>
  <c r="K209" i="7"/>
  <c r="K208" i="7" s="1"/>
  <c r="K207" i="7" s="1"/>
  <c r="L209" i="7"/>
  <c r="L208" i="7" s="1"/>
  <c r="L207" i="7" s="1"/>
  <c r="K215" i="7"/>
  <c r="K214" i="7" s="1"/>
  <c r="I216" i="7"/>
  <c r="I215" i="7" s="1"/>
  <c r="I214" i="7" s="1"/>
  <c r="J216" i="7"/>
  <c r="J215" i="7" s="1"/>
  <c r="K216" i="7"/>
  <c r="L216" i="7"/>
  <c r="L215" i="7" s="1"/>
  <c r="I219" i="7"/>
  <c r="I218" i="7" s="1"/>
  <c r="J219" i="7"/>
  <c r="J218" i="7" s="1"/>
  <c r="K219" i="7"/>
  <c r="K218" i="7" s="1"/>
  <c r="L219" i="7"/>
  <c r="L218" i="7" s="1"/>
  <c r="I228" i="7"/>
  <c r="I227" i="7" s="1"/>
  <c r="I226" i="7" s="1"/>
  <c r="J228" i="7"/>
  <c r="J227" i="7" s="1"/>
  <c r="J226" i="7" s="1"/>
  <c r="K228" i="7"/>
  <c r="K227" i="7" s="1"/>
  <c r="K226" i="7" s="1"/>
  <c r="L228" i="7"/>
  <c r="L227" i="7" s="1"/>
  <c r="L226" i="7" s="1"/>
  <c r="I232" i="7"/>
  <c r="I231" i="7" s="1"/>
  <c r="I230" i="7" s="1"/>
  <c r="J232" i="7"/>
  <c r="J231" i="7" s="1"/>
  <c r="J230" i="7" s="1"/>
  <c r="K232" i="7"/>
  <c r="K231" i="7" s="1"/>
  <c r="K230" i="7" s="1"/>
  <c r="L232" i="7"/>
  <c r="L231" i="7" s="1"/>
  <c r="L230" i="7" s="1"/>
  <c r="I238" i="7"/>
  <c r="I239" i="7"/>
  <c r="J239" i="7"/>
  <c r="J238" i="7" s="1"/>
  <c r="K239" i="7"/>
  <c r="K238" i="7" s="1"/>
  <c r="L239" i="7"/>
  <c r="L238" i="7" s="1"/>
  <c r="I241" i="7"/>
  <c r="J241" i="7"/>
  <c r="K241" i="7"/>
  <c r="L241" i="7"/>
  <c r="I244" i="7"/>
  <c r="J244" i="7"/>
  <c r="K244" i="7"/>
  <c r="L244" i="7"/>
  <c r="I248" i="7"/>
  <c r="I247" i="7" s="1"/>
  <c r="J248" i="7"/>
  <c r="J247" i="7" s="1"/>
  <c r="K248" i="7"/>
  <c r="K247" i="7" s="1"/>
  <c r="L248" i="7"/>
  <c r="L247" i="7" s="1"/>
  <c r="I251" i="7"/>
  <c r="K251" i="7"/>
  <c r="I252" i="7"/>
  <c r="J252" i="7"/>
  <c r="J251" i="7" s="1"/>
  <c r="K252" i="7"/>
  <c r="L252" i="7"/>
  <c r="L251" i="7" s="1"/>
  <c r="I256" i="7"/>
  <c r="I255" i="7" s="1"/>
  <c r="J256" i="7"/>
  <c r="J255" i="7" s="1"/>
  <c r="K256" i="7"/>
  <c r="K255" i="7" s="1"/>
  <c r="L256" i="7"/>
  <c r="L255" i="7" s="1"/>
  <c r="I259" i="7"/>
  <c r="J259" i="7"/>
  <c r="L259" i="7"/>
  <c r="I260" i="7"/>
  <c r="J260" i="7"/>
  <c r="K260" i="7"/>
  <c r="K259" i="7" s="1"/>
  <c r="L260" i="7"/>
  <c r="I263" i="7"/>
  <c r="I262" i="7" s="1"/>
  <c r="J263" i="7"/>
  <c r="J262" i="7" s="1"/>
  <c r="K263" i="7"/>
  <c r="K262" i="7" s="1"/>
  <c r="L263" i="7"/>
  <c r="L262" i="7" s="1"/>
  <c r="I266" i="7"/>
  <c r="I265" i="7" s="1"/>
  <c r="J266" i="7"/>
  <c r="J265" i="7" s="1"/>
  <c r="K266" i="7"/>
  <c r="K265" i="7" s="1"/>
  <c r="L266" i="7"/>
  <c r="L265" i="7" s="1"/>
  <c r="I271" i="7"/>
  <c r="I270" i="7" s="1"/>
  <c r="J271" i="7"/>
  <c r="J270" i="7" s="1"/>
  <c r="K271" i="7"/>
  <c r="K270" i="7" s="1"/>
  <c r="L271" i="7"/>
  <c r="L270" i="7" s="1"/>
  <c r="I273" i="7"/>
  <c r="J273" i="7"/>
  <c r="K273" i="7"/>
  <c r="L273" i="7"/>
  <c r="I276" i="7"/>
  <c r="J276" i="7"/>
  <c r="K276" i="7"/>
  <c r="L276" i="7"/>
  <c r="I279" i="7"/>
  <c r="I280" i="7"/>
  <c r="J280" i="7"/>
  <c r="J279" i="7" s="1"/>
  <c r="K280" i="7"/>
  <c r="K279" i="7" s="1"/>
  <c r="L280" i="7"/>
  <c r="L279" i="7" s="1"/>
  <c r="I284" i="7"/>
  <c r="I283" i="7" s="1"/>
  <c r="J284" i="7"/>
  <c r="J283" i="7" s="1"/>
  <c r="K284" i="7"/>
  <c r="K283" i="7" s="1"/>
  <c r="L284" i="7"/>
  <c r="L283" i="7" s="1"/>
  <c r="I287" i="7"/>
  <c r="L287" i="7"/>
  <c r="I288" i="7"/>
  <c r="J288" i="7"/>
  <c r="J287" i="7" s="1"/>
  <c r="K288" i="7"/>
  <c r="K287" i="7" s="1"/>
  <c r="L288" i="7"/>
  <c r="I292" i="7"/>
  <c r="I291" i="7" s="1"/>
  <c r="J292" i="7"/>
  <c r="J291" i="7" s="1"/>
  <c r="K292" i="7"/>
  <c r="K291" i="7" s="1"/>
  <c r="L292" i="7"/>
  <c r="L291" i="7" s="1"/>
  <c r="I295" i="7"/>
  <c r="I294" i="7" s="1"/>
  <c r="J295" i="7"/>
  <c r="J294" i="7" s="1"/>
  <c r="K295" i="7"/>
  <c r="K294" i="7" s="1"/>
  <c r="L295" i="7"/>
  <c r="L294" i="7" s="1"/>
  <c r="I298" i="7"/>
  <c r="I297" i="7" s="1"/>
  <c r="J298" i="7"/>
  <c r="J297" i="7" s="1"/>
  <c r="K298" i="7"/>
  <c r="K297" i="7" s="1"/>
  <c r="L298" i="7"/>
  <c r="L297" i="7" s="1"/>
  <c r="I304" i="7"/>
  <c r="J304" i="7"/>
  <c r="K304" i="7"/>
  <c r="K303" i="7" s="1"/>
  <c r="L304" i="7"/>
  <c r="I306" i="7"/>
  <c r="J306" i="7"/>
  <c r="K306" i="7"/>
  <c r="L306" i="7"/>
  <c r="I309" i="7"/>
  <c r="J309" i="7"/>
  <c r="K309" i="7"/>
  <c r="L309" i="7"/>
  <c r="I313" i="7"/>
  <c r="I312" i="7" s="1"/>
  <c r="J313" i="7"/>
  <c r="J312" i="7" s="1"/>
  <c r="K313" i="7"/>
  <c r="K312" i="7" s="1"/>
  <c r="L313" i="7"/>
  <c r="L312" i="7" s="1"/>
  <c r="I317" i="7"/>
  <c r="I316" i="7" s="1"/>
  <c r="J317" i="7"/>
  <c r="J316" i="7" s="1"/>
  <c r="K317" i="7"/>
  <c r="K316" i="7" s="1"/>
  <c r="L317" i="7"/>
  <c r="L316" i="7" s="1"/>
  <c r="J320" i="7"/>
  <c r="I321" i="7"/>
  <c r="I320" i="7" s="1"/>
  <c r="J321" i="7"/>
  <c r="K321" i="7"/>
  <c r="K320" i="7" s="1"/>
  <c r="L321" i="7"/>
  <c r="L320" i="7" s="1"/>
  <c r="I325" i="7"/>
  <c r="I324" i="7" s="1"/>
  <c r="J325" i="7"/>
  <c r="J324" i="7" s="1"/>
  <c r="K325" i="7"/>
  <c r="K324" i="7" s="1"/>
  <c r="L325" i="7"/>
  <c r="L324" i="7" s="1"/>
  <c r="J327" i="7"/>
  <c r="I328" i="7"/>
  <c r="I327" i="7" s="1"/>
  <c r="J328" i="7"/>
  <c r="K328" i="7"/>
  <c r="K327" i="7" s="1"/>
  <c r="L328" i="7"/>
  <c r="L327" i="7" s="1"/>
  <c r="I331" i="7"/>
  <c r="I330" i="7" s="1"/>
  <c r="J331" i="7"/>
  <c r="J330" i="7" s="1"/>
  <c r="K331" i="7"/>
  <c r="K330" i="7" s="1"/>
  <c r="L331" i="7"/>
  <c r="L330" i="7" s="1"/>
  <c r="J335" i="7"/>
  <c r="I336" i="7"/>
  <c r="I335" i="7" s="1"/>
  <c r="J336" i="7"/>
  <c r="K336" i="7"/>
  <c r="K335" i="7" s="1"/>
  <c r="L336" i="7"/>
  <c r="L335" i="7" s="1"/>
  <c r="I338" i="7"/>
  <c r="J338" i="7"/>
  <c r="K338" i="7"/>
  <c r="L338" i="7"/>
  <c r="I341" i="7"/>
  <c r="J341" i="7"/>
  <c r="K341" i="7"/>
  <c r="L341" i="7"/>
  <c r="I345" i="7"/>
  <c r="I344" i="7" s="1"/>
  <c r="J345" i="7"/>
  <c r="J344" i="7" s="1"/>
  <c r="K345" i="7"/>
  <c r="K344" i="7" s="1"/>
  <c r="L345" i="7"/>
  <c r="L344" i="7" s="1"/>
  <c r="I349" i="7"/>
  <c r="I348" i="7" s="1"/>
  <c r="J349" i="7"/>
  <c r="J348" i="7" s="1"/>
  <c r="K349" i="7"/>
  <c r="K348" i="7" s="1"/>
  <c r="L349" i="7"/>
  <c r="L348" i="7" s="1"/>
  <c r="K352" i="7"/>
  <c r="I353" i="7"/>
  <c r="I352" i="7" s="1"/>
  <c r="J353" i="7"/>
  <c r="J352" i="7" s="1"/>
  <c r="K353" i="7"/>
  <c r="L353" i="7"/>
  <c r="L352" i="7" s="1"/>
  <c r="I357" i="7"/>
  <c r="I356" i="7" s="1"/>
  <c r="J357" i="7"/>
  <c r="J356" i="7" s="1"/>
  <c r="K357" i="7"/>
  <c r="K356" i="7" s="1"/>
  <c r="L357" i="7"/>
  <c r="L356" i="7" s="1"/>
  <c r="J359" i="7"/>
  <c r="I360" i="7"/>
  <c r="I359" i="7" s="1"/>
  <c r="J360" i="7"/>
  <c r="K360" i="7"/>
  <c r="K359" i="7" s="1"/>
  <c r="L360" i="7"/>
  <c r="L359" i="7" s="1"/>
  <c r="I363" i="7"/>
  <c r="I362" i="7" s="1"/>
  <c r="J363" i="7"/>
  <c r="J362" i="7" s="1"/>
  <c r="K363" i="7"/>
  <c r="K362" i="7" s="1"/>
  <c r="L363" i="7"/>
  <c r="L362" i="7" s="1"/>
  <c r="I36" i="6"/>
  <c r="I35" i="6" s="1"/>
  <c r="I34" i="6" s="1"/>
  <c r="J36" i="6"/>
  <c r="J35" i="6" s="1"/>
  <c r="J34" i="6" s="1"/>
  <c r="K36" i="6"/>
  <c r="K35" i="6" s="1"/>
  <c r="K34" i="6" s="1"/>
  <c r="L36" i="6"/>
  <c r="L35" i="6" s="1"/>
  <c r="L34" i="6" s="1"/>
  <c r="I38" i="6"/>
  <c r="J38" i="6"/>
  <c r="K38" i="6"/>
  <c r="L38" i="6"/>
  <c r="L41" i="6"/>
  <c r="L40" i="6" s="1"/>
  <c r="I42" i="6"/>
  <c r="I41" i="6" s="1"/>
  <c r="I40" i="6" s="1"/>
  <c r="J42" i="6"/>
  <c r="J41" i="6" s="1"/>
  <c r="J40" i="6" s="1"/>
  <c r="K42" i="6"/>
  <c r="K41" i="6" s="1"/>
  <c r="K40" i="6" s="1"/>
  <c r="L42" i="6"/>
  <c r="I47" i="6"/>
  <c r="I46" i="6" s="1"/>
  <c r="I45" i="6" s="1"/>
  <c r="I44" i="6" s="1"/>
  <c r="J47" i="6"/>
  <c r="J46" i="6" s="1"/>
  <c r="J45" i="6" s="1"/>
  <c r="J44" i="6" s="1"/>
  <c r="K47" i="6"/>
  <c r="K46" i="6" s="1"/>
  <c r="K45" i="6" s="1"/>
  <c r="K44" i="6" s="1"/>
  <c r="L47" i="6"/>
  <c r="L46" i="6" s="1"/>
  <c r="L45" i="6" s="1"/>
  <c r="L44" i="6" s="1"/>
  <c r="K65" i="6"/>
  <c r="I66" i="6"/>
  <c r="I65" i="6" s="1"/>
  <c r="J66" i="6"/>
  <c r="J65" i="6" s="1"/>
  <c r="K66" i="6"/>
  <c r="L66" i="6"/>
  <c r="L65" i="6" s="1"/>
  <c r="I71" i="6"/>
  <c r="I70" i="6" s="1"/>
  <c r="J71" i="6"/>
  <c r="J70" i="6" s="1"/>
  <c r="K71" i="6"/>
  <c r="K70" i="6" s="1"/>
  <c r="K64" i="6" s="1"/>
  <c r="L71" i="6"/>
  <c r="L70" i="6" s="1"/>
  <c r="I76" i="6"/>
  <c r="I75" i="6" s="1"/>
  <c r="J76" i="6"/>
  <c r="J75" i="6" s="1"/>
  <c r="K76" i="6"/>
  <c r="K75" i="6" s="1"/>
  <c r="L76" i="6"/>
  <c r="L75" i="6" s="1"/>
  <c r="I82" i="6"/>
  <c r="I81" i="6" s="1"/>
  <c r="I80" i="6" s="1"/>
  <c r="J82" i="6"/>
  <c r="J81" i="6" s="1"/>
  <c r="J80" i="6" s="1"/>
  <c r="K82" i="6"/>
  <c r="K81" i="6" s="1"/>
  <c r="K80" i="6" s="1"/>
  <c r="L82" i="6"/>
  <c r="L81" i="6" s="1"/>
  <c r="L80" i="6" s="1"/>
  <c r="J86" i="6"/>
  <c r="J85" i="6" s="1"/>
  <c r="J84" i="6" s="1"/>
  <c r="I87" i="6"/>
  <c r="I86" i="6" s="1"/>
  <c r="I85" i="6" s="1"/>
  <c r="I84" i="6" s="1"/>
  <c r="J87" i="6"/>
  <c r="K87" i="6"/>
  <c r="K86" i="6" s="1"/>
  <c r="K85" i="6" s="1"/>
  <c r="K84" i="6" s="1"/>
  <c r="L87" i="6"/>
  <c r="L86" i="6" s="1"/>
  <c r="L85" i="6" s="1"/>
  <c r="L84" i="6" s="1"/>
  <c r="K93" i="6"/>
  <c r="K92" i="6" s="1"/>
  <c r="I94" i="6"/>
  <c r="I93" i="6" s="1"/>
  <c r="I92" i="6" s="1"/>
  <c r="J94" i="6"/>
  <c r="J93" i="6" s="1"/>
  <c r="J92" i="6" s="1"/>
  <c r="K94" i="6"/>
  <c r="L94" i="6"/>
  <c r="L93" i="6" s="1"/>
  <c r="L92" i="6" s="1"/>
  <c r="I99" i="6"/>
  <c r="I98" i="6" s="1"/>
  <c r="I97" i="6" s="1"/>
  <c r="J99" i="6"/>
  <c r="J98" i="6" s="1"/>
  <c r="J97" i="6" s="1"/>
  <c r="K99" i="6"/>
  <c r="K98" i="6" s="1"/>
  <c r="K97" i="6" s="1"/>
  <c r="L99" i="6"/>
  <c r="L98" i="6" s="1"/>
  <c r="L97" i="6" s="1"/>
  <c r="J103" i="6"/>
  <c r="I104" i="6"/>
  <c r="I103" i="6" s="1"/>
  <c r="I102" i="6" s="1"/>
  <c r="J104" i="6"/>
  <c r="K104" i="6"/>
  <c r="K103" i="6" s="1"/>
  <c r="L104" i="6"/>
  <c r="L103" i="6" s="1"/>
  <c r="L102" i="6" s="1"/>
  <c r="I108" i="6"/>
  <c r="I107" i="6" s="1"/>
  <c r="J108" i="6"/>
  <c r="J107" i="6" s="1"/>
  <c r="J102" i="6" s="1"/>
  <c r="K108" i="6"/>
  <c r="K107" i="6" s="1"/>
  <c r="L108" i="6"/>
  <c r="L107" i="6" s="1"/>
  <c r="I114" i="6"/>
  <c r="I113" i="6" s="1"/>
  <c r="I112" i="6" s="1"/>
  <c r="J114" i="6"/>
  <c r="J113" i="6" s="1"/>
  <c r="J112" i="6" s="1"/>
  <c r="K114" i="6"/>
  <c r="K113" i="6" s="1"/>
  <c r="K112" i="6" s="1"/>
  <c r="L114" i="6"/>
  <c r="L113" i="6" s="1"/>
  <c r="L112" i="6" s="1"/>
  <c r="J118" i="6"/>
  <c r="J117" i="6" s="1"/>
  <c r="I119" i="6"/>
  <c r="I118" i="6" s="1"/>
  <c r="I117" i="6" s="1"/>
  <c r="J119" i="6"/>
  <c r="K119" i="6"/>
  <c r="K118" i="6" s="1"/>
  <c r="K117" i="6" s="1"/>
  <c r="L119" i="6"/>
  <c r="L118" i="6" s="1"/>
  <c r="L117" i="6" s="1"/>
  <c r="I122" i="6"/>
  <c r="I121" i="6" s="1"/>
  <c r="I123" i="6"/>
  <c r="J123" i="6"/>
  <c r="J122" i="6" s="1"/>
  <c r="J121" i="6" s="1"/>
  <c r="K123" i="6"/>
  <c r="K122" i="6" s="1"/>
  <c r="K121" i="6" s="1"/>
  <c r="L123" i="6"/>
  <c r="L122" i="6" s="1"/>
  <c r="L121" i="6" s="1"/>
  <c r="I127" i="6"/>
  <c r="I126" i="6" s="1"/>
  <c r="I125" i="6" s="1"/>
  <c r="J127" i="6"/>
  <c r="J126" i="6" s="1"/>
  <c r="J125" i="6" s="1"/>
  <c r="K127" i="6"/>
  <c r="K126" i="6" s="1"/>
  <c r="K125" i="6" s="1"/>
  <c r="L127" i="6"/>
  <c r="L126" i="6" s="1"/>
  <c r="L125" i="6" s="1"/>
  <c r="I130" i="6"/>
  <c r="I129" i="6" s="1"/>
  <c r="I131" i="6"/>
  <c r="J131" i="6"/>
  <c r="J130" i="6" s="1"/>
  <c r="J129" i="6" s="1"/>
  <c r="K131" i="6"/>
  <c r="K130" i="6" s="1"/>
  <c r="K129" i="6" s="1"/>
  <c r="L131" i="6"/>
  <c r="L130" i="6" s="1"/>
  <c r="L129" i="6" s="1"/>
  <c r="I135" i="6"/>
  <c r="I134" i="6" s="1"/>
  <c r="I133" i="6" s="1"/>
  <c r="J135" i="6"/>
  <c r="J134" i="6" s="1"/>
  <c r="J133" i="6" s="1"/>
  <c r="K135" i="6"/>
  <c r="K134" i="6" s="1"/>
  <c r="K133" i="6" s="1"/>
  <c r="L135" i="6"/>
  <c r="L134" i="6" s="1"/>
  <c r="L133" i="6" s="1"/>
  <c r="L139" i="6"/>
  <c r="L138" i="6" s="1"/>
  <c r="I140" i="6"/>
  <c r="I139" i="6" s="1"/>
  <c r="I138" i="6" s="1"/>
  <c r="J140" i="6"/>
  <c r="J139" i="6" s="1"/>
  <c r="J138" i="6" s="1"/>
  <c r="K140" i="6"/>
  <c r="K139" i="6" s="1"/>
  <c r="K138" i="6" s="1"/>
  <c r="L140" i="6"/>
  <c r="I145" i="6"/>
  <c r="I144" i="6" s="1"/>
  <c r="I143" i="6" s="1"/>
  <c r="J145" i="6"/>
  <c r="J144" i="6" s="1"/>
  <c r="J143" i="6" s="1"/>
  <c r="K145" i="6"/>
  <c r="K144" i="6" s="1"/>
  <c r="K143" i="6" s="1"/>
  <c r="L145" i="6"/>
  <c r="L144" i="6" s="1"/>
  <c r="L143" i="6" s="1"/>
  <c r="J148" i="6"/>
  <c r="K148" i="6"/>
  <c r="I149" i="6"/>
  <c r="I148" i="6" s="1"/>
  <c r="J149" i="6"/>
  <c r="K149" i="6"/>
  <c r="L149" i="6"/>
  <c r="L148" i="6" s="1"/>
  <c r="I153" i="6"/>
  <c r="I152" i="6" s="1"/>
  <c r="I151" i="6" s="1"/>
  <c r="J153" i="6"/>
  <c r="J152" i="6" s="1"/>
  <c r="J151" i="6" s="1"/>
  <c r="K153" i="6"/>
  <c r="K152" i="6" s="1"/>
  <c r="K151" i="6" s="1"/>
  <c r="L153" i="6"/>
  <c r="L152" i="6" s="1"/>
  <c r="L151" i="6" s="1"/>
  <c r="I159" i="6"/>
  <c r="I158" i="6" s="1"/>
  <c r="J159" i="6"/>
  <c r="J158" i="6" s="1"/>
  <c r="K159" i="6"/>
  <c r="K158" i="6" s="1"/>
  <c r="L159" i="6"/>
  <c r="L158" i="6" s="1"/>
  <c r="L157" i="6" s="1"/>
  <c r="L156" i="6" s="1"/>
  <c r="I164" i="6"/>
  <c r="I163" i="6" s="1"/>
  <c r="I157" i="6" s="1"/>
  <c r="I156" i="6" s="1"/>
  <c r="J164" i="6"/>
  <c r="J163" i="6" s="1"/>
  <c r="K164" i="6"/>
  <c r="K163" i="6" s="1"/>
  <c r="L164" i="6"/>
  <c r="L163" i="6" s="1"/>
  <c r="L168" i="6"/>
  <c r="L167" i="6" s="1"/>
  <c r="I169" i="6"/>
  <c r="I168" i="6" s="1"/>
  <c r="I167" i="6" s="1"/>
  <c r="J169" i="6"/>
  <c r="J168" i="6" s="1"/>
  <c r="J167" i="6" s="1"/>
  <c r="K169" i="6"/>
  <c r="K168" i="6" s="1"/>
  <c r="K167" i="6" s="1"/>
  <c r="L169" i="6"/>
  <c r="I173" i="6"/>
  <c r="I172" i="6" s="1"/>
  <c r="J173" i="6"/>
  <c r="J172" i="6" s="1"/>
  <c r="K173" i="6"/>
  <c r="K172" i="6" s="1"/>
  <c r="L173" i="6"/>
  <c r="L172" i="6" s="1"/>
  <c r="I178" i="6"/>
  <c r="I177" i="6" s="1"/>
  <c r="J178" i="6"/>
  <c r="J177" i="6" s="1"/>
  <c r="K178" i="6"/>
  <c r="K177" i="6" s="1"/>
  <c r="L178" i="6"/>
  <c r="L177" i="6" s="1"/>
  <c r="K185" i="6"/>
  <c r="I186" i="6"/>
  <c r="I185" i="6" s="1"/>
  <c r="J186" i="6"/>
  <c r="J185" i="6" s="1"/>
  <c r="K186" i="6"/>
  <c r="L186" i="6"/>
  <c r="L185" i="6" s="1"/>
  <c r="L188" i="6"/>
  <c r="I189" i="6"/>
  <c r="I188" i="6" s="1"/>
  <c r="J189" i="6"/>
  <c r="J188" i="6" s="1"/>
  <c r="K189" i="6"/>
  <c r="K188" i="6" s="1"/>
  <c r="L189" i="6"/>
  <c r="K193" i="6"/>
  <c r="I194" i="6"/>
  <c r="I193" i="6" s="1"/>
  <c r="J194" i="6"/>
  <c r="J193" i="6" s="1"/>
  <c r="K194" i="6"/>
  <c r="L194" i="6"/>
  <c r="L193" i="6" s="1"/>
  <c r="K199" i="6"/>
  <c r="I200" i="6"/>
  <c r="I199" i="6" s="1"/>
  <c r="J200" i="6"/>
  <c r="J199" i="6" s="1"/>
  <c r="K200" i="6"/>
  <c r="L200" i="6"/>
  <c r="L199" i="6" s="1"/>
  <c r="L204" i="6"/>
  <c r="I205" i="6"/>
  <c r="I204" i="6" s="1"/>
  <c r="J205" i="6"/>
  <c r="J204" i="6" s="1"/>
  <c r="K205" i="6"/>
  <c r="K204" i="6" s="1"/>
  <c r="L205" i="6"/>
  <c r="I209" i="6"/>
  <c r="I208" i="6" s="1"/>
  <c r="I207" i="6" s="1"/>
  <c r="J209" i="6"/>
  <c r="J208" i="6" s="1"/>
  <c r="J207" i="6" s="1"/>
  <c r="K209" i="6"/>
  <c r="K208" i="6" s="1"/>
  <c r="K207" i="6" s="1"/>
  <c r="L209" i="6"/>
  <c r="L208" i="6" s="1"/>
  <c r="L207" i="6" s="1"/>
  <c r="I216" i="6"/>
  <c r="I215" i="6" s="1"/>
  <c r="J216" i="6"/>
  <c r="J215" i="6" s="1"/>
  <c r="K216" i="6"/>
  <c r="K215" i="6" s="1"/>
  <c r="L216" i="6"/>
  <c r="L215" i="6" s="1"/>
  <c r="I219" i="6"/>
  <c r="I218" i="6" s="1"/>
  <c r="J219" i="6"/>
  <c r="J218" i="6" s="1"/>
  <c r="K219" i="6"/>
  <c r="K218" i="6" s="1"/>
  <c r="L219" i="6"/>
  <c r="L218" i="6" s="1"/>
  <c r="I227" i="6"/>
  <c r="I226" i="6" s="1"/>
  <c r="J227" i="6"/>
  <c r="J226" i="6" s="1"/>
  <c r="I228" i="6"/>
  <c r="J228" i="6"/>
  <c r="K228" i="6"/>
  <c r="K227" i="6" s="1"/>
  <c r="K226" i="6" s="1"/>
  <c r="L228" i="6"/>
  <c r="L227" i="6" s="1"/>
  <c r="L226" i="6" s="1"/>
  <c r="I232" i="6"/>
  <c r="I231" i="6" s="1"/>
  <c r="I230" i="6" s="1"/>
  <c r="J232" i="6"/>
  <c r="J231" i="6" s="1"/>
  <c r="J230" i="6" s="1"/>
  <c r="K232" i="6"/>
  <c r="K231" i="6" s="1"/>
  <c r="K230" i="6" s="1"/>
  <c r="L232" i="6"/>
  <c r="L231" i="6" s="1"/>
  <c r="L230" i="6" s="1"/>
  <c r="I239" i="6"/>
  <c r="I238" i="6" s="1"/>
  <c r="J239" i="6"/>
  <c r="J238" i="6" s="1"/>
  <c r="K239" i="6"/>
  <c r="K238" i="6" s="1"/>
  <c r="L239" i="6"/>
  <c r="L238" i="6" s="1"/>
  <c r="I241" i="6"/>
  <c r="J241" i="6"/>
  <c r="K241" i="6"/>
  <c r="L241" i="6"/>
  <c r="I244" i="6"/>
  <c r="J244" i="6"/>
  <c r="K244" i="6"/>
  <c r="L244" i="6"/>
  <c r="K247" i="6"/>
  <c r="I248" i="6"/>
  <c r="I247" i="6" s="1"/>
  <c r="J248" i="6"/>
  <c r="J247" i="6" s="1"/>
  <c r="K248" i="6"/>
  <c r="L248" i="6"/>
  <c r="L247" i="6" s="1"/>
  <c r="I252" i="6"/>
  <c r="I251" i="6" s="1"/>
  <c r="J252" i="6"/>
  <c r="J251" i="6" s="1"/>
  <c r="K252" i="6"/>
  <c r="K251" i="6" s="1"/>
  <c r="L252" i="6"/>
  <c r="L251" i="6" s="1"/>
  <c r="I256" i="6"/>
  <c r="I255" i="6" s="1"/>
  <c r="J256" i="6"/>
  <c r="J255" i="6" s="1"/>
  <c r="K256" i="6"/>
  <c r="K255" i="6" s="1"/>
  <c r="L256" i="6"/>
  <c r="L255" i="6" s="1"/>
  <c r="K259" i="6"/>
  <c r="I260" i="6"/>
  <c r="I259" i="6" s="1"/>
  <c r="J260" i="6"/>
  <c r="J259" i="6" s="1"/>
  <c r="K260" i="6"/>
  <c r="L260" i="6"/>
  <c r="L259" i="6" s="1"/>
  <c r="I263" i="6"/>
  <c r="I262" i="6" s="1"/>
  <c r="J263" i="6"/>
  <c r="J262" i="6" s="1"/>
  <c r="K263" i="6"/>
  <c r="K262" i="6" s="1"/>
  <c r="L263" i="6"/>
  <c r="L262" i="6" s="1"/>
  <c r="I266" i="6"/>
  <c r="I265" i="6" s="1"/>
  <c r="J266" i="6"/>
  <c r="J265" i="6" s="1"/>
  <c r="K266" i="6"/>
  <c r="K265" i="6" s="1"/>
  <c r="L266" i="6"/>
  <c r="L265" i="6" s="1"/>
  <c r="I271" i="6"/>
  <c r="I270" i="6" s="1"/>
  <c r="J271" i="6"/>
  <c r="J270" i="6" s="1"/>
  <c r="K271" i="6"/>
  <c r="K270" i="6" s="1"/>
  <c r="L271" i="6"/>
  <c r="L270" i="6" s="1"/>
  <c r="I273" i="6"/>
  <c r="J273" i="6"/>
  <c r="K273" i="6"/>
  <c r="L273" i="6"/>
  <c r="I276" i="6"/>
  <c r="J276" i="6"/>
  <c r="K276" i="6"/>
  <c r="L276" i="6"/>
  <c r="I280" i="6"/>
  <c r="I279" i="6" s="1"/>
  <c r="J280" i="6"/>
  <c r="J279" i="6" s="1"/>
  <c r="K280" i="6"/>
  <c r="K279" i="6" s="1"/>
  <c r="L280" i="6"/>
  <c r="L279" i="6" s="1"/>
  <c r="I283" i="6"/>
  <c r="J283" i="6"/>
  <c r="I284" i="6"/>
  <c r="J284" i="6"/>
  <c r="K284" i="6"/>
  <c r="K283" i="6" s="1"/>
  <c r="L284" i="6"/>
  <c r="L283" i="6" s="1"/>
  <c r="I288" i="6"/>
  <c r="I287" i="6" s="1"/>
  <c r="J288" i="6"/>
  <c r="J287" i="6" s="1"/>
  <c r="K288" i="6"/>
  <c r="K287" i="6" s="1"/>
  <c r="L288" i="6"/>
  <c r="L287" i="6" s="1"/>
  <c r="I291" i="6"/>
  <c r="I292" i="6"/>
  <c r="J292" i="6"/>
  <c r="J291" i="6" s="1"/>
  <c r="K292" i="6"/>
  <c r="K291" i="6" s="1"/>
  <c r="L292" i="6"/>
  <c r="L291" i="6" s="1"/>
  <c r="I295" i="6"/>
  <c r="I294" i="6" s="1"/>
  <c r="J295" i="6"/>
  <c r="J294" i="6" s="1"/>
  <c r="K295" i="6"/>
  <c r="K294" i="6" s="1"/>
  <c r="L295" i="6"/>
  <c r="L294" i="6" s="1"/>
  <c r="I298" i="6"/>
  <c r="I297" i="6" s="1"/>
  <c r="J298" i="6"/>
  <c r="J297" i="6" s="1"/>
  <c r="K298" i="6"/>
  <c r="K297" i="6" s="1"/>
  <c r="L298" i="6"/>
  <c r="L297" i="6" s="1"/>
  <c r="I304" i="6"/>
  <c r="J304" i="6"/>
  <c r="K304" i="6"/>
  <c r="L304" i="6"/>
  <c r="L303" i="6" s="1"/>
  <c r="I306" i="6"/>
  <c r="J306" i="6"/>
  <c r="J303" i="6" s="1"/>
  <c r="K306" i="6"/>
  <c r="L306" i="6"/>
  <c r="I309" i="6"/>
  <c r="I303" i="6" s="1"/>
  <c r="J309" i="6"/>
  <c r="K309" i="6"/>
  <c r="L309" i="6"/>
  <c r="I313" i="6"/>
  <c r="I312" i="6" s="1"/>
  <c r="J313" i="6"/>
  <c r="J312" i="6" s="1"/>
  <c r="K313" i="6"/>
  <c r="K312" i="6" s="1"/>
  <c r="L313" i="6"/>
  <c r="L312" i="6" s="1"/>
  <c r="I317" i="6"/>
  <c r="I316" i="6" s="1"/>
  <c r="J317" i="6"/>
  <c r="J316" i="6" s="1"/>
  <c r="K317" i="6"/>
  <c r="K316" i="6" s="1"/>
  <c r="L317" i="6"/>
  <c r="L316" i="6" s="1"/>
  <c r="I321" i="6"/>
  <c r="I320" i="6" s="1"/>
  <c r="J321" i="6"/>
  <c r="J320" i="6" s="1"/>
  <c r="K321" i="6"/>
  <c r="K320" i="6" s="1"/>
  <c r="L321" i="6"/>
  <c r="L320" i="6" s="1"/>
  <c r="I325" i="6"/>
  <c r="I324" i="6" s="1"/>
  <c r="J325" i="6"/>
  <c r="J324" i="6" s="1"/>
  <c r="K325" i="6"/>
  <c r="K324" i="6" s="1"/>
  <c r="L325" i="6"/>
  <c r="L324" i="6" s="1"/>
  <c r="I328" i="6"/>
  <c r="I327" i="6" s="1"/>
  <c r="J328" i="6"/>
  <c r="J327" i="6" s="1"/>
  <c r="K328" i="6"/>
  <c r="K327" i="6" s="1"/>
  <c r="L328" i="6"/>
  <c r="L327" i="6" s="1"/>
  <c r="I331" i="6"/>
  <c r="I330" i="6" s="1"/>
  <c r="J331" i="6"/>
  <c r="J330" i="6" s="1"/>
  <c r="K331" i="6"/>
  <c r="K330" i="6" s="1"/>
  <c r="L331" i="6"/>
  <c r="L330" i="6" s="1"/>
  <c r="I336" i="6"/>
  <c r="I335" i="6" s="1"/>
  <c r="J336" i="6"/>
  <c r="J335" i="6" s="1"/>
  <c r="K336" i="6"/>
  <c r="K335" i="6" s="1"/>
  <c r="L336" i="6"/>
  <c r="L335" i="6" s="1"/>
  <c r="I338" i="6"/>
  <c r="J338" i="6"/>
  <c r="K338" i="6"/>
  <c r="L338" i="6"/>
  <c r="I341" i="6"/>
  <c r="J341" i="6"/>
  <c r="K341" i="6"/>
  <c r="L341" i="6"/>
  <c r="K344" i="6"/>
  <c r="I345" i="6"/>
  <c r="I344" i="6" s="1"/>
  <c r="J345" i="6"/>
  <c r="J344" i="6" s="1"/>
  <c r="K345" i="6"/>
  <c r="L345" i="6"/>
  <c r="L344" i="6" s="1"/>
  <c r="K348" i="6"/>
  <c r="I349" i="6"/>
  <c r="I348" i="6" s="1"/>
  <c r="J349" i="6"/>
  <c r="J348" i="6" s="1"/>
  <c r="K349" i="6"/>
  <c r="L349" i="6"/>
  <c r="L348" i="6" s="1"/>
  <c r="I353" i="6"/>
  <c r="I352" i="6" s="1"/>
  <c r="J353" i="6"/>
  <c r="J352" i="6" s="1"/>
  <c r="K353" i="6"/>
  <c r="K352" i="6" s="1"/>
  <c r="L353" i="6"/>
  <c r="L352" i="6" s="1"/>
  <c r="I357" i="6"/>
  <c r="I356" i="6" s="1"/>
  <c r="J357" i="6"/>
  <c r="J356" i="6" s="1"/>
  <c r="K357" i="6"/>
  <c r="K356" i="6" s="1"/>
  <c r="L357" i="6"/>
  <c r="L356" i="6" s="1"/>
  <c r="I360" i="6"/>
  <c r="I359" i="6" s="1"/>
  <c r="J360" i="6"/>
  <c r="J359" i="6" s="1"/>
  <c r="K360" i="6"/>
  <c r="K359" i="6" s="1"/>
  <c r="L360" i="6"/>
  <c r="L359" i="6" s="1"/>
  <c r="I363" i="6"/>
  <c r="I362" i="6" s="1"/>
  <c r="J363" i="6"/>
  <c r="J362" i="6" s="1"/>
  <c r="K363" i="6"/>
  <c r="K362" i="6" s="1"/>
  <c r="L363" i="6"/>
  <c r="L362" i="6" s="1"/>
  <c r="I36" i="5"/>
  <c r="I35" i="5" s="1"/>
  <c r="I34" i="5" s="1"/>
  <c r="J36" i="5"/>
  <c r="J35" i="5" s="1"/>
  <c r="J34" i="5" s="1"/>
  <c r="K36" i="5"/>
  <c r="K35" i="5" s="1"/>
  <c r="K34" i="5" s="1"/>
  <c r="L36" i="5"/>
  <c r="L35" i="5" s="1"/>
  <c r="L34" i="5" s="1"/>
  <c r="I38" i="5"/>
  <c r="J38" i="5"/>
  <c r="K38" i="5"/>
  <c r="L38" i="5"/>
  <c r="I42" i="5"/>
  <c r="I41" i="5" s="1"/>
  <c r="I40" i="5" s="1"/>
  <c r="J42" i="5"/>
  <c r="J41" i="5" s="1"/>
  <c r="J40" i="5" s="1"/>
  <c r="K42" i="5"/>
  <c r="K41" i="5" s="1"/>
  <c r="K40" i="5" s="1"/>
  <c r="L42" i="5"/>
  <c r="L41" i="5" s="1"/>
  <c r="L40" i="5" s="1"/>
  <c r="I47" i="5"/>
  <c r="I46" i="5" s="1"/>
  <c r="I45" i="5" s="1"/>
  <c r="I44" i="5" s="1"/>
  <c r="J47" i="5"/>
  <c r="J46" i="5" s="1"/>
  <c r="J45" i="5" s="1"/>
  <c r="J44" i="5" s="1"/>
  <c r="K47" i="5"/>
  <c r="K46" i="5" s="1"/>
  <c r="K45" i="5" s="1"/>
  <c r="K44" i="5" s="1"/>
  <c r="L47" i="5"/>
  <c r="L46" i="5" s="1"/>
  <c r="L45" i="5" s="1"/>
  <c r="L44" i="5" s="1"/>
  <c r="I66" i="5"/>
  <c r="I65" i="5" s="1"/>
  <c r="J66" i="5"/>
  <c r="J65" i="5" s="1"/>
  <c r="K66" i="5"/>
  <c r="K65" i="5" s="1"/>
  <c r="K64" i="5" s="1"/>
  <c r="K63" i="5" s="1"/>
  <c r="L66" i="5"/>
  <c r="L65" i="5" s="1"/>
  <c r="K70" i="5"/>
  <c r="I71" i="5"/>
  <c r="I70" i="5" s="1"/>
  <c r="J71" i="5"/>
  <c r="J70" i="5" s="1"/>
  <c r="K71" i="5"/>
  <c r="L71" i="5"/>
  <c r="L70" i="5" s="1"/>
  <c r="I76" i="5"/>
  <c r="I75" i="5" s="1"/>
  <c r="J76" i="5"/>
  <c r="J75" i="5" s="1"/>
  <c r="K76" i="5"/>
  <c r="K75" i="5" s="1"/>
  <c r="L76" i="5"/>
  <c r="L75" i="5" s="1"/>
  <c r="I81" i="5"/>
  <c r="I80" i="5" s="1"/>
  <c r="L81" i="5"/>
  <c r="L80" i="5" s="1"/>
  <c r="I82" i="5"/>
  <c r="J82" i="5"/>
  <c r="J81" i="5" s="1"/>
  <c r="J80" i="5" s="1"/>
  <c r="K82" i="5"/>
  <c r="K81" i="5" s="1"/>
  <c r="K80" i="5" s="1"/>
  <c r="L82" i="5"/>
  <c r="I87" i="5"/>
  <c r="I86" i="5" s="1"/>
  <c r="I85" i="5" s="1"/>
  <c r="I84" i="5" s="1"/>
  <c r="J87" i="5"/>
  <c r="J86" i="5" s="1"/>
  <c r="J85" i="5" s="1"/>
  <c r="J84" i="5" s="1"/>
  <c r="K87" i="5"/>
  <c r="K86" i="5" s="1"/>
  <c r="K85" i="5" s="1"/>
  <c r="K84" i="5" s="1"/>
  <c r="L87" i="5"/>
  <c r="L86" i="5" s="1"/>
  <c r="L85" i="5" s="1"/>
  <c r="L84" i="5" s="1"/>
  <c r="J93" i="5"/>
  <c r="J92" i="5" s="1"/>
  <c r="I94" i="5"/>
  <c r="I93" i="5" s="1"/>
  <c r="I92" i="5" s="1"/>
  <c r="J94" i="5"/>
  <c r="K94" i="5"/>
  <c r="K93" i="5" s="1"/>
  <c r="K92" i="5" s="1"/>
  <c r="L94" i="5"/>
  <c r="L93" i="5" s="1"/>
  <c r="L92" i="5" s="1"/>
  <c r="I99" i="5"/>
  <c r="I98" i="5" s="1"/>
  <c r="I97" i="5" s="1"/>
  <c r="J99" i="5"/>
  <c r="J98" i="5" s="1"/>
  <c r="J97" i="5" s="1"/>
  <c r="K99" i="5"/>
  <c r="K98" i="5" s="1"/>
  <c r="K97" i="5" s="1"/>
  <c r="L99" i="5"/>
  <c r="L98" i="5" s="1"/>
  <c r="L97" i="5" s="1"/>
  <c r="J103" i="5"/>
  <c r="J102" i="5" s="1"/>
  <c r="I104" i="5"/>
  <c r="I103" i="5" s="1"/>
  <c r="I102" i="5" s="1"/>
  <c r="J104" i="5"/>
  <c r="K104" i="5"/>
  <c r="K103" i="5" s="1"/>
  <c r="K102" i="5" s="1"/>
  <c r="L104" i="5"/>
  <c r="L103" i="5" s="1"/>
  <c r="I108" i="5"/>
  <c r="I107" i="5" s="1"/>
  <c r="J108" i="5"/>
  <c r="J107" i="5" s="1"/>
  <c r="K108" i="5"/>
  <c r="K107" i="5" s="1"/>
  <c r="L108" i="5"/>
  <c r="L107" i="5" s="1"/>
  <c r="J113" i="5"/>
  <c r="J112" i="5" s="1"/>
  <c r="I114" i="5"/>
  <c r="I113" i="5" s="1"/>
  <c r="I112" i="5" s="1"/>
  <c r="I111" i="5" s="1"/>
  <c r="J114" i="5"/>
  <c r="K114" i="5"/>
  <c r="K113" i="5" s="1"/>
  <c r="K112" i="5" s="1"/>
  <c r="L114" i="5"/>
  <c r="L113" i="5" s="1"/>
  <c r="L112" i="5" s="1"/>
  <c r="I119" i="5"/>
  <c r="I118" i="5" s="1"/>
  <c r="I117" i="5" s="1"/>
  <c r="J119" i="5"/>
  <c r="J118" i="5" s="1"/>
  <c r="J117" i="5" s="1"/>
  <c r="K119" i="5"/>
  <c r="K118" i="5" s="1"/>
  <c r="K117" i="5" s="1"/>
  <c r="L119" i="5"/>
  <c r="L118" i="5" s="1"/>
  <c r="L117" i="5" s="1"/>
  <c r="I123" i="5"/>
  <c r="I122" i="5" s="1"/>
  <c r="I121" i="5" s="1"/>
  <c r="J123" i="5"/>
  <c r="J122" i="5" s="1"/>
  <c r="J121" i="5" s="1"/>
  <c r="K123" i="5"/>
  <c r="K122" i="5" s="1"/>
  <c r="K121" i="5" s="1"/>
  <c r="L123" i="5"/>
  <c r="L122" i="5" s="1"/>
  <c r="L121" i="5" s="1"/>
  <c r="J126" i="5"/>
  <c r="J125" i="5" s="1"/>
  <c r="I127" i="5"/>
  <c r="I126" i="5" s="1"/>
  <c r="I125" i="5" s="1"/>
  <c r="J127" i="5"/>
  <c r="K127" i="5"/>
  <c r="K126" i="5" s="1"/>
  <c r="K125" i="5" s="1"/>
  <c r="L127" i="5"/>
  <c r="L126" i="5" s="1"/>
  <c r="L125" i="5" s="1"/>
  <c r="I131" i="5"/>
  <c r="I130" i="5" s="1"/>
  <c r="I129" i="5" s="1"/>
  <c r="J131" i="5"/>
  <c r="J130" i="5" s="1"/>
  <c r="J129" i="5" s="1"/>
  <c r="K131" i="5"/>
  <c r="K130" i="5" s="1"/>
  <c r="K129" i="5" s="1"/>
  <c r="L131" i="5"/>
  <c r="L130" i="5" s="1"/>
  <c r="L129" i="5" s="1"/>
  <c r="J134" i="5"/>
  <c r="J133" i="5" s="1"/>
  <c r="I135" i="5"/>
  <c r="I134" i="5" s="1"/>
  <c r="I133" i="5" s="1"/>
  <c r="J135" i="5"/>
  <c r="K135" i="5"/>
  <c r="K134" i="5" s="1"/>
  <c r="K133" i="5" s="1"/>
  <c r="L135" i="5"/>
  <c r="L134" i="5" s="1"/>
  <c r="L133" i="5" s="1"/>
  <c r="I139" i="5"/>
  <c r="I138" i="5" s="1"/>
  <c r="I140" i="5"/>
  <c r="J140" i="5"/>
  <c r="J139" i="5" s="1"/>
  <c r="J138" i="5" s="1"/>
  <c r="K140" i="5"/>
  <c r="K139" i="5" s="1"/>
  <c r="K138" i="5" s="1"/>
  <c r="L140" i="5"/>
  <c r="L139" i="5" s="1"/>
  <c r="L138" i="5" s="1"/>
  <c r="I144" i="5"/>
  <c r="I143" i="5" s="1"/>
  <c r="L144" i="5"/>
  <c r="L143" i="5" s="1"/>
  <c r="I145" i="5"/>
  <c r="J145" i="5"/>
  <c r="J144" i="5" s="1"/>
  <c r="J143" i="5" s="1"/>
  <c r="K145" i="5"/>
  <c r="K144" i="5" s="1"/>
  <c r="K143" i="5" s="1"/>
  <c r="L145" i="5"/>
  <c r="J148" i="5"/>
  <c r="I149" i="5"/>
  <c r="I148" i="5" s="1"/>
  <c r="J149" i="5"/>
  <c r="K149" i="5"/>
  <c r="K148" i="5" s="1"/>
  <c r="L149" i="5"/>
  <c r="L148" i="5" s="1"/>
  <c r="I153" i="5"/>
  <c r="I152" i="5" s="1"/>
  <c r="I151" i="5" s="1"/>
  <c r="J153" i="5"/>
  <c r="J152" i="5" s="1"/>
  <c r="J151" i="5" s="1"/>
  <c r="K153" i="5"/>
  <c r="K152" i="5" s="1"/>
  <c r="K151" i="5" s="1"/>
  <c r="L153" i="5"/>
  <c r="L152" i="5" s="1"/>
  <c r="L151" i="5" s="1"/>
  <c r="I158" i="5"/>
  <c r="I159" i="5"/>
  <c r="J159" i="5"/>
  <c r="J158" i="5" s="1"/>
  <c r="K159" i="5"/>
  <c r="K158" i="5" s="1"/>
  <c r="L159" i="5"/>
  <c r="L158" i="5" s="1"/>
  <c r="L157" i="5" s="1"/>
  <c r="L156" i="5" s="1"/>
  <c r="I164" i="5"/>
  <c r="I163" i="5" s="1"/>
  <c r="J164" i="5"/>
  <c r="J163" i="5" s="1"/>
  <c r="K164" i="5"/>
  <c r="K163" i="5" s="1"/>
  <c r="L164" i="5"/>
  <c r="L163" i="5" s="1"/>
  <c r="I168" i="5"/>
  <c r="I167" i="5" s="1"/>
  <c r="I169" i="5"/>
  <c r="J169" i="5"/>
  <c r="J168" i="5" s="1"/>
  <c r="J167" i="5" s="1"/>
  <c r="K169" i="5"/>
  <c r="K168" i="5" s="1"/>
  <c r="K167" i="5" s="1"/>
  <c r="L169" i="5"/>
  <c r="L168" i="5" s="1"/>
  <c r="L167" i="5" s="1"/>
  <c r="I173" i="5"/>
  <c r="I172" i="5" s="1"/>
  <c r="I171" i="5" s="1"/>
  <c r="J173" i="5"/>
  <c r="J172" i="5" s="1"/>
  <c r="K173" i="5"/>
  <c r="K172" i="5" s="1"/>
  <c r="L173" i="5"/>
  <c r="L172" i="5" s="1"/>
  <c r="L171" i="5" s="1"/>
  <c r="I178" i="5"/>
  <c r="I177" i="5" s="1"/>
  <c r="J178" i="5"/>
  <c r="J177" i="5" s="1"/>
  <c r="J171" i="5" s="1"/>
  <c r="K178" i="5"/>
  <c r="K177" i="5" s="1"/>
  <c r="L178" i="5"/>
  <c r="L177" i="5" s="1"/>
  <c r="K185" i="5"/>
  <c r="I186" i="5"/>
  <c r="I185" i="5" s="1"/>
  <c r="J186" i="5"/>
  <c r="J185" i="5" s="1"/>
  <c r="K186" i="5"/>
  <c r="L186" i="5"/>
  <c r="L185" i="5" s="1"/>
  <c r="I189" i="5"/>
  <c r="I188" i="5" s="1"/>
  <c r="J189" i="5"/>
  <c r="J188" i="5" s="1"/>
  <c r="K189" i="5"/>
  <c r="K188" i="5" s="1"/>
  <c r="L189" i="5"/>
  <c r="L188" i="5" s="1"/>
  <c r="I194" i="5"/>
  <c r="I193" i="5" s="1"/>
  <c r="J194" i="5"/>
  <c r="J193" i="5" s="1"/>
  <c r="K194" i="5"/>
  <c r="K193" i="5" s="1"/>
  <c r="L194" i="5"/>
  <c r="L193" i="5" s="1"/>
  <c r="I200" i="5"/>
  <c r="I199" i="5" s="1"/>
  <c r="J200" i="5"/>
  <c r="J199" i="5" s="1"/>
  <c r="K200" i="5"/>
  <c r="K199" i="5" s="1"/>
  <c r="L200" i="5"/>
  <c r="L199" i="5" s="1"/>
  <c r="I204" i="5"/>
  <c r="L204" i="5"/>
  <c r="I205" i="5"/>
  <c r="J205" i="5"/>
  <c r="J204" i="5" s="1"/>
  <c r="K205" i="5"/>
  <c r="K204" i="5" s="1"/>
  <c r="L205" i="5"/>
  <c r="I209" i="5"/>
  <c r="I208" i="5" s="1"/>
  <c r="I207" i="5" s="1"/>
  <c r="J209" i="5"/>
  <c r="J208" i="5" s="1"/>
  <c r="J207" i="5" s="1"/>
  <c r="K209" i="5"/>
  <c r="K208" i="5" s="1"/>
  <c r="K207" i="5" s="1"/>
  <c r="L209" i="5"/>
  <c r="L208" i="5" s="1"/>
  <c r="L207" i="5" s="1"/>
  <c r="I215" i="5"/>
  <c r="I216" i="5"/>
  <c r="J216" i="5"/>
  <c r="J215" i="5" s="1"/>
  <c r="K216" i="5"/>
  <c r="K215" i="5" s="1"/>
  <c r="L216" i="5"/>
  <c r="L215" i="5" s="1"/>
  <c r="I219" i="5"/>
  <c r="I218" i="5" s="1"/>
  <c r="J219" i="5"/>
  <c r="J218" i="5" s="1"/>
  <c r="K219" i="5"/>
  <c r="K218" i="5" s="1"/>
  <c r="L219" i="5"/>
  <c r="L218" i="5" s="1"/>
  <c r="J227" i="5"/>
  <c r="J226" i="5" s="1"/>
  <c r="I228" i="5"/>
  <c r="I227" i="5" s="1"/>
  <c r="I226" i="5" s="1"/>
  <c r="J228" i="5"/>
  <c r="K228" i="5"/>
  <c r="K227" i="5" s="1"/>
  <c r="K226" i="5" s="1"/>
  <c r="L228" i="5"/>
  <c r="L227" i="5" s="1"/>
  <c r="L226" i="5" s="1"/>
  <c r="I232" i="5"/>
  <c r="I231" i="5" s="1"/>
  <c r="I230" i="5" s="1"/>
  <c r="J232" i="5"/>
  <c r="J231" i="5" s="1"/>
  <c r="J230" i="5" s="1"/>
  <c r="K232" i="5"/>
  <c r="K231" i="5" s="1"/>
  <c r="K230" i="5" s="1"/>
  <c r="L232" i="5"/>
  <c r="L231" i="5" s="1"/>
  <c r="L230" i="5" s="1"/>
  <c r="I239" i="5"/>
  <c r="I238" i="5" s="1"/>
  <c r="J239" i="5"/>
  <c r="J238" i="5" s="1"/>
  <c r="K239" i="5"/>
  <c r="K238" i="5" s="1"/>
  <c r="L239" i="5"/>
  <c r="L238" i="5" s="1"/>
  <c r="I241" i="5"/>
  <c r="J241" i="5"/>
  <c r="K241" i="5"/>
  <c r="L241" i="5"/>
  <c r="I244" i="5"/>
  <c r="J244" i="5"/>
  <c r="K244" i="5"/>
  <c r="L244" i="5"/>
  <c r="K247" i="5"/>
  <c r="I248" i="5"/>
  <c r="I247" i="5" s="1"/>
  <c r="J248" i="5"/>
  <c r="J247" i="5" s="1"/>
  <c r="K248" i="5"/>
  <c r="L248" i="5"/>
  <c r="L247" i="5" s="1"/>
  <c r="I252" i="5"/>
  <c r="I251" i="5" s="1"/>
  <c r="J252" i="5"/>
  <c r="J251" i="5" s="1"/>
  <c r="K252" i="5"/>
  <c r="K251" i="5" s="1"/>
  <c r="L252" i="5"/>
  <c r="L251" i="5" s="1"/>
  <c r="I256" i="5"/>
  <c r="I255" i="5" s="1"/>
  <c r="J256" i="5"/>
  <c r="J255" i="5" s="1"/>
  <c r="K256" i="5"/>
  <c r="K255" i="5" s="1"/>
  <c r="L256" i="5"/>
  <c r="L255" i="5" s="1"/>
  <c r="I260" i="5"/>
  <c r="I259" i="5" s="1"/>
  <c r="J260" i="5"/>
  <c r="J259" i="5" s="1"/>
  <c r="K260" i="5"/>
  <c r="K259" i="5" s="1"/>
  <c r="L260" i="5"/>
  <c r="L259" i="5" s="1"/>
  <c r="I262" i="5"/>
  <c r="L262" i="5"/>
  <c r="I263" i="5"/>
  <c r="J263" i="5"/>
  <c r="J262" i="5" s="1"/>
  <c r="K263" i="5"/>
  <c r="K262" i="5" s="1"/>
  <c r="L263" i="5"/>
  <c r="J265" i="5"/>
  <c r="I266" i="5"/>
  <c r="I265" i="5" s="1"/>
  <c r="J266" i="5"/>
  <c r="K266" i="5"/>
  <c r="K265" i="5" s="1"/>
  <c r="L266" i="5"/>
  <c r="L265" i="5" s="1"/>
  <c r="J270" i="5"/>
  <c r="I271" i="5"/>
  <c r="I270" i="5" s="1"/>
  <c r="J271" i="5"/>
  <c r="K271" i="5"/>
  <c r="K270" i="5" s="1"/>
  <c r="K269" i="5" s="1"/>
  <c r="L271" i="5"/>
  <c r="L270" i="5" s="1"/>
  <c r="I273" i="5"/>
  <c r="J273" i="5"/>
  <c r="K273" i="5"/>
  <c r="L273" i="5"/>
  <c r="I276" i="5"/>
  <c r="J276" i="5"/>
  <c r="K276" i="5"/>
  <c r="L276" i="5"/>
  <c r="I280" i="5"/>
  <c r="I279" i="5" s="1"/>
  <c r="J280" i="5"/>
  <c r="J279" i="5" s="1"/>
  <c r="K280" i="5"/>
  <c r="K279" i="5" s="1"/>
  <c r="L280" i="5"/>
  <c r="L279" i="5" s="1"/>
  <c r="I284" i="5"/>
  <c r="I283" i="5" s="1"/>
  <c r="J284" i="5"/>
  <c r="J283" i="5" s="1"/>
  <c r="K284" i="5"/>
  <c r="K283" i="5" s="1"/>
  <c r="L284" i="5"/>
  <c r="L283" i="5" s="1"/>
  <c r="I288" i="5"/>
  <c r="I287" i="5" s="1"/>
  <c r="J288" i="5"/>
  <c r="J287" i="5" s="1"/>
  <c r="K288" i="5"/>
  <c r="K287" i="5" s="1"/>
  <c r="L288" i="5"/>
  <c r="L287" i="5" s="1"/>
  <c r="I292" i="5"/>
  <c r="I291" i="5" s="1"/>
  <c r="J292" i="5"/>
  <c r="J291" i="5" s="1"/>
  <c r="K292" i="5"/>
  <c r="K291" i="5" s="1"/>
  <c r="L292" i="5"/>
  <c r="L291" i="5" s="1"/>
  <c r="I295" i="5"/>
  <c r="I294" i="5" s="1"/>
  <c r="J295" i="5"/>
  <c r="J294" i="5" s="1"/>
  <c r="K295" i="5"/>
  <c r="K294" i="5" s="1"/>
  <c r="L295" i="5"/>
  <c r="L294" i="5" s="1"/>
  <c r="K297" i="5"/>
  <c r="I298" i="5"/>
  <c r="I297" i="5" s="1"/>
  <c r="J298" i="5"/>
  <c r="J297" i="5" s="1"/>
  <c r="K298" i="5"/>
  <c r="L298" i="5"/>
  <c r="L297" i="5" s="1"/>
  <c r="I304" i="5"/>
  <c r="I303" i="5" s="1"/>
  <c r="J304" i="5"/>
  <c r="K304" i="5"/>
  <c r="L304" i="5"/>
  <c r="L303" i="5" s="1"/>
  <c r="I306" i="5"/>
  <c r="J306" i="5"/>
  <c r="K306" i="5"/>
  <c r="L306" i="5"/>
  <c r="I309" i="5"/>
  <c r="J309" i="5"/>
  <c r="K309" i="5"/>
  <c r="L309" i="5"/>
  <c r="I312" i="5"/>
  <c r="I313" i="5"/>
  <c r="J313" i="5"/>
  <c r="J312" i="5" s="1"/>
  <c r="K313" i="5"/>
  <c r="K312" i="5" s="1"/>
  <c r="L313" i="5"/>
  <c r="L312" i="5" s="1"/>
  <c r="I317" i="5"/>
  <c r="I316" i="5" s="1"/>
  <c r="J317" i="5"/>
  <c r="J316" i="5" s="1"/>
  <c r="K317" i="5"/>
  <c r="K316" i="5" s="1"/>
  <c r="L317" i="5"/>
  <c r="L316" i="5" s="1"/>
  <c r="I321" i="5"/>
  <c r="I320" i="5" s="1"/>
  <c r="J321" i="5"/>
  <c r="J320" i="5" s="1"/>
  <c r="K321" i="5"/>
  <c r="K320" i="5" s="1"/>
  <c r="L321" i="5"/>
  <c r="L320" i="5" s="1"/>
  <c r="I324" i="5"/>
  <c r="L324" i="5"/>
  <c r="I325" i="5"/>
  <c r="J325" i="5"/>
  <c r="J324" i="5" s="1"/>
  <c r="K325" i="5"/>
  <c r="K324" i="5" s="1"/>
  <c r="L325" i="5"/>
  <c r="I328" i="5"/>
  <c r="I327" i="5" s="1"/>
  <c r="J328" i="5"/>
  <c r="J327" i="5" s="1"/>
  <c r="K328" i="5"/>
  <c r="K327" i="5" s="1"/>
  <c r="L328" i="5"/>
  <c r="L327" i="5" s="1"/>
  <c r="K330" i="5"/>
  <c r="I331" i="5"/>
  <c r="I330" i="5" s="1"/>
  <c r="J331" i="5"/>
  <c r="J330" i="5" s="1"/>
  <c r="K331" i="5"/>
  <c r="L331" i="5"/>
  <c r="L330" i="5" s="1"/>
  <c r="K335" i="5"/>
  <c r="I336" i="5"/>
  <c r="I335" i="5" s="1"/>
  <c r="J336" i="5"/>
  <c r="J335" i="5" s="1"/>
  <c r="K336" i="5"/>
  <c r="L336" i="5"/>
  <c r="L335" i="5" s="1"/>
  <c r="I338" i="5"/>
  <c r="J338" i="5"/>
  <c r="K338" i="5"/>
  <c r="L338" i="5"/>
  <c r="I341" i="5"/>
  <c r="J341" i="5"/>
  <c r="K341" i="5"/>
  <c r="L341" i="5"/>
  <c r="L344" i="5"/>
  <c r="I345" i="5"/>
  <c r="I344" i="5" s="1"/>
  <c r="J345" i="5"/>
  <c r="J344" i="5" s="1"/>
  <c r="K345" i="5"/>
  <c r="K344" i="5" s="1"/>
  <c r="L345" i="5"/>
  <c r="K348" i="5"/>
  <c r="I349" i="5"/>
  <c r="I348" i="5" s="1"/>
  <c r="J349" i="5"/>
  <c r="J348" i="5" s="1"/>
  <c r="K349" i="5"/>
  <c r="L349" i="5"/>
  <c r="L348" i="5" s="1"/>
  <c r="I353" i="5"/>
  <c r="I352" i="5" s="1"/>
  <c r="J353" i="5"/>
  <c r="J352" i="5" s="1"/>
  <c r="K353" i="5"/>
  <c r="K352" i="5" s="1"/>
  <c r="L353" i="5"/>
  <c r="L352" i="5" s="1"/>
  <c r="I357" i="5"/>
  <c r="I356" i="5" s="1"/>
  <c r="J357" i="5"/>
  <c r="J356" i="5" s="1"/>
  <c r="K357" i="5"/>
  <c r="K356" i="5" s="1"/>
  <c r="L357" i="5"/>
  <c r="L356" i="5" s="1"/>
  <c r="I360" i="5"/>
  <c r="I359" i="5" s="1"/>
  <c r="J360" i="5"/>
  <c r="J359" i="5" s="1"/>
  <c r="K360" i="5"/>
  <c r="K359" i="5" s="1"/>
  <c r="L360" i="5"/>
  <c r="L359" i="5" s="1"/>
  <c r="I363" i="5"/>
  <c r="I362" i="5" s="1"/>
  <c r="J363" i="5"/>
  <c r="J362" i="5" s="1"/>
  <c r="K363" i="5"/>
  <c r="K362" i="5" s="1"/>
  <c r="L363" i="5"/>
  <c r="L362" i="5" s="1"/>
  <c r="I36" i="4"/>
  <c r="J36" i="4"/>
  <c r="J35" i="4" s="1"/>
  <c r="J34" i="4" s="1"/>
  <c r="K36" i="4"/>
  <c r="K35" i="4" s="1"/>
  <c r="K34" i="4" s="1"/>
  <c r="L36" i="4"/>
  <c r="L35" i="4" s="1"/>
  <c r="L34" i="4" s="1"/>
  <c r="I38" i="4"/>
  <c r="J38" i="4"/>
  <c r="K38" i="4"/>
  <c r="L38" i="4"/>
  <c r="L41" i="4"/>
  <c r="L40" i="4" s="1"/>
  <c r="I42" i="4"/>
  <c r="I41" i="4" s="1"/>
  <c r="I40" i="4" s="1"/>
  <c r="J42" i="4"/>
  <c r="J41" i="4" s="1"/>
  <c r="J40" i="4" s="1"/>
  <c r="K42" i="4"/>
  <c r="K41" i="4" s="1"/>
  <c r="K40" i="4" s="1"/>
  <c r="L42" i="4"/>
  <c r="I47" i="4"/>
  <c r="I46" i="4" s="1"/>
  <c r="I45" i="4" s="1"/>
  <c r="I44" i="4" s="1"/>
  <c r="J47" i="4"/>
  <c r="J46" i="4" s="1"/>
  <c r="J45" i="4" s="1"/>
  <c r="J44" i="4" s="1"/>
  <c r="K47" i="4"/>
  <c r="K46" i="4" s="1"/>
  <c r="K45" i="4" s="1"/>
  <c r="K44" i="4" s="1"/>
  <c r="L47" i="4"/>
  <c r="L46" i="4" s="1"/>
  <c r="L45" i="4" s="1"/>
  <c r="L44" i="4" s="1"/>
  <c r="I66" i="4"/>
  <c r="I65" i="4" s="1"/>
  <c r="I64" i="4" s="1"/>
  <c r="J66" i="4"/>
  <c r="J65" i="4" s="1"/>
  <c r="J64" i="4" s="1"/>
  <c r="J63" i="4" s="1"/>
  <c r="K66" i="4"/>
  <c r="K65" i="4" s="1"/>
  <c r="L66" i="4"/>
  <c r="L65" i="4" s="1"/>
  <c r="I71" i="4"/>
  <c r="I70" i="4" s="1"/>
  <c r="J71" i="4"/>
  <c r="J70" i="4" s="1"/>
  <c r="K71" i="4"/>
  <c r="K70" i="4" s="1"/>
  <c r="L71" i="4"/>
  <c r="L70" i="4" s="1"/>
  <c r="I75" i="4"/>
  <c r="I76" i="4"/>
  <c r="J76" i="4"/>
  <c r="J75" i="4" s="1"/>
  <c r="K76" i="4"/>
  <c r="K75" i="4" s="1"/>
  <c r="L76" i="4"/>
  <c r="L75" i="4" s="1"/>
  <c r="I81" i="4"/>
  <c r="I80" i="4" s="1"/>
  <c r="I82" i="4"/>
  <c r="J82" i="4"/>
  <c r="J81" i="4" s="1"/>
  <c r="J80" i="4" s="1"/>
  <c r="K82" i="4"/>
  <c r="K81" i="4" s="1"/>
  <c r="K80" i="4" s="1"/>
  <c r="L82" i="4"/>
  <c r="L81" i="4" s="1"/>
  <c r="L80" i="4" s="1"/>
  <c r="I87" i="4"/>
  <c r="I86" i="4" s="1"/>
  <c r="I85" i="4" s="1"/>
  <c r="I84" i="4" s="1"/>
  <c r="J87" i="4"/>
  <c r="J86" i="4" s="1"/>
  <c r="J85" i="4" s="1"/>
  <c r="J84" i="4" s="1"/>
  <c r="K87" i="4"/>
  <c r="K86" i="4" s="1"/>
  <c r="K85" i="4" s="1"/>
  <c r="K84" i="4" s="1"/>
  <c r="L87" i="4"/>
  <c r="L86" i="4" s="1"/>
  <c r="L85" i="4" s="1"/>
  <c r="L84" i="4" s="1"/>
  <c r="I94" i="4"/>
  <c r="I93" i="4" s="1"/>
  <c r="I92" i="4" s="1"/>
  <c r="J94" i="4"/>
  <c r="J93" i="4" s="1"/>
  <c r="J92" i="4" s="1"/>
  <c r="K94" i="4"/>
  <c r="K93" i="4" s="1"/>
  <c r="K92" i="4" s="1"/>
  <c r="L94" i="4"/>
  <c r="L93" i="4" s="1"/>
  <c r="L92" i="4" s="1"/>
  <c r="I99" i="4"/>
  <c r="I98" i="4" s="1"/>
  <c r="I97" i="4" s="1"/>
  <c r="J99" i="4"/>
  <c r="J98" i="4" s="1"/>
  <c r="J97" i="4" s="1"/>
  <c r="K99" i="4"/>
  <c r="K98" i="4" s="1"/>
  <c r="K97" i="4" s="1"/>
  <c r="L99" i="4"/>
  <c r="L98" i="4" s="1"/>
  <c r="L97" i="4" s="1"/>
  <c r="I104" i="4"/>
  <c r="I103" i="4" s="1"/>
  <c r="J104" i="4"/>
  <c r="J103" i="4" s="1"/>
  <c r="J102" i="4" s="1"/>
  <c r="K104" i="4"/>
  <c r="K103" i="4" s="1"/>
  <c r="L104" i="4"/>
  <c r="L103" i="4" s="1"/>
  <c r="I108" i="4"/>
  <c r="I107" i="4" s="1"/>
  <c r="J108" i="4"/>
  <c r="J107" i="4" s="1"/>
  <c r="K108" i="4"/>
  <c r="K107" i="4" s="1"/>
  <c r="K102" i="4" s="1"/>
  <c r="L108" i="4"/>
  <c r="L107" i="4" s="1"/>
  <c r="I114" i="4"/>
  <c r="I113" i="4" s="1"/>
  <c r="I112" i="4" s="1"/>
  <c r="J114" i="4"/>
  <c r="J113" i="4" s="1"/>
  <c r="J112" i="4" s="1"/>
  <c r="K114" i="4"/>
  <c r="K113" i="4" s="1"/>
  <c r="K112" i="4" s="1"/>
  <c r="L114" i="4"/>
  <c r="L113" i="4" s="1"/>
  <c r="L112" i="4" s="1"/>
  <c r="K118" i="4"/>
  <c r="K117" i="4" s="1"/>
  <c r="I119" i="4"/>
  <c r="I118" i="4" s="1"/>
  <c r="I117" i="4" s="1"/>
  <c r="J119" i="4"/>
  <c r="J118" i="4" s="1"/>
  <c r="J117" i="4" s="1"/>
  <c r="K119" i="4"/>
  <c r="L119" i="4"/>
  <c r="L118" i="4" s="1"/>
  <c r="L117" i="4" s="1"/>
  <c r="J122" i="4"/>
  <c r="J121" i="4" s="1"/>
  <c r="K122" i="4"/>
  <c r="K121" i="4" s="1"/>
  <c r="I123" i="4"/>
  <c r="I122" i="4" s="1"/>
  <c r="I121" i="4" s="1"/>
  <c r="J123" i="4"/>
  <c r="K123" i="4"/>
  <c r="L123" i="4"/>
  <c r="L122" i="4" s="1"/>
  <c r="L121" i="4" s="1"/>
  <c r="K125" i="4"/>
  <c r="J126" i="4"/>
  <c r="J125" i="4" s="1"/>
  <c r="K126" i="4"/>
  <c r="I127" i="4"/>
  <c r="I126" i="4" s="1"/>
  <c r="I125" i="4" s="1"/>
  <c r="J127" i="4"/>
  <c r="K127" i="4"/>
  <c r="L127" i="4"/>
  <c r="L126" i="4" s="1"/>
  <c r="L125" i="4" s="1"/>
  <c r="J130" i="4"/>
  <c r="J129" i="4" s="1"/>
  <c r="I131" i="4"/>
  <c r="I130" i="4" s="1"/>
  <c r="I129" i="4" s="1"/>
  <c r="J131" i="4"/>
  <c r="K131" i="4"/>
  <c r="K130" i="4" s="1"/>
  <c r="K129" i="4" s="1"/>
  <c r="L131" i="4"/>
  <c r="L130" i="4" s="1"/>
  <c r="L129" i="4" s="1"/>
  <c r="I135" i="4"/>
  <c r="I134" i="4" s="1"/>
  <c r="I133" i="4" s="1"/>
  <c r="J135" i="4"/>
  <c r="J134" i="4" s="1"/>
  <c r="J133" i="4" s="1"/>
  <c r="K135" i="4"/>
  <c r="K134" i="4" s="1"/>
  <c r="K133" i="4" s="1"/>
  <c r="L135" i="4"/>
  <c r="L134" i="4" s="1"/>
  <c r="L133" i="4" s="1"/>
  <c r="I139" i="4"/>
  <c r="I138" i="4" s="1"/>
  <c r="I140" i="4"/>
  <c r="J140" i="4"/>
  <c r="J139" i="4" s="1"/>
  <c r="J138" i="4" s="1"/>
  <c r="K140" i="4"/>
  <c r="K139" i="4" s="1"/>
  <c r="K138" i="4" s="1"/>
  <c r="L140" i="4"/>
  <c r="L139" i="4" s="1"/>
  <c r="L138" i="4" s="1"/>
  <c r="I144" i="4"/>
  <c r="I143" i="4" s="1"/>
  <c r="I145" i="4"/>
  <c r="J145" i="4"/>
  <c r="J144" i="4" s="1"/>
  <c r="J143" i="4" s="1"/>
  <c r="K145" i="4"/>
  <c r="K144" i="4" s="1"/>
  <c r="K143" i="4" s="1"/>
  <c r="L145" i="4"/>
  <c r="L144" i="4" s="1"/>
  <c r="L143" i="4" s="1"/>
  <c r="I149" i="4"/>
  <c r="I148" i="4" s="1"/>
  <c r="J149" i="4"/>
  <c r="J148" i="4" s="1"/>
  <c r="K149" i="4"/>
  <c r="K148" i="4" s="1"/>
  <c r="L149" i="4"/>
  <c r="L148" i="4" s="1"/>
  <c r="I153" i="4"/>
  <c r="I152" i="4" s="1"/>
  <c r="I151" i="4" s="1"/>
  <c r="J153" i="4"/>
  <c r="J152" i="4" s="1"/>
  <c r="J151" i="4" s="1"/>
  <c r="K153" i="4"/>
  <c r="K152" i="4" s="1"/>
  <c r="K151" i="4" s="1"/>
  <c r="L153" i="4"/>
  <c r="L152" i="4" s="1"/>
  <c r="L151" i="4" s="1"/>
  <c r="I159" i="4"/>
  <c r="I158" i="4" s="1"/>
  <c r="I157" i="4" s="1"/>
  <c r="I156" i="4" s="1"/>
  <c r="J159" i="4"/>
  <c r="J158" i="4" s="1"/>
  <c r="K159" i="4"/>
  <c r="K158" i="4" s="1"/>
  <c r="L159" i="4"/>
  <c r="L158" i="4" s="1"/>
  <c r="I164" i="4"/>
  <c r="I163" i="4" s="1"/>
  <c r="J164" i="4"/>
  <c r="J163" i="4" s="1"/>
  <c r="K164" i="4"/>
  <c r="K163" i="4" s="1"/>
  <c r="L164" i="4"/>
  <c r="L163" i="4" s="1"/>
  <c r="L168" i="4"/>
  <c r="L167" i="4" s="1"/>
  <c r="I169" i="4"/>
  <c r="I168" i="4" s="1"/>
  <c r="I167" i="4" s="1"/>
  <c r="J169" i="4"/>
  <c r="J168" i="4" s="1"/>
  <c r="J167" i="4" s="1"/>
  <c r="J166" i="4" s="1"/>
  <c r="K169" i="4"/>
  <c r="K168" i="4" s="1"/>
  <c r="K167" i="4" s="1"/>
  <c r="L169" i="4"/>
  <c r="I172" i="4"/>
  <c r="J172" i="4"/>
  <c r="L172" i="4"/>
  <c r="I173" i="4"/>
  <c r="J173" i="4"/>
  <c r="K173" i="4"/>
  <c r="K172" i="4" s="1"/>
  <c r="L173" i="4"/>
  <c r="J177" i="4"/>
  <c r="J171" i="4" s="1"/>
  <c r="K177" i="4"/>
  <c r="I178" i="4"/>
  <c r="I177" i="4" s="1"/>
  <c r="J178" i="4"/>
  <c r="K178" i="4"/>
  <c r="L178" i="4"/>
  <c r="L177" i="4" s="1"/>
  <c r="K185" i="4"/>
  <c r="I186" i="4"/>
  <c r="I185" i="4" s="1"/>
  <c r="J186" i="4"/>
  <c r="J185" i="4" s="1"/>
  <c r="K186" i="4"/>
  <c r="L186" i="4"/>
  <c r="L185" i="4" s="1"/>
  <c r="J188" i="4"/>
  <c r="I189" i="4"/>
  <c r="I188" i="4" s="1"/>
  <c r="J189" i="4"/>
  <c r="K189" i="4"/>
  <c r="K188" i="4" s="1"/>
  <c r="L189" i="4"/>
  <c r="L188" i="4" s="1"/>
  <c r="J193" i="4"/>
  <c r="K193" i="4"/>
  <c r="I194" i="4"/>
  <c r="I193" i="4" s="1"/>
  <c r="J194" i="4"/>
  <c r="K194" i="4"/>
  <c r="L194" i="4"/>
  <c r="L193" i="4" s="1"/>
  <c r="K199" i="4"/>
  <c r="I200" i="4"/>
  <c r="I199" i="4" s="1"/>
  <c r="J200" i="4"/>
  <c r="J199" i="4" s="1"/>
  <c r="K200" i="4"/>
  <c r="L200" i="4"/>
  <c r="L199" i="4" s="1"/>
  <c r="I204" i="4"/>
  <c r="J204" i="4"/>
  <c r="L204" i="4"/>
  <c r="I205" i="4"/>
  <c r="J205" i="4"/>
  <c r="K205" i="4"/>
  <c r="K204" i="4" s="1"/>
  <c r="L205" i="4"/>
  <c r="I208" i="4"/>
  <c r="I207" i="4" s="1"/>
  <c r="I209" i="4"/>
  <c r="J209" i="4"/>
  <c r="J208" i="4" s="1"/>
  <c r="J207" i="4" s="1"/>
  <c r="K209" i="4"/>
  <c r="K208" i="4" s="1"/>
  <c r="K207" i="4" s="1"/>
  <c r="L209" i="4"/>
  <c r="L208" i="4" s="1"/>
  <c r="L207" i="4" s="1"/>
  <c r="I216" i="4"/>
  <c r="I215" i="4" s="1"/>
  <c r="I214" i="4" s="1"/>
  <c r="J216" i="4"/>
  <c r="J215" i="4" s="1"/>
  <c r="K216" i="4"/>
  <c r="K215" i="4" s="1"/>
  <c r="L216" i="4"/>
  <c r="L215" i="4" s="1"/>
  <c r="I219" i="4"/>
  <c r="I218" i="4" s="1"/>
  <c r="J219" i="4"/>
  <c r="J218" i="4" s="1"/>
  <c r="J214" i="4" s="1"/>
  <c r="K219" i="4"/>
  <c r="K218" i="4" s="1"/>
  <c r="L219" i="4"/>
  <c r="L218" i="4" s="1"/>
  <c r="I228" i="4"/>
  <c r="I227" i="4" s="1"/>
  <c r="I226" i="4" s="1"/>
  <c r="J228" i="4"/>
  <c r="J227" i="4" s="1"/>
  <c r="J226" i="4" s="1"/>
  <c r="K228" i="4"/>
  <c r="K227" i="4" s="1"/>
  <c r="K226" i="4" s="1"/>
  <c r="L228" i="4"/>
  <c r="L227" i="4" s="1"/>
  <c r="L226" i="4" s="1"/>
  <c r="J231" i="4"/>
  <c r="J230" i="4" s="1"/>
  <c r="K231" i="4"/>
  <c r="K230" i="4" s="1"/>
  <c r="I232" i="4"/>
  <c r="I231" i="4" s="1"/>
  <c r="I230" i="4" s="1"/>
  <c r="J232" i="4"/>
  <c r="K232" i="4"/>
  <c r="L232" i="4"/>
  <c r="L231" i="4" s="1"/>
  <c r="L230" i="4" s="1"/>
  <c r="J238" i="4"/>
  <c r="I239" i="4"/>
  <c r="I238" i="4" s="1"/>
  <c r="J239" i="4"/>
  <c r="K239" i="4"/>
  <c r="K238" i="4" s="1"/>
  <c r="L239" i="4"/>
  <c r="L238" i="4" s="1"/>
  <c r="I241" i="4"/>
  <c r="J241" i="4"/>
  <c r="K241" i="4"/>
  <c r="L241" i="4"/>
  <c r="I244" i="4"/>
  <c r="J244" i="4"/>
  <c r="K244" i="4"/>
  <c r="L244" i="4"/>
  <c r="I248" i="4"/>
  <c r="I247" i="4" s="1"/>
  <c r="J248" i="4"/>
  <c r="J247" i="4" s="1"/>
  <c r="K248" i="4"/>
  <c r="K247" i="4" s="1"/>
  <c r="L248" i="4"/>
  <c r="L247" i="4" s="1"/>
  <c r="I251" i="4"/>
  <c r="J251" i="4"/>
  <c r="I252" i="4"/>
  <c r="J252" i="4"/>
  <c r="K252" i="4"/>
  <c r="K251" i="4" s="1"/>
  <c r="L252" i="4"/>
  <c r="L251" i="4" s="1"/>
  <c r="I256" i="4"/>
  <c r="I255" i="4" s="1"/>
  <c r="J256" i="4"/>
  <c r="J255" i="4" s="1"/>
  <c r="K256" i="4"/>
  <c r="K255" i="4" s="1"/>
  <c r="L256" i="4"/>
  <c r="L255" i="4" s="1"/>
  <c r="I260" i="4"/>
  <c r="I259" i="4" s="1"/>
  <c r="J260" i="4"/>
  <c r="J259" i="4" s="1"/>
  <c r="K260" i="4"/>
  <c r="K259" i="4" s="1"/>
  <c r="L260" i="4"/>
  <c r="L259" i="4" s="1"/>
  <c r="I262" i="4"/>
  <c r="I263" i="4"/>
  <c r="J263" i="4"/>
  <c r="J262" i="4" s="1"/>
  <c r="K263" i="4"/>
  <c r="K262" i="4" s="1"/>
  <c r="L263" i="4"/>
  <c r="L262" i="4" s="1"/>
  <c r="I266" i="4"/>
  <c r="I265" i="4" s="1"/>
  <c r="J266" i="4"/>
  <c r="J265" i="4" s="1"/>
  <c r="K266" i="4"/>
  <c r="K265" i="4" s="1"/>
  <c r="L266" i="4"/>
  <c r="L265" i="4" s="1"/>
  <c r="I271" i="4"/>
  <c r="I270" i="4" s="1"/>
  <c r="J271" i="4"/>
  <c r="J270" i="4" s="1"/>
  <c r="J269" i="4" s="1"/>
  <c r="K271" i="4"/>
  <c r="K270" i="4" s="1"/>
  <c r="L271" i="4"/>
  <c r="L270" i="4" s="1"/>
  <c r="I273" i="4"/>
  <c r="J273" i="4"/>
  <c r="K273" i="4"/>
  <c r="L273" i="4"/>
  <c r="I276" i="4"/>
  <c r="J276" i="4"/>
  <c r="K276" i="4"/>
  <c r="L276" i="4"/>
  <c r="J279" i="4"/>
  <c r="I280" i="4"/>
  <c r="I279" i="4" s="1"/>
  <c r="J280" i="4"/>
  <c r="K280" i="4"/>
  <c r="K279" i="4" s="1"/>
  <c r="L280" i="4"/>
  <c r="L279" i="4" s="1"/>
  <c r="K283" i="4"/>
  <c r="I284" i="4"/>
  <c r="I283" i="4" s="1"/>
  <c r="J284" i="4"/>
  <c r="J283" i="4" s="1"/>
  <c r="K284" i="4"/>
  <c r="L284" i="4"/>
  <c r="L283" i="4" s="1"/>
  <c r="K287" i="4"/>
  <c r="I288" i="4"/>
  <c r="I287" i="4" s="1"/>
  <c r="J288" i="4"/>
  <c r="J287" i="4" s="1"/>
  <c r="K288" i="4"/>
  <c r="L288" i="4"/>
  <c r="L287" i="4" s="1"/>
  <c r="I291" i="4"/>
  <c r="L291" i="4"/>
  <c r="I292" i="4"/>
  <c r="J292" i="4"/>
  <c r="J291" i="4" s="1"/>
  <c r="K292" i="4"/>
  <c r="K291" i="4" s="1"/>
  <c r="L292" i="4"/>
  <c r="J294" i="4"/>
  <c r="K294" i="4"/>
  <c r="I295" i="4"/>
  <c r="I294" i="4" s="1"/>
  <c r="J295" i="4"/>
  <c r="K295" i="4"/>
  <c r="L295" i="4"/>
  <c r="L294" i="4" s="1"/>
  <c r="I298" i="4"/>
  <c r="I297" i="4" s="1"/>
  <c r="J298" i="4"/>
  <c r="J297" i="4" s="1"/>
  <c r="K298" i="4"/>
  <c r="K297" i="4" s="1"/>
  <c r="L298" i="4"/>
  <c r="L297" i="4" s="1"/>
  <c r="I304" i="4"/>
  <c r="I303" i="4" s="1"/>
  <c r="J304" i="4"/>
  <c r="J303" i="4" s="1"/>
  <c r="K304" i="4"/>
  <c r="L304" i="4"/>
  <c r="I306" i="4"/>
  <c r="J306" i="4"/>
  <c r="K306" i="4"/>
  <c r="L306" i="4"/>
  <c r="I309" i="4"/>
  <c r="J309" i="4"/>
  <c r="K309" i="4"/>
  <c r="L309" i="4"/>
  <c r="I312" i="4"/>
  <c r="J312" i="4"/>
  <c r="L312" i="4"/>
  <c r="I313" i="4"/>
  <c r="J313" i="4"/>
  <c r="K313" i="4"/>
  <c r="K312" i="4" s="1"/>
  <c r="L313" i="4"/>
  <c r="J316" i="4"/>
  <c r="K316" i="4"/>
  <c r="I317" i="4"/>
  <c r="I316" i="4" s="1"/>
  <c r="J317" i="4"/>
  <c r="K317" i="4"/>
  <c r="L317" i="4"/>
  <c r="L316" i="4" s="1"/>
  <c r="K320" i="4"/>
  <c r="I321" i="4"/>
  <c r="I320" i="4" s="1"/>
  <c r="J321" i="4"/>
  <c r="J320" i="4" s="1"/>
  <c r="K321" i="4"/>
  <c r="L321" i="4"/>
  <c r="L320" i="4" s="1"/>
  <c r="I324" i="4"/>
  <c r="J324" i="4"/>
  <c r="I325" i="4"/>
  <c r="J325" i="4"/>
  <c r="K325" i="4"/>
  <c r="K324" i="4" s="1"/>
  <c r="L325" i="4"/>
  <c r="L324" i="4" s="1"/>
  <c r="J327" i="4"/>
  <c r="I328" i="4"/>
  <c r="I327" i="4" s="1"/>
  <c r="J328" i="4"/>
  <c r="K328" i="4"/>
  <c r="K327" i="4" s="1"/>
  <c r="L328" i="4"/>
  <c r="L327" i="4" s="1"/>
  <c r="I331" i="4"/>
  <c r="I330" i="4" s="1"/>
  <c r="J331" i="4"/>
  <c r="J330" i="4" s="1"/>
  <c r="K331" i="4"/>
  <c r="K330" i="4" s="1"/>
  <c r="L331" i="4"/>
  <c r="L330" i="4" s="1"/>
  <c r="I335" i="4"/>
  <c r="I336" i="4"/>
  <c r="J336" i="4"/>
  <c r="J335" i="4" s="1"/>
  <c r="K336" i="4"/>
  <c r="K335" i="4" s="1"/>
  <c r="L336" i="4"/>
  <c r="L335" i="4" s="1"/>
  <c r="I338" i="4"/>
  <c r="J338" i="4"/>
  <c r="K338" i="4"/>
  <c r="L338" i="4"/>
  <c r="I341" i="4"/>
  <c r="J341" i="4"/>
  <c r="K341" i="4"/>
  <c r="L341" i="4"/>
  <c r="K344" i="4"/>
  <c r="I345" i="4"/>
  <c r="I344" i="4" s="1"/>
  <c r="J345" i="4"/>
  <c r="J344" i="4" s="1"/>
  <c r="K345" i="4"/>
  <c r="L345" i="4"/>
  <c r="L344" i="4" s="1"/>
  <c r="I349" i="4"/>
  <c r="I348" i="4" s="1"/>
  <c r="J349" i="4"/>
  <c r="J348" i="4" s="1"/>
  <c r="K349" i="4"/>
  <c r="K348" i="4" s="1"/>
  <c r="L349" i="4"/>
  <c r="L348" i="4" s="1"/>
  <c r="J352" i="4"/>
  <c r="L352" i="4"/>
  <c r="I353" i="4"/>
  <c r="I352" i="4" s="1"/>
  <c r="J353" i="4"/>
  <c r="K353" i="4"/>
  <c r="K352" i="4" s="1"/>
  <c r="L353" i="4"/>
  <c r="K356" i="4"/>
  <c r="I357" i="4"/>
  <c r="I356" i="4" s="1"/>
  <c r="J357" i="4"/>
  <c r="J356" i="4" s="1"/>
  <c r="K357" i="4"/>
  <c r="L357" i="4"/>
  <c r="L356" i="4" s="1"/>
  <c r="I360" i="4"/>
  <c r="I359" i="4" s="1"/>
  <c r="J360" i="4"/>
  <c r="J359" i="4" s="1"/>
  <c r="K360" i="4"/>
  <c r="K359" i="4" s="1"/>
  <c r="L360" i="4"/>
  <c r="L359" i="4" s="1"/>
  <c r="J362" i="4"/>
  <c r="I363" i="4"/>
  <c r="I362" i="4" s="1"/>
  <c r="J363" i="4"/>
  <c r="K363" i="4"/>
  <c r="K362" i="4" s="1"/>
  <c r="L363" i="4"/>
  <c r="L362" i="4" s="1"/>
  <c r="I36" i="3"/>
  <c r="I35" i="3" s="1"/>
  <c r="I34" i="3" s="1"/>
  <c r="J36" i="3"/>
  <c r="J35" i="3" s="1"/>
  <c r="J34" i="3" s="1"/>
  <c r="J33" i="3" s="1"/>
  <c r="K36" i="3"/>
  <c r="K35" i="3" s="1"/>
  <c r="K34" i="3" s="1"/>
  <c r="K33" i="3" s="1"/>
  <c r="L36" i="3"/>
  <c r="L35" i="3" s="1"/>
  <c r="L34" i="3" s="1"/>
  <c r="I38" i="3"/>
  <c r="J38" i="3"/>
  <c r="K38" i="3"/>
  <c r="L38" i="3"/>
  <c r="L41" i="3"/>
  <c r="L40" i="3" s="1"/>
  <c r="I42" i="3"/>
  <c r="I41" i="3" s="1"/>
  <c r="I40" i="3" s="1"/>
  <c r="I33" i="3" s="1"/>
  <c r="J42" i="3"/>
  <c r="J41" i="3" s="1"/>
  <c r="J40" i="3" s="1"/>
  <c r="K42" i="3"/>
  <c r="K41" i="3" s="1"/>
  <c r="K40" i="3" s="1"/>
  <c r="L42" i="3"/>
  <c r="I47" i="3"/>
  <c r="I46" i="3" s="1"/>
  <c r="I45" i="3" s="1"/>
  <c r="I44" i="3" s="1"/>
  <c r="J47" i="3"/>
  <c r="J46" i="3" s="1"/>
  <c r="J45" i="3" s="1"/>
  <c r="J44" i="3" s="1"/>
  <c r="K47" i="3"/>
  <c r="K46" i="3" s="1"/>
  <c r="K45" i="3" s="1"/>
  <c r="K44" i="3" s="1"/>
  <c r="L47" i="3"/>
  <c r="L46" i="3" s="1"/>
  <c r="L45" i="3" s="1"/>
  <c r="L44" i="3" s="1"/>
  <c r="K65" i="3"/>
  <c r="L65" i="3"/>
  <c r="I66" i="3"/>
  <c r="I65" i="3" s="1"/>
  <c r="J66" i="3"/>
  <c r="J65" i="3" s="1"/>
  <c r="J64" i="3" s="1"/>
  <c r="J63" i="3" s="1"/>
  <c r="K66" i="3"/>
  <c r="L66" i="3"/>
  <c r="I71" i="3"/>
  <c r="I70" i="3" s="1"/>
  <c r="J71" i="3"/>
  <c r="J70" i="3" s="1"/>
  <c r="K71" i="3"/>
  <c r="K70" i="3" s="1"/>
  <c r="L71" i="3"/>
  <c r="L70" i="3" s="1"/>
  <c r="L75" i="3"/>
  <c r="I76" i="3"/>
  <c r="I75" i="3" s="1"/>
  <c r="J76" i="3"/>
  <c r="J75" i="3" s="1"/>
  <c r="K76" i="3"/>
  <c r="K75" i="3" s="1"/>
  <c r="L76" i="3"/>
  <c r="I81" i="3"/>
  <c r="I80" i="3" s="1"/>
  <c r="L81" i="3"/>
  <c r="L80" i="3" s="1"/>
  <c r="I82" i="3"/>
  <c r="J82" i="3"/>
  <c r="J81" i="3" s="1"/>
  <c r="J80" i="3" s="1"/>
  <c r="K82" i="3"/>
  <c r="K81" i="3" s="1"/>
  <c r="K80" i="3" s="1"/>
  <c r="L82" i="3"/>
  <c r="I87" i="3"/>
  <c r="I86" i="3" s="1"/>
  <c r="I85" i="3" s="1"/>
  <c r="I84" i="3" s="1"/>
  <c r="J87" i="3"/>
  <c r="J86" i="3" s="1"/>
  <c r="J85" i="3" s="1"/>
  <c r="J84" i="3" s="1"/>
  <c r="K87" i="3"/>
  <c r="K86" i="3" s="1"/>
  <c r="K85" i="3" s="1"/>
  <c r="K84" i="3" s="1"/>
  <c r="L87" i="3"/>
  <c r="L86" i="3" s="1"/>
  <c r="L85" i="3" s="1"/>
  <c r="L84" i="3" s="1"/>
  <c r="J93" i="3"/>
  <c r="J92" i="3" s="1"/>
  <c r="K93" i="3"/>
  <c r="K92" i="3" s="1"/>
  <c r="L93" i="3"/>
  <c r="L92" i="3" s="1"/>
  <c r="I94" i="3"/>
  <c r="I93" i="3" s="1"/>
  <c r="I92" i="3" s="1"/>
  <c r="J94" i="3"/>
  <c r="K94" i="3"/>
  <c r="L94" i="3"/>
  <c r="I99" i="3"/>
  <c r="I98" i="3" s="1"/>
  <c r="I97" i="3" s="1"/>
  <c r="J99" i="3"/>
  <c r="J98" i="3" s="1"/>
  <c r="J97" i="3" s="1"/>
  <c r="K99" i="3"/>
  <c r="K98" i="3" s="1"/>
  <c r="K97" i="3" s="1"/>
  <c r="L99" i="3"/>
  <c r="L98" i="3" s="1"/>
  <c r="L97" i="3" s="1"/>
  <c r="I104" i="3"/>
  <c r="I103" i="3" s="1"/>
  <c r="J104" i="3"/>
  <c r="J103" i="3" s="1"/>
  <c r="K104" i="3"/>
  <c r="K103" i="3" s="1"/>
  <c r="L104" i="3"/>
  <c r="L103" i="3" s="1"/>
  <c r="I108" i="3"/>
  <c r="I107" i="3" s="1"/>
  <c r="J108" i="3"/>
  <c r="J107" i="3" s="1"/>
  <c r="K108" i="3"/>
  <c r="K107" i="3" s="1"/>
  <c r="L108" i="3"/>
  <c r="L107" i="3" s="1"/>
  <c r="L113" i="3"/>
  <c r="L112" i="3" s="1"/>
  <c r="I114" i="3"/>
  <c r="I113" i="3" s="1"/>
  <c r="I112" i="3" s="1"/>
  <c r="J114" i="3"/>
  <c r="J113" i="3" s="1"/>
  <c r="J112" i="3" s="1"/>
  <c r="K114" i="3"/>
  <c r="K113" i="3" s="1"/>
  <c r="K112" i="3" s="1"/>
  <c r="L114" i="3"/>
  <c r="K117" i="3"/>
  <c r="J118" i="3"/>
  <c r="J117" i="3" s="1"/>
  <c r="K118" i="3"/>
  <c r="I119" i="3"/>
  <c r="I118" i="3" s="1"/>
  <c r="I117" i="3" s="1"/>
  <c r="J119" i="3"/>
  <c r="K119" i="3"/>
  <c r="L119" i="3"/>
  <c r="L118" i="3" s="1"/>
  <c r="L117" i="3" s="1"/>
  <c r="I123" i="3"/>
  <c r="I122" i="3" s="1"/>
  <c r="I121" i="3" s="1"/>
  <c r="J123" i="3"/>
  <c r="J122" i="3" s="1"/>
  <c r="J121" i="3" s="1"/>
  <c r="K123" i="3"/>
  <c r="K122" i="3" s="1"/>
  <c r="K121" i="3" s="1"/>
  <c r="L123" i="3"/>
  <c r="L122" i="3" s="1"/>
  <c r="L121" i="3" s="1"/>
  <c r="L126" i="3"/>
  <c r="L125" i="3" s="1"/>
  <c r="I127" i="3"/>
  <c r="I126" i="3" s="1"/>
  <c r="I125" i="3" s="1"/>
  <c r="J127" i="3"/>
  <c r="J126" i="3" s="1"/>
  <c r="J125" i="3" s="1"/>
  <c r="K127" i="3"/>
  <c r="K126" i="3" s="1"/>
  <c r="K125" i="3" s="1"/>
  <c r="L127" i="3"/>
  <c r="K129" i="3"/>
  <c r="J130" i="3"/>
  <c r="J129" i="3" s="1"/>
  <c r="K130" i="3"/>
  <c r="I131" i="3"/>
  <c r="I130" i="3" s="1"/>
  <c r="I129" i="3" s="1"/>
  <c r="J131" i="3"/>
  <c r="K131" i="3"/>
  <c r="L131" i="3"/>
  <c r="L130" i="3" s="1"/>
  <c r="L129" i="3" s="1"/>
  <c r="I135" i="3"/>
  <c r="I134" i="3" s="1"/>
  <c r="I133" i="3" s="1"/>
  <c r="J135" i="3"/>
  <c r="J134" i="3" s="1"/>
  <c r="J133" i="3" s="1"/>
  <c r="K135" i="3"/>
  <c r="K134" i="3" s="1"/>
  <c r="K133" i="3" s="1"/>
  <c r="L135" i="3"/>
  <c r="L134" i="3" s="1"/>
  <c r="L133" i="3" s="1"/>
  <c r="I140" i="3"/>
  <c r="I139" i="3" s="1"/>
  <c r="I138" i="3" s="1"/>
  <c r="J140" i="3"/>
  <c r="J139" i="3" s="1"/>
  <c r="J138" i="3" s="1"/>
  <c r="J137" i="3" s="1"/>
  <c r="K140" i="3"/>
  <c r="K139" i="3" s="1"/>
  <c r="K138" i="3" s="1"/>
  <c r="L140" i="3"/>
  <c r="L139" i="3" s="1"/>
  <c r="L138" i="3" s="1"/>
  <c r="I144" i="3"/>
  <c r="I143" i="3" s="1"/>
  <c r="L144" i="3"/>
  <c r="L143" i="3" s="1"/>
  <c r="I145" i="3"/>
  <c r="J145" i="3"/>
  <c r="J144" i="3" s="1"/>
  <c r="J143" i="3" s="1"/>
  <c r="K145" i="3"/>
  <c r="K144" i="3" s="1"/>
  <c r="K143" i="3" s="1"/>
  <c r="L145" i="3"/>
  <c r="K148" i="3"/>
  <c r="I149" i="3"/>
  <c r="I148" i="3" s="1"/>
  <c r="J149" i="3"/>
  <c r="J148" i="3" s="1"/>
  <c r="K149" i="3"/>
  <c r="L149" i="3"/>
  <c r="L148" i="3" s="1"/>
  <c r="J152" i="3"/>
  <c r="J151" i="3" s="1"/>
  <c r="I153" i="3"/>
  <c r="I152" i="3" s="1"/>
  <c r="I151" i="3" s="1"/>
  <c r="J153" i="3"/>
  <c r="K153" i="3"/>
  <c r="K152" i="3" s="1"/>
  <c r="K151" i="3" s="1"/>
  <c r="L153" i="3"/>
  <c r="L152" i="3" s="1"/>
  <c r="L151" i="3" s="1"/>
  <c r="I158" i="3"/>
  <c r="I157" i="3" s="1"/>
  <c r="I156" i="3" s="1"/>
  <c r="L158" i="3"/>
  <c r="I159" i="3"/>
  <c r="J159" i="3"/>
  <c r="J158" i="3" s="1"/>
  <c r="K159" i="3"/>
  <c r="K158" i="3" s="1"/>
  <c r="K157" i="3" s="1"/>
  <c r="K156" i="3" s="1"/>
  <c r="L159" i="3"/>
  <c r="K163" i="3"/>
  <c r="I164" i="3"/>
  <c r="I163" i="3" s="1"/>
  <c r="J164" i="3"/>
  <c r="J163" i="3" s="1"/>
  <c r="K164" i="3"/>
  <c r="L164" i="3"/>
  <c r="L163" i="3" s="1"/>
  <c r="I168" i="3"/>
  <c r="I167" i="3" s="1"/>
  <c r="L168" i="3"/>
  <c r="L167" i="3" s="1"/>
  <c r="I169" i="3"/>
  <c r="J169" i="3"/>
  <c r="J168" i="3" s="1"/>
  <c r="J167" i="3" s="1"/>
  <c r="K169" i="3"/>
  <c r="K168" i="3" s="1"/>
  <c r="K167" i="3" s="1"/>
  <c r="L169" i="3"/>
  <c r="L172" i="3"/>
  <c r="L171" i="3" s="1"/>
  <c r="I173" i="3"/>
  <c r="I172" i="3" s="1"/>
  <c r="I171" i="3" s="1"/>
  <c r="J173" i="3"/>
  <c r="J172" i="3" s="1"/>
  <c r="K173" i="3"/>
  <c r="K172" i="3" s="1"/>
  <c r="K171" i="3" s="1"/>
  <c r="K166" i="3" s="1"/>
  <c r="L173" i="3"/>
  <c r="K177" i="3"/>
  <c r="L177" i="3"/>
  <c r="I178" i="3"/>
  <c r="I177" i="3" s="1"/>
  <c r="J178" i="3"/>
  <c r="J177" i="3" s="1"/>
  <c r="J171" i="3" s="1"/>
  <c r="K178" i="3"/>
  <c r="L178" i="3"/>
  <c r="K185" i="3"/>
  <c r="I186" i="3"/>
  <c r="I185" i="3" s="1"/>
  <c r="J186" i="3"/>
  <c r="J185" i="3" s="1"/>
  <c r="K186" i="3"/>
  <c r="L186" i="3"/>
  <c r="L185" i="3" s="1"/>
  <c r="I189" i="3"/>
  <c r="I188" i="3" s="1"/>
  <c r="J189" i="3"/>
  <c r="J188" i="3" s="1"/>
  <c r="K189" i="3"/>
  <c r="K188" i="3" s="1"/>
  <c r="L189" i="3"/>
  <c r="L188" i="3" s="1"/>
  <c r="L193" i="3"/>
  <c r="I194" i="3"/>
  <c r="I193" i="3" s="1"/>
  <c r="J194" i="3"/>
  <c r="J193" i="3" s="1"/>
  <c r="K194" i="3"/>
  <c r="K193" i="3" s="1"/>
  <c r="L194" i="3"/>
  <c r="I200" i="3"/>
  <c r="I199" i="3" s="1"/>
  <c r="J200" i="3"/>
  <c r="J199" i="3" s="1"/>
  <c r="K200" i="3"/>
  <c r="K199" i="3" s="1"/>
  <c r="L200" i="3"/>
  <c r="L199" i="3" s="1"/>
  <c r="I205" i="3"/>
  <c r="I204" i="3" s="1"/>
  <c r="J205" i="3"/>
  <c r="J204" i="3" s="1"/>
  <c r="K205" i="3"/>
  <c r="K204" i="3" s="1"/>
  <c r="L205" i="3"/>
  <c r="L204" i="3" s="1"/>
  <c r="I209" i="3"/>
  <c r="I208" i="3" s="1"/>
  <c r="I207" i="3" s="1"/>
  <c r="J209" i="3"/>
  <c r="J208" i="3" s="1"/>
  <c r="J207" i="3" s="1"/>
  <c r="K209" i="3"/>
  <c r="K208" i="3" s="1"/>
  <c r="K207" i="3" s="1"/>
  <c r="L209" i="3"/>
  <c r="L208" i="3" s="1"/>
  <c r="L207" i="3" s="1"/>
  <c r="L215" i="3"/>
  <c r="L214" i="3" s="1"/>
  <c r="I216" i="3"/>
  <c r="I215" i="3" s="1"/>
  <c r="J216" i="3"/>
  <c r="J215" i="3" s="1"/>
  <c r="K216" i="3"/>
  <c r="K215" i="3" s="1"/>
  <c r="L216" i="3"/>
  <c r="I219" i="3"/>
  <c r="I218" i="3" s="1"/>
  <c r="J219" i="3"/>
  <c r="J218" i="3" s="1"/>
  <c r="K219" i="3"/>
  <c r="K218" i="3" s="1"/>
  <c r="L219" i="3"/>
  <c r="L218" i="3" s="1"/>
  <c r="J227" i="3"/>
  <c r="J226" i="3" s="1"/>
  <c r="I228" i="3"/>
  <c r="I227" i="3" s="1"/>
  <c r="I226" i="3" s="1"/>
  <c r="J228" i="3"/>
  <c r="K228" i="3"/>
  <c r="K227" i="3" s="1"/>
  <c r="K226" i="3" s="1"/>
  <c r="L228" i="3"/>
  <c r="L227" i="3" s="1"/>
  <c r="L226" i="3" s="1"/>
  <c r="K231" i="3"/>
  <c r="K230" i="3" s="1"/>
  <c r="L231" i="3"/>
  <c r="L230" i="3" s="1"/>
  <c r="I232" i="3"/>
  <c r="I231" i="3" s="1"/>
  <c r="I230" i="3" s="1"/>
  <c r="J232" i="3"/>
  <c r="J231" i="3" s="1"/>
  <c r="J230" i="3" s="1"/>
  <c r="K232" i="3"/>
  <c r="L232" i="3"/>
  <c r="I239" i="3"/>
  <c r="I238" i="3" s="1"/>
  <c r="J239" i="3"/>
  <c r="J238" i="3" s="1"/>
  <c r="K239" i="3"/>
  <c r="K238" i="3" s="1"/>
  <c r="L239" i="3"/>
  <c r="L238" i="3" s="1"/>
  <c r="I241" i="3"/>
  <c r="J241" i="3"/>
  <c r="K241" i="3"/>
  <c r="L241" i="3"/>
  <c r="I244" i="3"/>
  <c r="J244" i="3"/>
  <c r="K244" i="3"/>
  <c r="L244" i="3"/>
  <c r="I248" i="3"/>
  <c r="I247" i="3" s="1"/>
  <c r="J248" i="3"/>
  <c r="J247" i="3" s="1"/>
  <c r="K248" i="3"/>
  <c r="K247" i="3" s="1"/>
  <c r="L248" i="3"/>
  <c r="L247" i="3" s="1"/>
  <c r="L251" i="3"/>
  <c r="I252" i="3"/>
  <c r="I251" i="3" s="1"/>
  <c r="J252" i="3"/>
  <c r="J251" i="3" s="1"/>
  <c r="K252" i="3"/>
  <c r="K251" i="3" s="1"/>
  <c r="L252" i="3"/>
  <c r="I256" i="3"/>
  <c r="I255" i="3" s="1"/>
  <c r="J256" i="3"/>
  <c r="J255" i="3" s="1"/>
  <c r="K256" i="3"/>
  <c r="K255" i="3" s="1"/>
  <c r="L256" i="3"/>
  <c r="L255" i="3" s="1"/>
  <c r="K259" i="3"/>
  <c r="I260" i="3"/>
  <c r="I259" i="3" s="1"/>
  <c r="J260" i="3"/>
  <c r="J259" i="3" s="1"/>
  <c r="K260" i="3"/>
  <c r="L260" i="3"/>
  <c r="L259" i="3" s="1"/>
  <c r="I262" i="3"/>
  <c r="I263" i="3"/>
  <c r="J263" i="3"/>
  <c r="J262" i="3" s="1"/>
  <c r="K263" i="3"/>
  <c r="K262" i="3" s="1"/>
  <c r="L263" i="3"/>
  <c r="L262" i="3" s="1"/>
  <c r="K265" i="3"/>
  <c r="L265" i="3"/>
  <c r="I266" i="3"/>
  <c r="I265" i="3" s="1"/>
  <c r="J266" i="3"/>
  <c r="J265" i="3" s="1"/>
  <c r="K266" i="3"/>
  <c r="L266" i="3"/>
  <c r="I271" i="3"/>
  <c r="I270" i="3" s="1"/>
  <c r="J271" i="3"/>
  <c r="J270" i="3" s="1"/>
  <c r="K271" i="3"/>
  <c r="K270" i="3" s="1"/>
  <c r="L271" i="3"/>
  <c r="L270" i="3" s="1"/>
  <c r="I273" i="3"/>
  <c r="J273" i="3"/>
  <c r="K273" i="3"/>
  <c r="L273" i="3"/>
  <c r="I276" i="3"/>
  <c r="J276" i="3"/>
  <c r="K276" i="3"/>
  <c r="L276" i="3"/>
  <c r="I279" i="3"/>
  <c r="L279" i="3"/>
  <c r="I280" i="3"/>
  <c r="J280" i="3"/>
  <c r="J279" i="3" s="1"/>
  <c r="K280" i="3"/>
  <c r="K279" i="3" s="1"/>
  <c r="L280" i="3"/>
  <c r="J283" i="3"/>
  <c r="I284" i="3"/>
  <c r="I283" i="3" s="1"/>
  <c r="J284" i="3"/>
  <c r="K284" i="3"/>
  <c r="K283" i="3" s="1"/>
  <c r="L284" i="3"/>
  <c r="L283" i="3" s="1"/>
  <c r="I288" i="3"/>
  <c r="I287" i="3" s="1"/>
  <c r="J288" i="3"/>
  <c r="J287" i="3" s="1"/>
  <c r="K288" i="3"/>
  <c r="K287" i="3" s="1"/>
  <c r="K269" i="3" s="1"/>
  <c r="L288" i="3"/>
  <c r="L287" i="3" s="1"/>
  <c r="I292" i="3"/>
  <c r="I291" i="3" s="1"/>
  <c r="J292" i="3"/>
  <c r="J291" i="3" s="1"/>
  <c r="K292" i="3"/>
  <c r="K291" i="3" s="1"/>
  <c r="L292" i="3"/>
  <c r="L291" i="3" s="1"/>
  <c r="K294" i="3"/>
  <c r="I295" i="3"/>
  <c r="I294" i="3" s="1"/>
  <c r="J295" i="3"/>
  <c r="J294" i="3" s="1"/>
  <c r="K295" i="3"/>
  <c r="L295" i="3"/>
  <c r="L294" i="3" s="1"/>
  <c r="K297" i="3"/>
  <c r="I298" i="3"/>
  <c r="I297" i="3" s="1"/>
  <c r="J298" i="3"/>
  <c r="J297" i="3" s="1"/>
  <c r="K298" i="3"/>
  <c r="L298" i="3"/>
  <c r="L297" i="3" s="1"/>
  <c r="J303" i="3"/>
  <c r="I304" i="3"/>
  <c r="I303" i="3" s="1"/>
  <c r="J304" i="3"/>
  <c r="K304" i="3"/>
  <c r="L304" i="3"/>
  <c r="I306" i="3"/>
  <c r="J306" i="3"/>
  <c r="K306" i="3"/>
  <c r="L306" i="3"/>
  <c r="I309" i="3"/>
  <c r="J309" i="3"/>
  <c r="K309" i="3"/>
  <c r="L309" i="3"/>
  <c r="L303" i="3" s="1"/>
  <c r="I313" i="3"/>
  <c r="I312" i="3" s="1"/>
  <c r="J313" i="3"/>
  <c r="J312" i="3" s="1"/>
  <c r="K313" i="3"/>
  <c r="K312" i="3" s="1"/>
  <c r="L313" i="3"/>
  <c r="L312" i="3" s="1"/>
  <c r="I317" i="3"/>
  <c r="I316" i="3" s="1"/>
  <c r="J317" i="3"/>
  <c r="J316" i="3" s="1"/>
  <c r="K317" i="3"/>
  <c r="K316" i="3" s="1"/>
  <c r="L317" i="3"/>
  <c r="L316" i="3" s="1"/>
  <c r="I321" i="3"/>
  <c r="I320" i="3" s="1"/>
  <c r="J321" i="3"/>
  <c r="J320" i="3" s="1"/>
  <c r="K321" i="3"/>
  <c r="K320" i="3" s="1"/>
  <c r="L321" i="3"/>
  <c r="L320" i="3" s="1"/>
  <c r="I325" i="3"/>
  <c r="I324" i="3" s="1"/>
  <c r="J325" i="3"/>
  <c r="J324" i="3" s="1"/>
  <c r="K325" i="3"/>
  <c r="K324" i="3" s="1"/>
  <c r="L325" i="3"/>
  <c r="L324" i="3" s="1"/>
  <c r="J327" i="3"/>
  <c r="L327" i="3"/>
  <c r="I328" i="3"/>
  <c r="I327" i="3" s="1"/>
  <c r="J328" i="3"/>
  <c r="K328" i="3"/>
  <c r="K327" i="3" s="1"/>
  <c r="L328" i="3"/>
  <c r="I331" i="3"/>
  <c r="I330" i="3" s="1"/>
  <c r="J331" i="3"/>
  <c r="J330" i="3" s="1"/>
  <c r="K331" i="3"/>
  <c r="K330" i="3" s="1"/>
  <c r="L331" i="3"/>
  <c r="L330" i="3" s="1"/>
  <c r="I336" i="3"/>
  <c r="I335" i="3" s="1"/>
  <c r="J336" i="3"/>
  <c r="J335" i="3" s="1"/>
  <c r="K336" i="3"/>
  <c r="K335" i="3" s="1"/>
  <c r="L336" i="3"/>
  <c r="L335" i="3" s="1"/>
  <c r="I338" i="3"/>
  <c r="J338" i="3"/>
  <c r="K338" i="3"/>
  <c r="L338" i="3"/>
  <c r="I341" i="3"/>
  <c r="J341" i="3"/>
  <c r="K341" i="3"/>
  <c r="L341" i="3"/>
  <c r="K344" i="3"/>
  <c r="L344" i="3"/>
  <c r="I345" i="3"/>
  <c r="I344" i="3" s="1"/>
  <c r="J345" i="3"/>
  <c r="J344" i="3" s="1"/>
  <c r="K345" i="3"/>
  <c r="L345" i="3"/>
  <c r="K348" i="3"/>
  <c r="I349" i="3"/>
  <c r="I348" i="3" s="1"/>
  <c r="J349" i="3"/>
  <c r="J348" i="3" s="1"/>
  <c r="K349" i="3"/>
  <c r="L349" i="3"/>
  <c r="L348" i="3" s="1"/>
  <c r="I352" i="3"/>
  <c r="L352" i="3"/>
  <c r="I353" i="3"/>
  <c r="J353" i="3"/>
  <c r="J352" i="3" s="1"/>
  <c r="K353" i="3"/>
  <c r="K352" i="3" s="1"/>
  <c r="L353" i="3"/>
  <c r="I357" i="3"/>
  <c r="I356" i="3" s="1"/>
  <c r="J357" i="3"/>
  <c r="J356" i="3" s="1"/>
  <c r="K357" i="3"/>
  <c r="K356" i="3" s="1"/>
  <c r="L357" i="3"/>
  <c r="L356" i="3" s="1"/>
  <c r="K359" i="3"/>
  <c r="I360" i="3"/>
  <c r="I359" i="3" s="1"/>
  <c r="J360" i="3"/>
  <c r="J359" i="3" s="1"/>
  <c r="K360" i="3"/>
  <c r="L360" i="3"/>
  <c r="L359" i="3" s="1"/>
  <c r="I363" i="3"/>
  <c r="I362" i="3" s="1"/>
  <c r="J363" i="3"/>
  <c r="J362" i="3" s="1"/>
  <c r="K363" i="3"/>
  <c r="K362" i="3" s="1"/>
  <c r="L363" i="3"/>
  <c r="L362" i="3" s="1"/>
  <c r="I36" i="2"/>
  <c r="I35" i="2" s="1"/>
  <c r="I34" i="2" s="1"/>
  <c r="J36" i="2"/>
  <c r="J35" i="2" s="1"/>
  <c r="J34" i="2" s="1"/>
  <c r="K36" i="2"/>
  <c r="K35" i="2" s="1"/>
  <c r="K34" i="2" s="1"/>
  <c r="L36" i="2"/>
  <c r="L35" i="2" s="1"/>
  <c r="L34" i="2" s="1"/>
  <c r="I38" i="2"/>
  <c r="J38" i="2"/>
  <c r="K38" i="2"/>
  <c r="L38" i="2"/>
  <c r="I42" i="2"/>
  <c r="I41" i="2" s="1"/>
  <c r="I40" i="2" s="1"/>
  <c r="J42" i="2"/>
  <c r="J41" i="2" s="1"/>
  <c r="J40" i="2" s="1"/>
  <c r="K42" i="2"/>
  <c r="K41" i="2" s="1"/>
  <c r="K40" i="2" s="1"/>
  <c r="L42" i="2"/>
  <c r="L41" i="2" s="1"/>
  <c r="L40" i="2" s="1"/>
  <c r="L46" i="2"/>
  <c r="L45" i="2" s="1"/>
  <c r="L44" i="2" s="1"/>
  <c r="I47" i="2"/>
  <c r="I46" i="2" s="1"/>
  <c r="I45" i="2" s="1"/>
  <c r="I44" i="2" s="1"/>
  <c r="J47" i="2"/>
  <c r="J46" i="2" s="1"/>
  <c r="J45" i="2" s="1"/>
  <c r="J44" i="2" s="1"/>
  <c r="K47" i="2"/>
  <c r="K46" i="2" s="1"/>
  <c r="K45" i="2" s="1"/>
  <c r="K44" i="2" s="1"/>
  <c r="L47" i="2"/>
  <c r="I66" i="2"/>
  <c r="I65" i="2" s="1"/>
  <c r="J66" i="2"/>
  <c r="J65" i="2" s="1"/>
  <c r="K66" i="2"/>
  <c r="K65" i="2" s="1"/>
  <c r="L66" i="2"/>
  <c r="L65" i="2" s="1"/>
  <c r="I71" i="2"/>
  <c r="I70" i="2" s="1"/>
  <c r="J71" i="2"/>
  <c r="J70" i="2" s="1"/>
  <c r="K71" i="2"/>
  <c r="K70" i="2" s="1"/>
  <c r="L71" i="2"/>
  <c r="L70" i="2" s="1"/>
  <c r="L64" i="2" s="1"/>
  <c r="I75" i="2"/>
  <c r="I76" i="2"/>
  <c r="J76" i="2"/>
  <c r="J75" i="2" s="1"/>
  <c r="K76" i="2"/>
  <c r="K75" i="2" s="1"/>
  <c r="L76" i="2"/>
  <c r="L75" i="2" s="1"/>
  <c r="I82" i="2"/>
  <c r="I81" i="2" s="1"/>
  <c r="I80" i="2" s="1"/>
  <c r="J82" i="2"/>
  <c r="J81" i="2" s="1"/>
  <c r="J80" i="2" s="1"/>
  <c r="K82" i="2"/>
  <c r="K81" i="2" s="1"/>
  <c r="K80" i="2" s="1"/>
  <c r="L82" i="2"/>
  <c r="L81" i="2" s="1"/>
  <c r="L80" i="2" s="1"/>
  <c r="L86" i="2"/>
  <c r="L85" i="2" s="1"/>
  <c r="L84" i="2" s="1"/>
  <c r="I87" i="2"/>
  <c r="I86" i="2" s="1"/>
  <c r="I85" i="2" s="1"/>
  <c r="I84" i="2" s="1"/>
  <c r="J87" i="2"/>
  <c r="J86" i="2" s="1"/>
  <c r="J85" i="2" s="1"/>
  <c r="J84" i="2" s="1"/>
  <c r="K87" i="2"/>
  <c r="K86" i="2" s="1"/>
  <c r="K85" i="2" s="1"/>
  <c r="K84" i="2" s="1"/>
  <c r="L87" i="2"/>
  <c r="I94" i="2"/>
  <c r="I93" i="2" s="1"/>
  <c r="I92" i="2" s="1"/>
  <c r="J94" i="2"/>
  <c r="J93" i="2" s="1"/>
  <c r="J92" i="2" s="1"/>
  <c r="K94" i="2"/>
  <c r="K93" i="2" s="1"/>
  <c r="K92" i="2" s="1"/>
  <c r="L94" i="2"/>
  <c r="L93" i="2" s="1"/>
  <c r="L92" i="2" s="1"/>
  <c r="J98" i="2"/>
  <c r="J97" i="2" s="1"/>
  <c r="L98" i="2"/>
  <c r="L97" i="2" s="1"/>
  <c r="I99" i="2"/>
  <c r="I98" i="2" s="1"/>
  <c r="I97" i="2" s="1"/>
  <c r="J99" i="2"/>
  <c r="K99" i="2"/>
  <c r="K98" i="2" s="1"/>
  <c r="K97" i="2" s="1"/>
  <c r="L99" i="2"/>
  <c r="J103" i="2"/>
  <c r="J102" i="2" s="1"/>
  <c r="L103" i="2"/>
  <c r="I104" i="2"/>
  <c r="I103" i="2" s="1"/>
  <c r="I102" i="2" s="1"/>
  <c r="J104" i="2"/>
  <c r="K104" i="2"/>
  <c r="K103" i="2" s="1"/>
  <c r="L104" i="2"/>
  <c r="I108" i="2"/>
  <c r="I107" i="2" s="1"/>
  <c r="J108" i="2"/>
  <c r="J107" i="2" s="1"/>
  <c r="K108" i="2"/>
  <c r="K107" i="2" s="1"/>
  <c r="L108" i="2"/>
  <c r="L107" i="2" s="1"/>
  <c r="L102" i="2" s="1"/>
  <c r="J113" i="2"/>
  <c r="J112" i="2" s="1"/>
  <c r="L113" i="2"/>
  <c r="L112" i="2" s="1"/>
  <c r="I114" i="2"/>
  <c r="I113" i="2" s="1"/>
  <c r="I112" i="2" s="1"/>
  <c r="J114" i="2"/>
  <c r="K114" i="2"/>
  <c r="K113" i="2" s="1"/>
  <c r="K112" i="2" s="1"/>
  <c r="L114" i="2"/>
  <c r="J118" i="2"/>
  <c r="J117" i="2" s="1"/>
  <c r="I119" i="2"/>
  <c r="I118" i="2" s="1"/>
  <c r="I117" i="2" s="1"/>
  <c r="J119" i="2"/>
  <c r="K119" i="2"/>
  <c r="K118" i="2" s="1"/>
  <c r="K117" i="2" s="1"/>
  <c r="L119" i="2"/>
  <c r="L118" i="2" s="1"/>
  <c r="L117" i="2" s="1"/>
  <c r="I123" i="2"/>
  <c r="I122" i="2" s="1"/>
  <c r="I121" i="2" s="1"/>
  <c r="J123" i="2"/>
  <c r="J122" i="2" s="1"/>
  <c r="J121" i="2" s="1"/>
  <c r="K123" i="2"/>
  <c r="K122" i="2" s="1"/>
  <c r="K121" i="2" s="1"/>
  <c r="L123" i="2"/>
  <c r="L122" i="2" s="1"/>
  <c r="L121" i="2" s="1"/>
  <c r="I127" i="2"/>
  <c r="I126" i="2" s="1"/>
  <c r="I125" i="2" s="1"/>
  <c r="J127" i="2"/>
  <c r="J126" i="2" s="1"/>
  <c r="J125" i="2" s="1"/>
  <c r="K127" i="2"/>
  <c r="K126" i="2" s="1"/>
  <c r="K125" i="2" s="1"/>
  <c r="L127" i="2"/>
  <c r="L126" i="2" s="1"/>
  <c r="L125" i="2" s="1"/>
  <c r="I131" i="2"/>
  <c r="I130" i="2" s="1"/>
  <c r="I129" i="2" s="1"/>
  <c r="J131" i="2"/>
  <c r="J130" i="2" s="1"/>
  <c r="J129" i="2" s="1"/>
  <c r="K131" i="2"/>
  <c r="K130" i="2" s="1"/>
  <c r="K129" i="2" s="1"/>
  <c r="L131" i="2"/>
  <c r="L130" i="2" s="1"/>
  <c r="L129" i="2" s="1"/>
  <c r="J134" i="2"/>
  <c r="J133" i="2" s="1"/>
  <c r="I135" i="2"/>
  <c r="I134" i="2" s="1"/>
  <c r="I133" i="2" s="1"/>
  <c r="J135" i="2"/>
  <c r="K135" i="2"/>
  <c r="K134" i="2" s="1"/>
  <c r="K133" i="2" s="1"/>
  <c r="L135" i="2"/>
  <c r="L134" i="2" s="1"/>
  <c r="L133" i="2" s="1"/>
  <c r="I139" i="2"/>
  <c r="I138" i="2" s="1"/>
  <c r="I140" i="2"/>
  <c r="J140" i="2"/>
  <c r="J139" i="2" s="1"/>
  <c r="J138" i="2" s="1"/>
  <c r="K140" i="2"/>
  <c r="K139" i="2" s="1"/>
  <c r="K138" i="2" s="1"/>
  <c r="L140" i="2"/>
  <c r="L139" i="2" s="1"/>
  <c r="L138" i="2" s="1"/>
  <c r="L137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J148" i="2"/>
  <c r="I149" i="2"/>
  <c r="I148" i="2" s="1"/>
  <c r="J149" i="2"/>
  <c r="K149" i="2"/>
  <c r="K148" i="2" s="1"/>
  <c r="L149" i="2"/>
  <c r="L148" i="2" s="1"/>
  <c r="J152" i="2"/>
  <c r="J151" i="2" s="1"/>
  <c r="I153" i="2"/>
  <c r="I152" i="2" s="1"/>
  <c r="I151" i="2" s="1"/>
  <c r="J153" i="2"/>
  <c r="K153" i="2"/>
  <c r="K152" i="2" s="1"/>
  <c r="K151" i="2" s="1"/>
  <c r="L153" i="2"/>
  <c r="L152" i="2" s="1"/>
  <c r="L151" i="2" s="1"/>
  <c r="I158" i="2"/>
  <c r="K158" i="2"/>
  <c r="K157" i="2" s="1"/>
  <c r="K156" i="2" s="1"/>
  <c r="I159" i="2"/>
  <c r="J159" i="2"/>
  <c r="J158" i="2" s="1"/>
  <c r="K159" i="2"/>
  <c r="L159" i="2"/>
  <c r="L158" i="2" s="1"/>
  <c r="L157" i="2" s="1"/>
  <c r="L156" i="2" s="1"/>
  <c r="I164" i="2"/>
  <c r="I163" i="2" s="1"/>
  <c r="J164" i="2"/>
  <c r="J163" i="2" s="1"/>
  <c r="K164" i="2"/>
  <c r="K163" i="2" s="1"/>
  <c r="L164" i="2"/>
  <c r="L163" i="2" s="1"/>
  <c r="I169" i="2"/>
  <c r="I168" i="2" s="1"/>
  <c r="I167" i="2" s="1"/>
  <c r="J169" i="2"/>
  <c r="J168" i="2" s="1"/>
  <c r="J167" i="2" s="1"/>
  <c r="K169" i="2"/>
  <c r="K168" i="2" s="1"/>
  <c r="K167" i="2" s="1"/>
  <c r="L169" i="2"/>
  <c r="L168" i="2" s="1"/>
  <c r="L167" i="2" s="1"/>
  <c r="I173" i="2"/>
  <c r="I172" i="2" s="1"/>
  <c r="I171" i="2" s="1"/>
  <c r="J173" i="2"/>
  <c r="J172" i="2" s="1"/>
  <c r="K173" i="2"/>
  <c r="K172" i="2" s="1"/>
  <c r="K171" i="2" s="1"/>
  <c r="L173" i="2"/>
  <c r="L172" i="2" s="1"/>
  <c r="I178" i="2"/>
  <c r="I177" i="2" s="1"/>
  <c r="J178" i="2"/>
  <c r="J177" i="2" s="1"/>
  <c r="K178" i="2"/>
  <c r="K177" i="2" s="1"/>
  <c r="L178" i="2"/>
  <c r="L177" i="2" s="1"/>
  <c r="I186" i="2"/>
  <c r="I185" i="2" s="1"/>
  <c r="J186" i="2"/>
  <c r="J185" i="2" s="1"/>
  <c r="K186" i="2"/>
  <c r="K185" i="2" s="1"/>
  <c r="L186" i="2"/>
  <c r="L185" i="2" s="1"/>
  <c r="I189" i="2"/>
  <c r="I188" i="2" s="1"/>
  <c r="J189" i="2"/>
  <c r="J188" i="2" s="1"/>
  <c r="K189" i="2"/>
  <c r="K188" i="2" s="1"/>
  <c r="L189" i="2"/>
  <c r="L188" i="2" s="1"/>
  <c r="I194" i="2"/>
  <c r="I193" i="2" s="1"/>
  <c r="J194" i="2"/>
  <c r="J193" i="2" s="1"/>
  <c r="K194" i="2"/>
  <c r="K193" i="2" s="1"/>
  <c r="L194" i="2"/>
  <c r="L193" i="2" s="1"/>
  <c r="I200" i="2"/>
  <c r="I199" i="2" s="1"/>
  <c r="J200" i="2"/>
  <c r="J199" i="2" s="1"/>
  <c r="K200" i="2"/>
  <c r="K199" i="2" s="1"/>
  <c r="L200" i="2"/>
  <c r="L199" i="2" s="1"/>
  <c r="I205" i="2"/>
  <c r="I204" i="2" s="1"/>
  <c r="J205" i="2"/>
  <c r="J204" i="2" s="1"/>
  <c r="K205" i="2"/>
  <c r="K204" i="2" s="1"/>
  <c r="L205" i="2"/>
  <c r="L204" i="2" s="1"/>
  <c r="I208" i="2"/>
  <c r="I207" i="2" s="1"/>
  <c r="I209" i="2"/>
  <c r="J209" i="2"/>
  <c r="J208" i="2" s="1"/>
  <c r="J207" i="2" s="1"/>
  <c r="K209" i="2"/>
  <c r="K208" i="2" s="1"/>
  <c r="K207" i="2" s="1"/>
  <c r="L209" i="2"/>
  <c r="L208" i="2" s="1"/>
  <c r="L207" i="2" s="1"/>
  <c r="I216" i="2"/>
  <c r="I215" i="2" s="1"/>
  <c r="J216" i="2"/>
  <c r="J215" i="2" s="1"/>
  <c r="K216" i="2"/>
  <c r="K215" i="2" s="1"/>
  <c r="K214" i="2" s="1"/>
  <c r="L216" i="2"/>
  <c r="L215" i="2" s="1"/>
  <c r="J218" i="2"/>
  <c r="I219" i="2"/>
  <c r="I218" i="2" s="1"/>
  <c r="J219" i="2"/>
  <c r="K219" i="2"/>
  <c r="K218" i="2" s="1"/>
  <c r="L219" i="2"/>
  <c r="L218" i="2" s="1"/>
  <c r="J227" i="2"/>
  <c r="J226" i="2" s="1"/>
  <c r="I228" i="2"/>
  <c r="I227" i="2" s="1"/>
  <c r="I226" i="2" s="1"/>
  <c r="J228" i="2"/>
  <c r="K228" i="2"/>
  <c r="K227" i="2" s="1"/>
  <c r="K226" i="2" s="1"/>
  <c r="L228" i="2"/>
  <c r="L227" i="2" s="1"/>
  <c r="L226" i="2" s="1"/>
  <c r="I232" i="2"/>
  <c r="I231" i="2" s="1"/>
  <c r="I230" i="2" s="1"/>
  <c r="J232" i="2"/>
  <c r="J231" i="2" s="1"/>
  <c r="J230" i="2" s="1"/>
  <c r="K232" i="2"/>
  <c r="K231" i="2" s="1"/>
  <c r="K230" i="2" s="1"/>
  <c r="L232" i="2"/>
  <c r="L231" i="2" s="1"/>
  <c r="L230" i="2" s="1"/>
  <c r="I239" i="2"/>
  <c r="I238" i="2" s="1"/>
  <c r="J239" i="2"/>
  <c r="J238" i="2" s="1"/>
  <c r="K239" i="2"/>
  <c r="K238" i="2" s="1"/>
  <c r="L239" i="2"/>
  <c r="L238" i="2" s="1"/>
  <c r="I241" i="2"/>
  <c r="J241" i="2"/>
  <c r="K241" i="2"/>
  <c r="L241" i="2"/>
  <c r="I244" i="2"/>
  <c r="J244" i="2"/>
  <c r="K244" i="2"/>
  <c r="L244" i="2"/>
  <c r="L247" i="2"/>
  <c r="I248" i="2"/>
  <c r="I247" i="2" s="1"/>
  <c r="J248" i="2"/>
  <c r="J247" i="2" s="1"/>
  <c r="K248" i="2"/>
  <c r="K247" i="2" s="1"/>
  <c r="L248" i="2"/>
  <c r="I251" i="2"/>
  <c r="I252" i="2"/>
  <c r="J252" i="2"/>
  <c r="J251" i="2" s="1"/>
  <c r="K252" i="2"/>
  <c r="K251" i="2" s="1"/>
  <c r="L252" i="2"/>
  <c r="L251" i="2" s="1"/>
  <c r="I256" i="2"/>
  <c r="I255" i="2" s="1"/>
  <c r="J256" i="2"/>
  <c r="J255" i="2" s="1"/>
  <c r="K256" i="2"/>
  <c r="K255" i="2" s="1"/>
  <c r="L256" i="2"/>
  <c r="L255" i="2" s="1"/>
  <c r="I260" i="2"/>
  <c r="I259" i="2" s="1"/>
  <c r="J260" i="2"/>
  <c r="J259" i="2" s="1"/>
  <c r="K260" i="2"/>
  <c r="K259" i="2" s="1"/>
  <c r="L260" i="2"/>
  <c r="L259" i="2" s="1"/>
  <c r="I262" i="2"/>
  <c r="I263" i="2"/>
  <c r="J263" i="2"/>
  <c r="J262" i="2" s="1"/>
  <c r="K263" i="2"/>
  <c r="K262" i="2" s="1"/>
  <c r="L263" i="2"/>
  <c r="L262" i="2" s="1"/>
  <c r="I266" i="2"/>
  <c r="I265" i="2" s="1"/>
  <c r="J266" i="2"/>
  <c r="J265" i="2" s="1"/>
  <c r="K266" i="2"/>
  <c r="K265" i="2" s="1"/>
  <c r="L266" i="2"/>
  <c r="L265" i="2" s="1"/>
  <c r="I271" i="2"/>
  <c r="I270" i="2" s="1"/>
  <c r="J271" i="2"/>
  <c r="J270" i="2" s="1"/>
  <c r="J269" i="2" s="1"/>
  <c r="K271" i="2"/>
  <c r="K270" i="2" s="1"/>
  <c r="L271" i="2"/>
  <c r="L270" i="2" s="1"/>
  <c r="I273" i="2"/>
  <c r="J273" i="2"/>
  <c r="K273" i="2"/>
  <c r="L273" i="2"/>
  <c r="I276" i="2"/>
  <c r="J276" i="2"/>
  <c r="K276" i="2"/>
  <c r="L276" i="2"/>
  <c r="I279" i="2"/>
  <c r="I280" i="2"/>
  <c r="J280" i="2"/>
  <c r="J279" i="2" s="1"/>
  <c r="K280" i="2"/>
  <c r="K279" i="2" s="1"/>
  <c r="L280" i="2"/>
  <c r="L279" i="2" s="1"/>
  <c r="I284" i="2"/>
  <c r="I283" i="2" s="1"/>
  <c r="J284" i="2"/>
  <c r="J283" i="2" s="1"/>
  <c r="K284" i="2"/>
  <c r="K283" i="2" s="1"/>
  <c r="L284" i="2"/>
  <c r="L283" i="2" s="1"/>
  <c r="I288" i="2"/>
  <c r="I287" i="2" s="1"/>
  <c r="J288" i="2"/>
  <c r="J287" i="2" s="1"/>
  <c r="K288" i="2"/>
  <c r="K287" i="2" s="1"/>
  <c r="L288" i="2"/>
  <c r="L287" i="2" s="1"/>
  <c r="I292" i="2"/>
  <c r="I291" i="2" s="1"/>
  <c r="J292" i="2"/>
  <c r="J291" i="2" s="1"/>
  <c r="K292" i="2"/>
  <c r="K291" i="2" s="1"/>
  <c r="L292" i="2"/>
  <c r="L291" i="2" s="1"/>
  <c r="I295" i="2"/>
  <c r="I294" i="2" s="1"/>
  <c r="J295" i="2"/>
  <c r="J294" i="2" s="1"/>
  <c r="K295" i="2"/>
  <c r="K294" i="2" s="1"/>
  <c r="L295" i="2"/>
  <c r="L294" i="2" s="1"/>
  <c r="L297" i="2"/>
  <c r="I298" i="2"/>
  <c r="I297" i="2" s="1"/>
  <c r="J298" i="2"/>
  <c r="J297" i="2" s="1"/>
  <c r="K298" i="2"/>
  <c r="K297" i="2" s="1"/>
  <c r="L298" i="2"/>
  <c r="I304" i="2"/>
  <c r="J304" i="2"/>
  <c r="K304" i="2"/>
  <c r="L304" i="2"/>
  <c r="I306" i="2"/>
  <c r="J306" i="2"/>
  <c r="K306" i="2"/>
  <c r="L306" i="2"/>
  <c r="L303" i="2" s="1"/>
  <c r="I309" i="2"/>
  <c r="J309" i="2"/>
  <c r="J303" i="2" s="1"/>
  <c r="K309" i="2"/>
  <c r="L309" i="2"/>
  <c r="I312" i="2"/>
  <c r="I313" i="2"/>
  <c r="J313" i="2"/>
  <c r="J312" i="2" s="1"/>
  <c r="K313" i="2"/>
  <c r="K312" i="2" s="1"/>
  <c r="L313" i="2"/>
  <c r="L312" i="2" s="1"/>
  <c r="L316" i="2"/>
  <c r="I317" i="2"/>
  <c r="I316" i="2" s="1"/>
  <c r="J317" i="2"/>
  <c r="J316" i="2" s="1"/>
  <c r="K317" i="2"/>
  <c r="K316" i="2" s="1"/>
  <c r="L317" i="2"/>
  <c r="L320" i="2"/>
  <c r="I321" i="2"/>
  <c r="I320" i="2" s="1"/>
  <c r="J321" i="2"/>
  <c r="J320" i="2" s="1"/>
  <c r="K321" i="2"/>
  <c r="K320" i="2" s="1"/>
  <c r="L321" i="2"/>
  <c r="I325" i="2"/>
  <c r="I324" i="2" s="1"/>
  <c r="J325" i="2"/>
  <c r="J324" i="2" s="1"/>
  <c r="K325" i="2"/>
  <c r="K324" i="2" s="1"/>
  <c r="L325" i="2"/>
  <c r="L324" i="2" s="1"/>
  <c r="L327" i="2"/>
  <c r="I328" i="2"/>
  <c r="I327" i="2" s="1"/>
  <c r="J328" i="2"/>
  <c r="J327" i="2" s="1"/>
  <c r="K328" i="2"/>
  <c r="K327" i="2" s="1"/>
  <c r="L328" i="2"/>
  <c r="I331" i="2"/>
  <c r="I330" i="2" s="1"/>
  <c r="J331" i="2"/>
  <c r="J330" i="2" s="1"/>
  <c r="K331" i="2"/>
  <c r="K330" i="2" s="1"/>
  <c r="L331" i="2"/>
  <c r="L330" i="2" s="1"/>
  <c r="L335" i="2"/>
  <c r="I336" i="2"/>
  <c r="I335" i="2" s="1"/>
  <c r="J336" i="2"/>
  <c r="J335" i="2" s="1"/>
  <c r="K336" i="2"/>
  <c r="K335" i="2" s="1"/>
  <c r="L336" i="2"/>
  <c r="I338" i="2"/>
  <c r="J338" i="2"/>
  <c r="K338" i="2"/>
  <c r="L338" i="2"/>
  <c r="I341" i="2"/>
  <c r="J341" i="2"/>
  <c r="K341" i="2"/>
  <c r="L341" i="2"/>
  <c r="L344" i="2"/>
  <c r="I345" i="2"/>
  <c r="I344" i="2" s="1"/>
  <c r="J345" i="2"/>
  <c r="J344" i="2" s="1"/>
  <c r="K345" i="2"/>
  <c r="K344" i="2" s="1"/>
  <c r="L345" i="2"/>
  <c r="I349" i="2"/>
  <c r="I348" i="2" s="1"/>
  <c r="J349" i="2"/>
  <c r="J348" i="2" s="1"/>
  <c r="K349" i="2"/>
  <c r="K348" i="2" s="1"/>
  <c r="L349" i="2"/>
  <c r="L348" i="2" s="1"/>
  <c r="I353" i="2"/>
  <c r="I352" i="2" s="1"/>
  <c r="J353" i="2"/>
  <c r="J352" i="2" s="1"/>
  <c r="K353" i="2"/>
  <c r="K352" i="2" s="1"/>
  <c r="L353" i="2"/>
  <c r="L352" i="2" s="1"/>
  <c r="I357" i="2"/>
  <c r="I356" i="2" s="1"/>
  <c r="J357" i="2"/>
  <c r="J356" i="2" s="1"/>
  <c r="K357" i="2"/>
  <c r="K356" i="2" s="1"/>
  <c r="L357" i="2"/>
  <c r="L356" i="2" s="1"/>
  <c r="I360" i="2"/>
  <c r="I359" i="2" s="1"/>
  <c r="J360" i="2"/>
  <c r="J359" i="2" s="1"/>
  <c r="K360" i="2"/>
  <c r="K359" i="2" s="1"/>
  <c r="L360" i="2"/>
  <c r="L359" i="2" s="1"/>
  <c r="I363" i="2"/>
  <c r="I362" i="2" s="1"/>
  <c r="J363" i="2"/>
  <c r="J362" i="2" s="1"/>
  <c r="K363" i="2"/>
  <c r="K362" i="2" s="1"/>
  <c r="L363" i="2"/>
  <c r="L362" i="2" s="1"/>
  <c r="L364" i="1"/>
  <c r="K364" i="1"/>
  <c r="K363" i="1" s="1"/>
  <c r="J364" i="1"/>
  <c r="J363" i="1" s="1"/>
  <c r="I364" i="1"/>
  <c r="L363" i="1"/>
  <c r="I363" i="1"/>
  <c r="L361" i="1"/>
  <c r="L360" i="1" s="1"/>
  <c r="K361" i="1"/>
  <c r="J361" i="1"/>
  <c r="J360" i="1" s="1"/>
  <c r="I361" i="1"/>
  <c r="K360" i="1"/>
  <c r="I360" i="1"/>
  <c r="L358" i="1"/>
  <c r="L357" i="1" s="1"/>
  <c r="K358" i="1"/>
  <c r="K357" i="1" s="1"/>
  <c r="J358" i="1"/>
  <c r="J357" i="1" s="1"/>
  <c r="I358" i="1"/>
  <c r="I357" i="1" s="1"/>
  <c r="L354" i="1"/>
  <c r="L353" i="1" s="1"/>
  <c r="K354" i="1"/>
  <c r="J354" i="1"/>
  <c r="J353" i="1" s="1"/>
  <c r="I354" i="1"/>
  <c r="K353" i="1"/>
  <c r="I353" i="1"/>
  <c r="L350" i="1"/>
  <c r="K350" i="1"/>
  <c r="K349" i="1" s="1"/>
  <c r="J350" i="1"/>
  <c r="I350" i="1"/>
  <c r="I349" i="1" s="1"/>
  <c r="L349" i="1"/>
  <c r="J349" i="1"/>
  <c r="L346" i="1"/>
  <c r="L345" i="1" s="1"/>
  <c r="K346" i="1"/>
  <c r="K345" i="1" s="1"/>
  <c r="J346" i="1"/>
  <c r="J345" i="1" s="1"/>
  <c r="I346" i="1"/>
  <c r="I345" i="1" s="1"/>
  <c r="L342" i="1"/>
  <c r="K342" i="1"/>
  <c r="J342" i="1"/>
  <c r="I342" i="1"/>
  <c r="L339" i="1"/>
  <c r="K339" i="1"/>
  <c r="J339" i="1"/>
  <c r="I339" i="1"/>
  <c r="L337" i="1"/>
  <c r="L336" i="1" s="1"/>
  <c r="K337" i="1"/>
  <c r="J337" i="1"/>
  <c r="I337" i="1"/>
  <c r="I336" i="1" s="1"/>
  <c r="K336" i="1"/>
  <c r="J336" i="1"/>
  <c r="L332" i="1"/>
  <c r="L331" i="1" s="1"/>
  <c r="K332" i="1"/>
  <c r="J332" i="1"/>
  <c r="J331" i="1" s="1"/>
  <c r="I332" i="1"/>
  <c r="K331" i="1"/>
  <c r="I331" i="1"/>
  <c r="L329" i="1"/>
  <c r="L328" i="1" s="1"/>
  <c r="K329" i="1"/>
  <c r="K328" i="1" s="1"/>
  <c r="J329" i="1"/>
  <c r="J328" i="1" s="1"/>
  <c r="I329" i="1"/>
  <c r="I328" i="1" s="1"/>
  <c r="L326" i="1"/>
  <c r="L325" i="1" s="1"/>
  <c r="K326" i="1"/>
  <c r="K325" i="1" s="1"/>
  <c r="J326" i="1"/>
  <c r="I326" i="1"/>
  <c r="I325" i="1" s="1"/>
  <c r="J325" i="1"/>
  <c r="L322" i="1"/>
  <c r="L321" i="1" s="1"/>
  <c r="K322" i="1"/>
  <c r="J322" i="1"/>
  <c r="J321" i="1" s="1"/>
  <c r="I322" i="1"/>
  <c r="I321" i="1" s="1"/>
  <c r="K321" i="1"/>
  <c r="L318" i="1"/>
  <c r="L317" i="1" s="1"/>
  <c r="K318" i="1"/>
  <c r="K317" i="1" s="1"/>
  <c r="J318" i="1"/>
  <c r="J317" i="1" s="1"/>
  <c r="I318" i="1"/>
  <c r="I317" i="1" s="1"/>
  <c r="L314" i="1"/>
  <c r="L313" i="1" s="1"/>
  <c r="K314" i="1"/>
  <c r="J314" i="1"/>
  <c r="J313" i="1" s="1"/>
  <c r="I314" i="1"/>
  <c r="I313" i="1" s="1"/>
  <c r="K313" i="1"/>
  <c r="L310" i="1"/>
  <c r="K310" i="1"/>
  <c r="J310" i="1"/>
  <c r="I310" i="1"/>
  <c r="L307" i="1"/>
  <c r="K307" i="1"/>
  <c r="J307" i="1"/>
  <c r="I307" i="1"/>
  <c r="L305" i="1"/>
  <c r="K305" i="1"/>
  <c r="K304" i="1" s="1"/>
  <c r="J305" i="1"/>
  <c r="I305" i="1"/>
  <c r="L299" i="1"/>
  <c r="K299" i="1"/>
  <c r="K298" i="1" s="1"/>
  <c r="J299" i="1"/>
  <c r="I299" i="1"/>
  <c r="L298" i="1"/>
  <c r="J298" i="1"/>
  <c r="I298" i="1"/>
  <c r="L296" i="1"/>
  <c r="L295" i="1" s="1"/>
  <c r="K296" i="1"/>
  <c r="K295" i="1" s="1"/>
  <c r="J296" i="1"/>
  <c r="J295" i="1" s="1"/>
  <c r="I296" i="1"/>
  <c r="I295" i="1" s="1"/>
  <c r="L293" i="1"/>
  <c r="K293" i="1"/>
  <c r="K292" i="1" s="1"/>
  <c r="J293" i="1"/>
  <c r="I293" i="1"/>
  <c r="L292" i="1"/>
  <c r="J292" i="1"/>
  <c r="I292" i="1"/>
  <c r="L289" i="1"/>
  <c r="L288" i="1" s="1"/>
  <c r="K289" i="1"/>
  <c r="K288" i="1" s="1"/>
  <c r="J289" i="1"/>
  <c r="J288" i="1" s="1"/>
  <c r="I289" i="1"/>
  <c r="I288" i="1" s="1"/>
  <c r="L285" i="1"/>
  <c r="L284" i="1" s="1"/>
  <c r="K285" i="1"/>
  <c r="K284" i="1" s="1"/>
  <c r="J285" i="1"/>
  <c r="J284" i="1" s="1"/>
  <c r="I285" i="1"/>
  <c r="I284" i="1" s="1"/>
  <c r="L281" i="1"/>
  <c r="L280" i="1" s="1"/>
  <c r="K281" i="1"/>
  <c r="K280" i="1" s="1"/>
  <c r="J281" i="1"/>
  <c r="J280" i="1" s="1"/>
  <c r="I281" i="1"/>
  <c r="I280" i="1" s="1"/>
  <c r="L277" i="1"/>
  <c r="K277" i="1"/>
  <c r="J277" i="1"/>
  <c r="I277" i="1"/>
  <c r="L274" i="1"/>
  <c r="K274" i="1"/>
  <c r="J274" i="1"/>
  <c r="I274" i="1"/>
  <c r="L272" i="1"/>
  <c r="L271" i="1" s="1"/>
  <c r="K272" i="1"/>
  <c r="K271" i="1" s="1"/>
  <c r="J272" i="1"/>
  <c r="J271" i="1" s="1"/>
  <c r="I272" i="1"/>
  <c r="I271" i="1" s="1"/>
  <c r="L267" i="1"/>
  <c r="L266" i="1" s="1"/>
  <c r="K267" i="1"/>
  <c r="K266" i="1" s="1"/>
  <c r="J267" i="1"/>
  <c r="J266" i="1" s="1"/>
  <c r="I267" i="1"/>
  <c r="I266" i="1" s="1"/>
  <c r="L264" i="1"/>
  <c r="K264" i="1"/>
  <c r="K263" i="1" s="1"/>
  <c r="J264" i="1"/>
  <c r="I264" i="1"/>
  <c r="L263" i="1"/>
  <c r="J263" i="1"/>
  <c r="I263" i="1"/>
  <c r="L261" i="1"/>
  <c r="L260" i="1" s="1"/>
  <c r="K261" i="1"/>
  <c r="J261" i="1"/>
  <c r="J260" i="1" s="1"/>
  <c r="I261" i="1"/>
  <c r="I260" i="1" s="1"/>
  <c r="K260" i="1"/>
  <c r="L257" i="1"/>
  <c r="L256" i="1" s="1"/>
  <c r="K257" i="1"/>
  <c r="K256" i="1" s="1"/>
  <c r="J257" i="1"/>
  <c r="J256" i="1" s="1"/>
  <c r="I257" i="1"/>
  <c r="I256" i="1" s="1"/>
  <c r="L253" i="1"/>
  <c r="L252" i="1" s="1"/>
  <c r="K253" i="1"/>
  <c r="J253" i="1"/>
  <c r="J252" i="1" s="1"/>
  <c r="I253" i="1"/>
  <c r="I252" i="1" s="1"/>
  <c r="K252" i="1"/>
  <c r="L249" i="1"/>
  <c r="K249" i="1"/>
  <c r="J249" i="1"/>
  <c r="I249" i="1"/>
  <c r="I248" i="1" s="1"/>
  <c r="L248" i="1"/>
  <c r="K248" i="1"/>
  <c r="J248" i="1"/>
  <c r="L245" i="1"/>
  <c r="K245" i="1"/>
  <c r="J245" i="1"/>
  <c r="I245" i="1"/>
  <c r="L242" i="1"/>
  <c r="K242" i="1"/>
  <c r="J242" i="1"/>
  <c r="I242" i="1"/>
  <c r="L240" i="1"/>
  <c r="L239" i="1" s="1"/>
  <c r="K240" i="1"/>
  <c r="J240" i="1"/>
  <c r="J239" i="1" s="1"/>
  <c r="I240" i="1"/>
  <c r="I239" i="1" s="1"/>
  <c r="K239" i="1"/>
  <c r="L233" i="1"/>
  <c r="L232" i="1" s="1"/>
  <c r="L231" i="1" s="1"/>
  <c r="K233" i="1"/>
  <c r="K232" i="1" s="1"/>
  <c r="K231" i="1" s="1"/>
  <c r="J233" i="1"/>
  <c r="J232" i="1" s="1"/>
  <c r="J231" i="1" s="1"/>
  <c r="I233" i="1"/>
  <c r="I232" i="1" s="1"/>
  <c r="I231" i="1" s="1"/>
  <c r="L229" i="1"/>
  <c r="L228" i="1" s="1"/>
  <c r="L227" i="1" s="1"/>
  <c r="K229" i="1"/>
  <c r="K228" i="1" s="1"/>
  <c r="K227" i="1" s="1"/>
  <c r="J229" i="1"/>
  <c r="J228" i="1" s="1"/>
  <c r="J227" i="1" s="1"/>
  <c r="I229" i="1"/>
  <c r="I228" i="1" s="1"/>
  <c r="I227" i="1" s="1"/>
  <c r="L220" i="1"/>
  <c r="L219" i="1" s="1"/>
  <c r="K220" i="1"/>
  <c r="K219" i="1" s="1"/>
  <c r="J220" i="1"/>
  <c r="J219" i="1" s="1"/>
  <c r="I220" i="1"/>
  <c r="I219" i="1" s="1"/>
  <c r="L217" i="1"/>
  <c r="K217" i="1"/>
  <c r="J217" i="1"/>
  <c r="I217" i="1"/>
  <c r="L216" i="1"/>
  <c r="L215" i="1" s="1"/>
  <c r="K216" i="1"/>
  <c r="J216" i="1"/>
  <c r="I216" i="1"/>
  <c r="I215" i="1" s="1"/>
  <c r="L210" i="1"/>
  <c r="K210" i="1"/>
  <c r="K209" i="1" s="1"/>
  <c r="K208" i="1" s="1"/>
  <c r="J210" i="1"/>
  <c r="I210" i="1"/>
  <c r="L209" i="1"/>
  <c r="L208" i="1" s="1"/>
  <c r="J209" i="1"/>
  <c r="J208" i="1" s="1"/>
  <c r="I209" i="1"/>
  <c r="I208" i="1" s="1"/>
  <c r="L206" i="1"/>
  <c r="L205" i="1" s="1"/>
  <c r="K206" i="1"/>
  <c r="J206" i="1"/>
  <c r="J205" i="1" s="1"/>
  <c r="I206" i="1"/>
  <c r="I205" i="1" s="1"/>
  <c r="K205" i="1"/>
  <c r="L201" i="1"/>
  <c r="K201" i="1"/>
  <c r="J201" i="1"/>
  <c r="J200" i="1" s="1"/>
  <c r="I201" i="1"/>
  <c r="L200" i="1"/>
  <c r="K200" i="1"/>
  <c r="I200" i="1"/>
  <c r="L195" i="1"/>
  <c r="L194" i="1" s="1"/>
  <c r="K195" i="1"/>
  <c r="K194" i="1" s="1"/>
  <c r="J195" i="1"/>
  <c r="J194" i="1" s="1"/>
  <c r="I195" i="1"/>
  <c r="I194" i="1" s="1"/>
  <c r="L190" i="1"/>
  <c r="K190" i="1"/>
  <c r="J190" i="1"/>
  <c r="J189" i="1" s="1"/>
  <c r="I190" i="1"/>
  <c r="L189" i="1"/>
  <c r="K189" i="1"/>
  <c r="I189" i="1"/>
  <c r="L187" i="1"/>
  <c r="K187" i="1"/>
  <c r="K186" i="1" s="1"/>
  <c r="J187" i="1"/>
  <c r="I187" i="1"/>
  <c r="L186" i="1"/>
  <c r="J186" i="1"/>
  <c r="I186" i="1"/>
  <c r="L179" i="1"/>
  <c r="L178" i="1" s="1"/>
  <c r="K179" i="1"/>
  <c r="K178" i="1" s="1"/>
  <c r="J179" i="1"/>
  <c r="J178" i="1" s="1"/>
  <c r="I179" i="1"/>
  <c r="I178" i="1" s="1"/>
  <c r="L174" i="1"/>
  <c r="K174" i="1"/>
  <c r="K173" i="1" s="1"/>
  <c r="K172" i="1" s="1"/>
  <c r="J174" i="1"/>
  <c r="I174" i="1"/>
  <c r="L173" i="1"/>
  <c r="J173" i="1"/>
  <c r="J172" i="1" s="1"/>
  <c r="I173" i="1"/>
  <c r="L170" i="1"/>
  <c r="L169" i="1" s="1"/>
  <c r="L168" i="1" s="1"/>
  <c r="K170" i="1"/>
  <c r="J170" i="1"/>
  <c r="J169" i="1" s="1"/>
  <c r="J168" i="1" s="1"/>
  <c r="J167" i="1" s="1"/>
  <c r="I170" i="1"/>
  <c r="I169" i="1" s="1"/>
  <c r="I168" i="1" s="1"/>
  <c r="K169" i="1"/>
  <c r="K168" i="1" s="1"/>
  <c r="L165" i="1"/>
  <c r="L164" i="1" s="1"/>
  <c r="K165" i="1"/>
  <c r="K164" i="1" s="1"/>
  <c r="J165" i="1"/>
  <c r="J164" i="1" s="1"/>
  <c r="I165" i="1"/>
  <c r="I164" i="1" s="1"/>
  <c r="L160" i="1"/>
  <c r="L159" i="1" s="1"/>
  <c r="K160" i="1"/>
  <c r="J160" i="1"/>
  <c r="J159" i="1" s="1"/>
  <c r="J158" i="1" s="1"/>
  <c r="J157" i="1" s="1"/>
  <c r="I160" i="1"/>
  <c r="I159" i="1" s="1"/>
  <c r="K159" i="1"/>
  <c r="K158" i="1" s="1"/>
  <c r="K157" i="1" s="1"/>
  <c r="L154" i="1"/>
  <c r="L153" i="1" s="1"/>
  <c r="L152" i="1" s="1"/>
  <c r="K154" i="1"/>
  <c r="K153" i="1" s="1"/>
  <c r="K152" i="1" s="1"/>
  <c r="J154" i="1"/>
  <c r="J153" i="1" s="1"/>
  <c r="J152" i="1" s="1"/>
  <c r="I154" i="1"/>
  <c r="I153" i="1" s="1"/>
  <c r="I152" i="1" s="1"/>
  <c r="L150" i="1"/>
  <c r="L149" i="1" s="1"/>
  <c r="K150" i="1"/>
  <c r="K149" i="1" s="1"/>
  <c r="J150" i="1"/>
  <c r="J149" i="1" s="1"/>
  <c r="I150" i="1"/>
  <c r="I149" i="1" s="1"/>
  <c r="L146" i="1"/>
  <c r="K146" i="1"/>
  <c r="K145" i="1" s="1"/>
  <c r="K144" i="1" s="1"/>
  <c r="J146" i="1"/>
  <c r="I146" i="1"/>
  <c r="L145" i="1"/>
  <c r="L144" i="1" s="1"/>
  <c r="J145" i="1"/>
  <c r="J144" i="1" s="1"/>
  <c r="I145" i="1"/>
  <c r="I144" i="1" s="1"/>
  <c r="L141" i="1"/>
  <c r="L140" i="1" s="1"/>
  <c r="L139" i="1" s="1"/>
  <c r="K141" i="1"/>
  <c r="J141" i="1"/>
  <c r="J140" i="1" s="1"/>
  <c r="J139" i="1" s="1"/>
  <c r="J138" i="1" s="1"/>
  <c r="I141" i="1"/>
  <c r="I140" i="1" s="1"/>
  <c r="I139" i="1" s="1"/>
  <c r="K140" i="1"/>
  <c r="K139" i="1" s="1"/>
  <c r="L136" i="1"/>
  <c r="L135" i="1" s="1"/>
  <c r="L134" i="1" s="1"/>
  <c r="K136" i="1"/>
  <c r="K135" i="1" s="1"/>
  <c r="K134" i="1" s="1"/>
  <c r="J136" i="1"/>
  <c r="J135" i="1" s="1"/>
  <c r="J134" i="1" s="1"/>
  <c r="I136" i="1"/>
  <c r="I135" i="1" s="1"/>
  <c r="I134" i="1" s="1"/>
  <c r="L132" i="1"/>
  <c r="L131" i="1" s="1"/>
  <c r="L130" i="1" s="1"/>
  <c r="K132" i="1"/>
  <c r="K131" i="1" s="1"/>
  <c r="K130" i="1" s="1"/>
  <c r="J132" i="1"/>
  <c r="J131" i="1" s="1"/>
  <c r="J130" i="1" s="1"/>
  <c r="I132" i="1"/>
  <c r="I131" i="1" s="1"/>
  <c r="I130" i="1" s="1"/>
  <c r="L128" i="1"/>
  <c r="L127" i="1" s="1"/>
  <c r="L126" i="1" s="1"/>
  <c r="K128" i="1"/>
  <c r="K127" i="1" s="1"/>
  <c r="K126" i="1" s="1"/>
  <c r="J128" i="1"/>
  <c r="J127" i="1" s="1"/>
  <c r="J126" i="1" s="1"/>
  <c r="I128" i="1"/>
  <c r="I127" i="1" s="1"/>
  <c r="I126" i="1" s="1"/>
  <c r="L124" i="1"/>
  <c r="L123" i="1" s="1"/>
  <c r="L122" i="1" s="1"/>
  <c r="K124" i="1"/>
  <c r="K123" i="1" s="1"/>
  <c r="K122" i="1" s="1"/>
  <c r="J124" i="1"/>
  <c r="J123" i="1" s="1"/>
  <c r="J122" i="1" s="1"/>
  <c r="I124" i="1"/>
  <c r="I123" i="1" s="1"/>
  <c r="I122" i="1" s="1"/>
  <c r="L120" i="1"/>
  <c r="L119" i="1" s="1"/>
  <c r="L118" i="1" s="1"/>
  <c r="K120" i="1"/>
  <c r="K119" i="1" s="1"/>
  <c r="K118" i="1" s="1"/>
  <c r="J120" i="1"/>
  <c r="J119" i="1" s="1"/>
  <c r="J118" i="1" s="1"/>
  <c r="I120" i="1"/>
  <c r="I119" i="1" s="1"/>
  <c r="I118" i="1" s="1"/>
  <c r="L115" i="1"/>
  <c r="L114" i="1" s="1"/>
  <c r="L113" i="1" s="1"/>
  <c r="K115" i="1"/>
  <c r="K114" i="1" s="1"/>
  <c r="K113" i="1" s="1"/>
  <c r="K112" i="1" s="1"/>
  <c r="J115" i="1"/>
  <c r="J114" i="1" s="1"/>
  <c r="J113" i="1" s="1"/>
  <c r="I115" i="1"/>
  <c r="I114" i="1" s="1"/>
  <c r="I113" i="1" s="1"/>
  <c r="L109" i="1"/>
  <c r="L108" i="1" s="1"/>
  <c r="K109" i="1"/>
  <c r="J109" i="1"/>
  <c r="J108" i="1" s="1"/>
  <c r="I109" i="1"/>
  <c r="I108" i="1" s="1"/>
  <c r="K108" i="1"/>
  <c r="L105" i="1"/>
  <c r="L104" i="1" s="1"/>
  <c r="L103" i="1" s="1"/>
  <c r="K105" i="1"/>
  <c r="K104" i="1" s="1"/>
  <c r="J105" i="1"/>
  <c r="J104" i="1" s="1"/>
  <c r="I105" i="1"/>
  <c r="I104" i="1" s="1"/>
  <c r="L100" i="1"/>
  <c r="L99" i="1" s="1"/>
  <c r="L98" i="1" s="1"/>
  <c r="K100" i="1"/>
  <c r="K99" i="1" s="1"/>
  <c r="K98" i="1" s="1"/>
  <c r="J100" i="1"/>
  <c r="J99" i="1" s="1"/>
  <c r="J98" i="1" s="1"/>
  <c r="I100" i="1"/>
  <c r="I99" i="1" s="1"/>
  <c r="I98" i="1" s="1"/>
  <c r="L95" i="1"/>
  <c r="L94" i="1" s="1"/>
  <c r="L93" i="1" s="1"/>
  <c r="K95" i="1"/>
  <c r="K94" i="1" s="1"/>
  <c r="K93" i="1" s="1"/>
  <c r="J95" i="1"/>
  <c r="J94" i="1" s="1"/>
  <c r="J93" i="1" s="1"/>
  <c r="I95" i="1"/>
  <c r="I94" i="1" s="1"/>
  <c r="I93" i="1" s="1"/>
  <c r="L88" i="1"/>
  <c r="L87" i="1" s="1"/>
  <c r="L86" i="1" s="1"/>
  <c r="L85" i="1" s="1"/>
  <c r="K88" i="1"/>
  <c r="J88" i="1"/>
  <c r="J87" i="1" s="1"/>
  <c r="J86" i="1" s="1"/>
  <c r="J85" i="1" s="1"/>
  <c r="I88" i="1"/>
  <c r="I87" i="1" s="1"/>
  <c r="I86" i="1" s="1"/>
  <c r="I85" i="1" s="1"/>
  <c r="K87" i="1"/>
  <c r="K86" i="1"/>
  <c r="K85" i="1" s="1"/>
  <c r="L83" i="1"/>
  <c r="K83" i="1"/>
  <c r="K82" i="1" s="1"/>
  <c r="K81" i="1" s="1"/>
  <c r="J83" i="1"/>
  <c r="J82" i="1" s="1"/>
  <c r="J81" i="1" s="1"/>
  <c r="I83" i="1"/>
  <c r="L82" i="1"/>
  <c r="L81" i="1" s="1"/>
  <c r="I82" i="1"/>
  <c r="I81" i="1" s="1"/>
  <c r="L77" i="1"/>
  <c r="K77" i="1"/>
  <c r="K76" i="1" s="1"/>
  <c r="J77" i="1"/>
  <c r="I77" i="1"/>
  <c r="I76" i="1" s="1"/>
  <c r="L76" i="1"/>
  <c r="J76" i="1"/>
  <c r="L72" i="1"/>
  <c r="L71" i="1" s="1"/>
  <c r="K72" i="1"/>
  <c r="J72" i="1"/>
  <c r="I72" i="1"/>
  <c r="K71" i="1"/>
  <c r="J71" i="1"/>
  <c r="I71" i="1"/>
  <c r="L67" i="1"/>
  <c r="L66" i="1" s="1"/>
  <c r="K67" i="1"/>
  <c r="K66" i="1" s="1"/>
  <c r="J67" i="1"/>
  <c r="J66" i="1" s="1"/>
  <c r="J65" i="1" s="1"/>
  <c r="I67" i="1"/>
  <c r="I66" i="1" s="1"/>
  <c r="L48" i="1"/>
  <c r="L47" i="1" s="1"/>
  <c r="L46" i="1" s="1"/>
  <c r="L45" i="1" s="1"/>
  <c r="K48" i="1"/>
  <c r="K47" i="1" s="1"/>
  <c r="K46" i="1" s="1"/>
  <c r="K45" i="1" s="1"/>
  <c r="J48" i="1"/>
  <c r="I48" i="1"/>
  <c r="J47" i="1"/>
  <c r="I47" i="1"/>
  <c r="I46" i="1" s="1"/>
  <c r="I45" i="1" s="1"/>
  <c r="J46" i="1"/>
  <c r="J45" i="1" s="1"/>
  <c r="L43" i="1"/>
  <c r="L42" i="1" s="1"/>
  <c r="L41" i="1" s="1"/>
  <c r="K43" i="1"/>
  <c r="J43" i="1"/>
  <c r="J42" i="1" s="1"/>
  <c r="J41" i="1" s="1"/>
  <c r="I43" i="1"/>
  <c r="I42" i="1" s="1"/>
  <c r="I41" i="1" s="1"/>
  <c r="K42" i="1"/>
  <c r="K41" i="1" s="1"/>
  <c r="L39" i="1"/>
  <c r="K39" i="1"/>
  <c r="J39" i="1"/>
  <c r="I39" i="1"/>
  <c r="L37" i="1"/>
  <c r="L36" i="1" s="1"/>
  <c r="L35" i="1" s="1"/>
  <c r="K37" i="1"/>
  <c r="K36" i="1" s="1"/>
  <c r="K35" i="1" s="1"/>
  <c r="J37" i="1"/>
  <c r="J36" i="1" s="1"/>
  <c r="J35" i="1" s="1"/>
  <c r="I37" i="1"/>
  <c r="I36" i="1" s="1"/>
  <c r="I35" i="1" s="1"/>
  <c r="J157" i="3" l="1"/>
  <c r="J156" i="3" s="1"/>
  <c r="K102" i="3"/>
  <c r="L157" i="3"/>
  <c r="L156" i="3" s="1"/>
  <c r="K64" i="3"/>
  <c r="K63" i="3" s="1"/>
  <c r="L33" i="3"/>
  <c r="J214" i="3"/>
  <c r="I334" i="3"/>
  <c r="L237" i="3"/>
  <c r="I184" i="3"/>
  <c r="L302" i="3"/>
  <c r="K302" i="3"/>
  <c r="J237" i="3"/>
  <c r="K137" i="3"/>
  <c r="I111" i="3"/>
  <c r="K303" i="3"/>
  <c r="K214" i="3"/>
  <c r="J166" i="3"/>
  <c r="K137" i="2"/>
  <c r="L91" i="2"/>
  <c r="J214" i="2"/>
  <c r="J157" i="2"/>
  <c r="J156" i="2" s="1"/>
  <c r="I33" i="2"/>
  <c r="J171" i="2"/>
  <c r="K303" i="2"/>
  <c r="K302" i="2" s="1"/>
  <c r="K184" i="2"/>
  <c r="K183" i="2" s="1"/>
  <c r="I111" i="2"/>
  <c r="L214" i="2"/>
  <c r="J184" i="2"/>
  <c r="J183" i="2" s="1"/>
  <c r="L33" i="2"/>
  <c r="I303" i="2"/>
  <c r="I184" i="2"/>
  <c r="K33" i="2"/>
  <c r="K111" i="9"/>
  <c r="I214" i="9"/>
  <c r="I157" i="9"/>
  <c r="I156" i="9" s="1"/>
  <c r="I166" i="9"/>
  <c r="L111" i="9"/>
  <c r="I64" i="9"/>
  <c r="I63" i="9" s="1"/>
  <c r="L303" i="9"/>
  <c r="I303" i="9"/>
  <c r="I302" i="9" s="1"/>
  <c r="L102" i="9"/>
  <c r="L237" i="9"/>
  <c r="K157" i="9"/>
  <c r="K156" i="9" s="1"/>
  <c r="K303" i="9"/>
  <c r="K302" i="9" s="1"/>
  <c r="K301" i="9" s="1"/>
  <c r="K237" i="9"/>
  <c r="K171" i="9"/>
  <c r="J102" i="9"/>
  <c r="K64" i="9"/>
  <c r="L33" i="9"/>
  <c r="J303" i="9"/>
  <c r="J302" i="9" s="1"/>
  <c r="J237" i="9"/>
  <c r="K137" i="9"/>
  <c r="I102" i="9"/>
  <c r="I91" i="9" s="1"/>
  <c r="K214" i="9"/>
  <c r="L157" i="9"/>
  <c r="L156" i="9" s="1"/>
  <c r="I35" i="9"/>
  <c r="I34" i="9" s="1"/>
  <c r="I33" i="9" s="1"/>
  <c r="K91" i="8"/>
  <c r="J91" i="8"/>
  <c r="K111" i="8"/>
  <c r="I269" i="8"/>
  <c r="J111" i="8"/>
  <c r="L64" i="8"/>
  <c r="J237" i="8"/>
  <c r="J236" i="8" s="1"/>
  <c r="L102" i="8"/>
  <c r="L91" i="8" s="1"/>
  <c r="I237" i="8"/>
  <c r="I236" i="8" s="1"/>
  <c r="K157" i="8"/>
  <c r="K156" i="8" s="1"/>
  <c r="J33" i="8"/>
  <c r="L166" i="8"/>
  <c r="J157" i="8"/>
  <c r="J156" i="8" s="1"/>
  <c r="K303" i="8"/>
  <c r="I214" i="8"/>
  <c r="K171" i="8"/>
  <c r="K166" i="8" s="1"/>
  <c r="L303" i="8"/>
  <c r="L302" i="8" s="1"/>
  <c r="L301" i="8" s="1"/>
  <c r="K137" i="8"/>
  <c r="I334" i="8"/>
  <c r="L269" i="8"/>
  <c r="J214" i="5"/>
  <c r="I184" i="5"/>
  <c r="J237" i="5"/>
  <c r="I91" i="5"/>
  <c r="J91" i="5"/>
  <c r="I33" i="5"/>
  <c r="J157" i="5"/>
  <c r="J156" i="5" s="1"/>
  <c r="K303" i="5"/>
  <c r="K302" i="5" s="1"/>
  <c r="K301" i="5" s="1"/>
  <c r="L111" i="5"/>
  <c r="I334" i="5"/>
  <c r="L184" i="5"/>
  <c r="J303" i="5"/>
  <c r="J302" i="5" s="1"/>
  <c r="K334" i="5"/>
  <c r="L334" i="5"/>
  <c r="K111" i="6"/>
  <c r="J111" i="6"/>
  <c r="J91" i="6"/>
  <c r="I166" i="6"/>
  <c r="K102" i="6"/>
  <c r="K91" i="6"/>
  <c r="K214" i="6"/>
  <c r="K171" i="6"/>
  <c r="J214" i="6"/>
  <c r="I184" i="6"/>
  <c r="I183" i="6" s="1"/>
  <c r="J171" i="6"/>
  <c r="J137" i="6"/>
  <c r="L269" i="6"/>
  <c r="I214" i="6"/>
  <c r="I171" i="6"/>
  <c r="I137" i="6"/>
  <c r="J237" i="6"/>
  <c r="J236" i="6" s="1"/>
  <c r="K157" i="6"/>
  <c r="K156" i="6" s="1"/>
  <c r="J157" i="6"/>
  <c r="J156" i="6" s="1"/>
  <c r="L91" i="6"/>
  <c r="L334" i="6"/>
  <c r="K303" i="6"/>
  <c r="L111" i="7"/>
  <c r="J111" i="7"/>
  <c r="L102" i="7"/>
  <c r="L184" i="7"/>
  <c r="L303" i="7"/>
  <c r="J157" i="7"/>
  <c r="J156" i="7" s="1"/>
  <c r="I269" i="7"/>
  <c r="J137" i="7"/>
  <c r="I303" i="7"/>
  <c r="K64" i="7"/>
  <c r="K33" i="7"/>
  <c r="L171" i="7"/>
  <c r="L166" i="7" s="1"/>
  <c r="I102" i="7"/>
  <c r="I64" i="7"/>
  <c r="I63" i="7" s="1"/>
  <c r="I35" i="7"/>
  <c r="I34" i="7" s="1"/>
  <c r="I33" i="7" s="1"/>
  <c r="I91" i="7"/>
  <c r="J303" i="7"/>
  <c r="L157" i="7"/>
  <c r="L156" i="7" s="1"/>
  <c r="K269" i="7"/>
  <c r="K91" i="4"/>
  <c r="K64" i="4"/>
  <c r="K63" i="4" s="1"/>
  <c r="K111" i="4"/>
  <c r="J111" i="4"/>
  <c r="K166" i="4"/>
  <c r="L64" i="4"/>
  <c r="I35" i="4"/>
  <c r="I34" i="4" s="1"/>
  <c r="I33" i="4" s="1"/>
  <c r="K214" i="4"/>
  <c r="K157" i="4"/>
  <c r="K156" i="4" s="1"/>
  <c r="L166" i="4"/>
  <c r="J157" i="4"/>
  <c r="J156" i="4" s="1"/>
  <c r="K137" i="4"/>
  <c r="I334" i="4"/>
  <c r="K303" i="4"/>
  <c r="K302" i="4" s="1"/>
  <c r="K171" i="4"/>
  <c r="L303" i="4"/>
  <c r="L171" i="4"/>
  <c r="J238" i="1"/>
  <c r="I34" i="1"/>
  <c r="I103" i="1"/>
  <c r="J112" i="1"/>
  <c r="J304" i="1"/>
  <c r="J303" i="1" s="1"/>
  <c r="K167" i="1"/>
  <c r="K238" i="1"/>
  <c r="I65" i="1"/>
  <c r="I64" i="1" s="1"/>
  <c r="K103" i="1"/>
  <c r="K92" i="1" s="1"/>
  <c r="L185" i="1"/>
  <c r="L184" i="1" s="1"/>
  <c r="L304" i="1"/>
  <c r="L303" i="1" s="1"/>
  <c r="L302" i="1" s="1"/>
  <c r="K303" i="1"/>
  <c r="K302" i="1" s="1"/>
  <c r="J64" i="1"/>
  <c r="K65" i="1"/>
  <c r="K138" i="1"/>
  <c r="L34" i="1"/>
  <c r="L65" i="1"/>
  <c r="K335" i="1"/>
  <c r="I335" i="1"/>
  <c r="L335" i="1"/>
  <c r="J103" i="1"/>
  <c r="J92" i="1" s="1"/>
  <c r="J33" i="1" s="1"/>
  <c r="J34" i="1"/>
  <c r="I185" i="1"/>
  <c r="I184" i="1" s="1"/>
  <c r="I304" i="1"/>
  <c r="I336" i="12"/>
  <c r="J271" i="12"/>
  <c r="J238" i="12" s="1"/>
  <c r="L216" i="12"/>
  <c r="K168" i="12"/>
  <c r="I104" i="12"/>
  <c r="K239" i="12"/>
  <c r="K238" i="12" s="1"/>
  <c r="L168" i="12"/>
  <c r="L159" i="12"/>
  <c r="L158" i="12" s="1"/>
  <c r="J139" i="12"/>
  <c r="L113" i="12"/>
  <c r="L35" i="12"/>
  <c r="L34" i="12" s="1"/>
  <c r="I139" i="12"/>
  <c r="I93" i="12"/>
  <c r="I271" i="12"/>
  <c r="I239" i="12"/>
  <c r="I238" i="12" s="1"/>
  <c r="L186" i="12"/>
  <c r="L185" i="12" s="1"/>
  <c r="L139" i="12"/>
  <c r="K93" i="12"/>
  <c r="L66" i="12"/>
  <c r="L65" i="12" s="1"/>
  <c r="I304" i="12"/>
  <c r="L239" i="12"/>
  <c r="L238" i="12" s="1"/>
  <c r="K65" i="12"/>
  <c r="K34" i="12" s="1"/>
  <c r="K304" i="12"/>
  <c r="K303" i="12" s="1"/>
  <c r="I186" i="12"/>
  <c r="I185" i="12" s="1"/>
  <c r="J303" i="12"/>
  <c r="K186" i="12"/>
  <c r="K185" i="12" s="1"/>
  <c r="I113" i="12"/>
  <c r="I35" i="12"/>
  <c r="J185" i="12"/>
  <c r="L93" i="12"/>
  <c r="I66" i="12"/>
  <c r="I65" i="12" s="1"/>
  <c r="J34" i="12"/>
  <c r="K304" i="11"/>
  <c r="L216" i="11"/>
  <c r="L113" i="11"/>
  <c r="K66" i="11"/>
  <c r="K65" i="11" s="1"/>
  <c r="L139" i="11"/>
  <c r="L93" i="11"/>
  <c r="L271" i="11"/>
  <c r="K93" i="11"/>
  <c r="I34" i="11"/>
  <c r="K113" i="11"/>
  <c r="J93" i="11"/>
  <c r="I304" i="11"/>
  <c r="I303" i="11" s="1"/>
  <c r="I271" i="11"/>
  <c r="I168" i="11"/>
  <c r="J139" i="11"/>
  <c r="L304" i="11"/>
  <c r="J271" i="11"/>
  <c r="K239" i="11"/>
  <c r="L336" i="11"/>
  <c r="J168" i="11"/>
  <c r="J35" i="11"/>
  <c r="K336" i="11"/>
  <c r="J304" i="11"/>
  <c r="J303" i="11" s="1"/>
  <c r="K271" i="11"/>
  <c r="I239" i="11"/>
  <c r="I238" i="11" s="1"/>
  <c r="L186" i="11"/>
  <c r="L185" i="11" s="1"/>
  <c r="J336" i="11"/>
  <c r="L239" i="11"/>
  <c r="K186" i="11"/>
  <c r="K185" i="11" s="1"/>
  <c r="J159" i="11"/>
  <c r="J158" i="11" s="1"/>
  <c r="K139" i="11"/>
  <c r="J113" i="11"/>
  <c r="L34" i="11"/>
  <c r="I184" i="11"/>
  <c r="J239" i="11"/>
  <c r="J238" i="11" s="1"/>
  <c r="J186" i="11"/>
  <c r="J185" i="11" s="1"/>
  <c r="J104" i="11"/>
  <c r="L66" i="11"/>
  <c r="L65" i="11" s="1"/>
  <c r="K35" i="11"/>
  <c r="J185" i="10"/>
  <c r="I336" i="10"/>
  <c r="I186" i="10"/>
  <c r="I185" i="10" s="1"/>
  <c r="J304" i="10"/>
  <c r="J303" i="10" s="1"/>
  <c r="K168" i="10"/>
  <c r="J93" i="10"/>
  <c r="J65" i="10"/>
  <c r="K271" i="10"/>
  <c r="L168" i="10"/>
  <c r="K239" i="10"/>
  <c r="K238" i="10" s="1"/>
  <c r="K113" i="10"/>
  <c r="I168" i="10"/>
  <c r="L239" i="10"/>
  <c r="L238" i="10" s="1"/>
  <c r="L216" i="10"/>
  <c r="L185" i="10" s="1"/>
  <c r="L113" i="10"/>
  <c r="K66" i="10"/>
  <c r="K65" i="10" s="1"/>
  <c r="I303" i="10"/>
  <c r="K216" i="10"/>
  <c r="K139" i="10"/>
  <c r="L271" i="10"/>
  <c r="I239" i="10"/>
  <c r="I238" i="10" s="1"/>
  <c r="J239" i="10"/>
  <c r="J238" i="10" s="1"/>
  <c r="J139" i="10"/>
  <c r="K35" i="10"/>
  <c r="L139" i="10"/>
  <c r="I113" i="10"/>
  <c r="L104" i="10"/>
  <c r="L93" i="10" s="1"/>
  <c r="L34" i="10" s="1"/>
  <c r="L336" i="10"/>
  <c r="L303" i="10" s="1"/>
  <c r="K303" i="10"/>
  <c r="K336" i="10"/>
  <c r="K186" i="10"/>
  <c r="K159" i="10"/>
  <c r="K158" i="10" s="1"/>
  <c r="I93" i="10"/>
  <c r="I34" i="10" s="1"/>
  <c r="J35" i="10"/>
  <c r="L302" i="9"/>
  <c r="J111" i="9"/>
  <c r="L91" i="9"/>
  <c r="L269" i="9"/>
  <c r="L236" i="9" s="1"/>
  <c r="K269" i="9"/>
  <c r="K236" i="9" s="1"/>
  <c r="J91" i="9"/>
  <c r="L334" i="9"/>
  <c r="J269" i="9"/>
  <c r="L137" i="9"/>
  <c r="K63" i="9"/>
  <c r="K334" i="9"/>
  <c r="I269" i="9"/>
  <c r="L214" i="9"/>
  <c r="L183" i="9" s="1"/>
  <c r="K183" i="9"/>
  <c r="J171" i="9"/>
  <c r="J166" i="9" s="1"/>
  <c r="I111" i="9"/>
  <c r="J334" i="9"/>
  <c r="I237" i="9"/>
  <c r="J184" i="9"/>
  <c r="J137" i="9"/>
  <c r="K91" i="9"/>
  <c r="J33" i="9"/>
  <c r="I334" i="9"/>
  <c r="I301" i="9" s="1"/>
  <c r="J214" i="9"/>
  <c r="I184" i="9"/>
  <c r="I183" i="9" s="1"/>
  <c r="L166" i="9"/>
  <c r="I137" i="9"/>
  <c r="L64" i="9"/>
  <c r="L63" i="9" s="1"/>
  <c r="L32" i="9" s="1"/>
  <c r="K166" i="9"/>
  <c r="J157" i="9"/>
  <c r="J156" i="9" s="1"/>
  <c r="J301" i="9"/>
  <c r="J64" i="9"/>
  <c r="J63" i="9" s="1"/>
  <c r="K33" i="9"/>
  <c r="K32" i="9" s="1"/>
  <c r="K302" i="8"/>
  <c r="L334" i="8"/>
  <c r="J302" i="8"/>
  <c r="L184" i="8"/>
  <c r="L183" i="8" s="1"/>
  <c r="I166" i="8"/>
  <c r="J171" i="8"/>
  <c r="J166" i="8" s="1"/>
  <c r="I102" i="8"/>
  <c r="I91" i="8" s="1"/>
  <c r="K269" i="8"/>
  <c r="I184" i="8"/>
  <c r="I183" i="8" s="1"/>
  <c r="K334" i="8"/>
  <c r="J269" i="8"/>
  <c r="J214" i="8"/>
  <c r="K184" i="8"/>
  <c r="J137" i="8"/>
  <c r="K64" i="8"/>
  <c r="K63" i="8" s="1"/>
  <c r="I302" i="8"/>
  <c r="L214" i="8"/>
  <c r="J64" i="8"/>
  <c r="J63" i="8" s="1"/>
  <c r="K214" i="8"/>
  <c r="J334" i="8"/>
  <c r="J184" i="8"/>
  <c r="L137" i="8"/>
  <c r="L111" i="8"/>
  <c r="K237" i="8"/>
  <c r="I137" i="8"/>
  <c r="L63" i="8"/>
  <c r="L33" i="8"/>
  <c r="L237" i="8"/>
  <c r="L236" i="8" s="1"/>
  <c r="I111" i="8"/>
  <c r="I64" i="8"/>
  <c r="I63" i="8" s="1"/>
  <c r="K33" i="8"/>
  <c r="J302" i="7"/>
  <c r="J301" i="7" s="1"/>
  <c r="L269" i="7"/>
  <c r="J237" i="7"/>
  <c r="J91" i="7"/>
  <c r="I334" i="7"/>
  <c r="K111" i="7"/>
  <c r="L334" i="7"/>
  <c r="L302" i="7"/>
  <c r="L301" i="7" s="1"/>
  <c r="J269" i="7"/>
  <c r="K237" i="7"/>
  <c r="K236" i="7" s="1"/>
  <c r="J166" i="7"/>
  <c r="L137" i="7"/>
  <c r="J64" i="7"/>
  <c r="J63" i="7" s="1"/>
  <c r="J334" i="7"/>
  <c r="K302" i="7"/>
  <c r="I237" i="7"/>
  <c r="I236" i="7" s="1"/>
  <c r="I111" i="7"/>
  <c r="L214" i="7"/>
  <c r="L183" i="7" s="1"/>
  <c r="I184" i="7"/>
  <c r="I183" i="7" s="1"/>
  <c r="K157" i="7"/>
  <c r="K156" i="7" s="1"/>
  <c r="K102" i="7"/>
  <c r="K91" i="7" s="1"/>
  <c r="I302" i="7"/>
  <c r="I301" i="7" s="1"/>
  <c r="I157" i="7"/>
  <c r="I156" i="7" s="1"/>
  <c r="K63" i="7"/>
  <c r="J214" i="7"/>
  <c r="K184" i="7"/>
  <c r="K183" i="7" s="1"/>
  <c r="K137" i="7"/>
  <c r="I137" i="7"/>
  <c r="L237" i="7"/>
  <c r="L236" i="7" s="1"/>
  <c r="J184" i="7"/>
  <c r="J183" i="7" s="1"/>
  <c r="K171" i="7"/>
  <c r="K166" i="7" s="1"/>
  <c r="L33" i="7"/>
  <c r="K334" i="7"/>
  <c r="I171" i="7"/>
  <c r="I166" i="7" s="1"/>
  <c r="L91" i="7"/>
  <c r="J33" i="7"/>
  <c r="K334" i="6"/>
  <c r="K269" i="6"/>
  <c r="K184" i="6"/>
  <c r="K183" i="6" s="1"/>
  <c r="J334" i="6"/>
  <c r="J269" i="6"/>
  <c r="L214" i="6"/>
  <c r="J184" i="6"/>
  <c r="L171" i="6"/>
  <c r="L166" i="6" s="1"/>
  <c r="L137" i="6"/>
  <c r="I91" i="6"/>
  <c r="K166" i="6"/>
  <c r="K63" i="6"/>
  <c r="L33" i="6"/>
  <c r="K237" i="6"/>
  <c r="K236" i="6" s="1"/>
  <c r="J166" i="6"/>
  <c r="J64" i="6"/>
  <c r="J63" i="6" s="1"/>
  <c r="I111" i="6"/>
  <c r="L64" i="6"/>
  <c r="L63" i="6" s="1"/>
  <c r="I302" i="6"/>
  <c r="I301" i="6" s="1"/>
  <c r="I269" i="6"/>
  <c r="I237" i="6"/>
  <c r="I236" i="6" s="1"/>
  <c r="L237" i="6"/>
  <c r="L236" i="6" s="1"/>
  <c r="K302" i="6"/>
  <c r="J302" i="6"/>
  <c r="I33" i="6"/>
  <c r="L184" i="6"/>
  <c r="L183" i="6" s="1"/>
  <c r="K137" i="6"/>
  <c r="K33" i="6"/>
  <c r="I334" i="6"/>
  <c r="L302" i="6"/>
  <c r="L111" i="6"/>
  <c r="I64" i="6"/>
  <c r="I63" i="6" s="1"/>
  <c r="J33" i="6"/>
  <c r="K137" i="5"/>
  <c r="I32" i="5"/>
  <c r="J236" i="5"/>
  <c r="K33" i="5"/>
  <c r="K157" i="5"/>
  <c r="K156" i="5" s="1"/>
  <c r="J111" i="5"/>
  <c r="L269" i="5"/>
  <c r="K214" i="5"/>
  <c r="K111" i="5"/>
  <c r="L302" i="5"/>
  <c r="L301" i="5" s="1"/>
  <c r="L166" i="5"/>
  <c r="L64" i="5"/>
  <c r="L63" i="5" s="1"/>
  <c r="L237" i="5"/>
  <c r="L236" i="5" s="1"/>
  <c r="K171" i="5"/>
  <c r="K166" i="5" s="1"/>
  <c r="J166" i="5"/>
  <c r="I157" i="5"/>
  <c r="I156" i="5" s="1"/>
  <c r="L102" i="5"/>
  <c r="L91" i="5" s="1"/>
  <c r="K237" i="5"/>
  <c r="K236" i="5" s="1"/>
  <c r="J184" i="5"/>
  <c r="J183" i="5" s="1"/>
  <c r="I166" i="5"/>
  <c r="J334" i="5"/>
  <c r="J301" i="5" s="1"/>
  <c r="I302" i="5"/>
  <c r="I301" i="5" s="1"/>
  <c r="I269" i="5"/>
  <c r="I237" i="5"/>
  <c r="I236" i="5" s="1"/>
  <c r="L214" i="5"/>
  <c r="L183" i="5" s="1"/>
  <c r="L182" i="5" s="1"/>
  <c r="K184" i="5"/>
  <c r="K183" i="5" s="1"/>
  <c r="L137" i="5"/>
  <c r="I64" i="5"/>
  <c r="I63" i="5" s="1"/>
  <c r="L33" i="5"/>
  <c r="J269" i="5"/>
  <c r="I214" i="5"/>
  <c r="I137" i="5"/>
  <c r="J64" i="5"/>
  <c r="J63" i="5" s="1"/>
  <c r="I183" i="5"/>
  <c r="J137" i="5"/>
  <c r="K91" i="5"/>
  <c r="J33" i="5"/>
  <c r="J32" i="5" s="1"/>
  <c r="L237" i="4"/>
  <c r="L334" i="4"/>
  <c r="J33" i="4"/>
  <c r="K301" i="4"/>
  <c r="I237" i="4"/>
  <c r="I236" i="4" s="1"/>
  <c r="J137" i="4"/>
  <c r="I63" i="4"/>
  <c r="K33" i="4"/>
  <c r="J334" i="4"/>
  <c r="L214" i="4"/>
  <c r="L184" i="4"/>
  <c r="L183" i="4" s="1"/>
  <c r="L157" i="4"/>
  <c r="L156" i="4" s="1"/>
  <c r="L63" i="4"/>
  <c r="J91" i="4"/>
  <c r="L302" i="4"/>
  <c r="L301" i="4" s="1"/>
  <c r="I137" i="4"/>
  <c r="L102" i="4"/>
  <c r="I184" i="4"/>
  <c r="I183" i="4" s="1"/>
  <c r="K184" i="4"/>
  <c r="K183" i="4" s="1"/>
  <c r="K269" i="4"/>
  <c r="L137" i="4"/>
  <c r="K334" i="4"/>
  <c r="J184" i="4"/>
  <c r="J183" i="4" s="1"/>
  <c r="L111" i="4"/>
  <c r="L269" i="4"/>
  <c r="L91" i="4"/>
  <c r="I302" i="4"/>
  <c r="I301" i="4" s="1"/>
  <c r="I171" i="4"/>
  <c r="I166" i="4" s="1"/>
  <c r="I111" i="4"/>
  <c r="I102" i="4"/>
  <c r="L33" i="4"/>
  <c r="J302" i="4"/>
  <c r="J301" i="4" s="1"/>
  <c r="I269" i="4"/>
  <c r="J237" i="4"/>
  <c r="J236" i="4" s="1"/>
  <c r="K237" i="4"/>
  <c r="I91" i="4"/>
  <c r="J334" i="3"/>
  <c r="I183" i="3"/>
  <c r="J302" i="3"/>
  <c r="J301" i="3" s="1"/>
  <c r="I269" i="3"/>
  <c r="L334" i="3"/>
  <c r="L301" i="3" s="1"/>
  <c r="L269" i="3"/>
  <c r="L236" i="3" s="1"/>
  <c r="L184" i="3"/>
  <c r="L183" i="3" s="1"/>
  <c r="K91" i="3"/>
  <c r="K237" i="3"/>
  <c r="K236" i="3" s="1"/>
  <c r="I214" i="3"/>
  <c r="J269" i="3"/>
  <c r="J184" i="3"/>
  <c r="J183" i="3" s="1"/>
  <c r="K334" i="3"/>
  <c r="I137" i="3"/>
  <c r="I102" i="3"/>
  <c r="I91" i="3" s="1"/>
  <c r="I237" i="3"/>
  <c r="I166" i="3"/>
  <c r="L137" i="3"/>
  <c r="J111" i="3"/>
  <c r="L102" i="3"/>
  <c r="L91" i="3" s="1"/>
  <c r="I64" i="3"/>
  <c r="I63" i="3" s="1"/>
  <c r="L111" i="3"/>
  <c r="K184" i="3"/>
  <c r="K183" i="3" s="1"/>
  <c r="L166" i="3"/>
  <c r="K111" i="3"/>
  <c r="L64" i="3"/>
  <c r="L63" i="3" s="1"/>
  <c r="I302" i="3"/>
  <c r="I301" i="3" s="1"/>
  <c r="J102" i="3"/>
  <c r="J91" i="3" s="1"/>
  <c r="I302" i="2"/>
  <c r="J137" i="2"/>
  <c r="J111" i="2"/>
  <c r="I91" i="2"/>
  <c r="L111" i="2"/>
  <c r="L63" i="2"/>
  <c r="L334" i="2"/>
  <c r="J302" i="2"/>
  <c r="J166" i="2"/>
  <c r="I137" i="2"/>
  <c r="K64" i="2"/>
  <c r="K63" i="2" s="1"/>
  <c r="J33" i="2"/>
  <c r="J237" i="2"/>
  <c r="J236" i="2" s="1"/>
  <c r="I214" i="2"/>
  <c r="I183" i="2" s="1"/>
  <c r="L302" i="2"/>
  <c r="L301" i="2" s="1"/>
  <c r="L269" i="2"/>
  <c r="K166" i="2"/>
  <c r="I157" i="2"/>
  <c r="I156" i="2" s="1"/>
  <c r="I64" i="2"/>
  <c r="I63" i="2" s="1"/>
  <c r="I166" i="2"/>
  <c r="K334" i="2"/>
  <c r="K301" i="2" s="1"/>
  <c r="J334" i="2"/>
  <c r="I334" i="2"/>
  <c r="L184" i="2"/>
  <c r="L183" i="2" s="1"/>
  <c r="L237" i="2"/>
  <c r="J91" i="2"/>
  <c r="K269" i="2"/>
  <c r="K237" i="2"/>
  <c r="I237" i="2"/>
  <c r="I236" i="2" s="1"/>
  <c r="L171" i="2"/>
  <c r="L166" i="2" s="1"/>
  <c r="L32" i="2" s="1"/>
  <c r="J64" i="2"/>
  <c r="J63" i="2" s="1"/>
  <c r="I269" i="2"/>
  <c r="K111" i="2"/>
  <c r="K102" i="2"/>
  <c r="K91" i="2"/>
  <c r="K270" i="1"/>
  <c r="L172" i="1"/>
  <c r="L270" i="1"/>
  <c r="I112" i="1"/>
  <c r="I138" i="1"/>
  <c r="I158" i="1"/>
  <c r="I157" i="1" s="1"/>
  <c r="I238" i="1"/>
  <c r="I303" i="1"/>
  <c r="I302" i="1" s="1"/>
  <c r="J237" i="1"/>
  <c r="K237" i="1"/>
  <c r="K34" i="1"/>
  <c r="L112" i="1"/>
  <c r="L138" i="1"/>
  <c r="L158" i="1"/>
  <c r="L157" i="1" s="1"/>
  <c r="L167" i="1"/>
  <c r="L238" i="1"/>
  <c r="L237" i="1" s="1"/>
  <c r="J185" i="1"/>
  <c r="K64" i="1"/>
  <c r="I92" i="1"/>
  <c r="J215" i="1"/>
  <c r="L64" i="1"/>
  <c r="K185" i="1"/>
  <c r="K215" i="1"/>
  <c r="L92" i="1"/>
  <c r="I172" i="1"/>
  <c r="I167" i="1" s="1"/>
  <c r="I270" i="1"/>
  <c r="J335" i="1"/>
  <c r="J302" i="1" s="1"/>
  <c r="J270" i="1"/>
  <c r="J32" i="3" l="1"/>
  <c r="K301" i="3"/>
  <c r="I32" i="3"/>
  <c r="L32" i="3"/>
  <c r="J236" i="3"/>
  <c r="J182" i="3" s="1"/>
  <c r="J366" i="3" s="1"/>
  <c r="K32" i="3"/>
  <c r="K236" i="2"/>
  <c r="K182" i="2" s="1"/>
  <c r="K32" i="2"/>
  <c r="J301" i="2"/>
  <c r="J182" i="2" s="1"/>
  <c r="L236" i="2"/>
  <c r="L182" i="2" s="1"/>
  <c r="L366" i="2" s="1"/>
  <c r="I32" i="2"/>
  <c r="J236" i="9"/>
  <c r="L32" i="8"/>
  <c r="J32" i="8"/>
  <c r="I32" i="8"/>
  <c r="J183" i="8"/>
  <c r="I301" i="8"/>
  <c r="K301" i="6"/>
  <c r="J32" i="6"/>
  <c r="L301" i="6"/>
  <c r="J183" i="6"/>
  <c r="K32" i="7"/>
  <c r="L182" i="7"/>
  <c r="I32" i="7"/>
  <c r="K32" i="4"/>
  <c r="I32" i="4"/>
  <c r="K33" i="1"/>
  <c r="K184" i="1"/>
  <c r="K183" i="1" s="1"/>
  <c r="I33" i="1"/>
  <c r="L33" i="1"/>
  <c r="K368" i="12"/>
  <c r="I303" i="12"/>
  <c r="I184" i="12" s="1"/>
  <c r="J184" i="12"/>
  <c r="J368" i="12" s="1"/>
  <c r="L368" i="12"/>
  <c r="L184" i="12"/>
  <c r="I34" i="12"/>
  <c r="K184" i="12"/>
  <c r="J184" i="11"/>
  <c r="J34" i="11"/>
  <c r="K238" i="11"/>
  <c r="K184" i="11" s="1"/>
  <c r="I368" i="11"/>
  <c r="L238" i="11"/>
  <c r="L303" i="11"/>
  <c r="K34" i="11"/>
  <c r="L184" i="11"/>
  <c r="L368" i="11" s="1"/>
  <c r="K303" i="11"/>
  <c r="L184" i="10"/>
  <c r="L368" i="10" s="1"/>
  <c r="J184" i="10"/>
  <c r="K185" i="10"/>
  <c r="K184" i="10" s="1"/>
  <c r="K34" i="10"/>
  <c r="K368" i="10" s="1"/>
  <c r="I184" i="10"/>
  <c r="I368" i="10" s="1"/>
  <c r="J34" i="10"/>
  <c r="J368" i="10" s="1"/>
  <c r="K182" i="9"/>
  <c r="K366" i="9"/>
  <c r="J32" i="9"/>
  <c r="J183" i="9"/>
  <c r="J182" i="9" s="1"/>
  <c r="I236" i="9"/>
  <c r="I182" i="9" s="1"/>
  <c r="I32" i="9"/>
  <c r="L301" i="9"/>
  <c r="L182" i="9" s="1"/>
  <c r="L366" i="9" s="1"/>
  <c r="I182" i="8"/>
  <c r="I366" i="8" s="1"/>
  <c r="L182" i="8"/>
  <c r="L366" i="8" s="1"/>
  <c r="K32" i="8"/>
  <c r="K236" i="8"/>
  <c r="K183" i="8"/>
  <c r="J301" i="8"/>
  <c r="J182" i="8" s="1"/>
  <c r="J366" i="8" s="1"/>
  <c r="K301" i="8"/>
  <c r="I182" i="7"/>
  <c r="I366" i="7" s="1"/>
  <c r="K301" i="7"/>
  <c r="K182" i="7" s="1"/>
  <c r="K366" i="7" s="1"/>
  <c r="J236" i="7"/>
  <c r="J182" i="7" s="1"/>
  <c r="J32" i="7"/>
  <c r="L32" i="7"/>
  <c r="L366" i="7" s="1"/>
  <c r="L32" i="6"/>
  <c r="I182" i="6"/>
  <c r="K32" i="6"/>
  <c r="L182" i="6"/>
  <c r="I32" i="6"/>
  <c r="I366" i="6" s="1"/>
  <c r="K182" i="6"/>
  <c r="J301" i="6"/>
  <c r="I182" i="5"/>
  <c r="I366" i="5" s="1"/>
  <c r="J182" i="5"/>
  <c r="J366" i="5"/>
  <c r="L32" i="5"/>
  <c r="L366" i="5" s="1"/>
  <c r="K32" i="5"/>
  <c r="K182" i="5"/>
  <c r="J32" i="4"/>
  <c r="K236" i="4"/>
  <c r="K182" i="4" s="1"/>
  <c r="K366" i="4" s="1"/>
  <c r="J182" i="4"/>
  <c r="L236" i="4"/>
  <c r="L182" i="4"/>
  <c r="L32" i="4"/>
  <c r="I182" i="4"/>
  <c r="I366" i="4" s="1"/>
  <c r="K366" i="3"/>
  <c r="I182" i="3"/>
  <c r="I366" i="3" s="1"/>
  <c r="L182" i="3"/>
  <c r="L366" i="3" s="1"/>
  <c r="I236" i="3"/>
  <c r="K182" i="3"/>
  <c r="J32" i="2"/>
  <c r="I301" i="2"/>
  <c r="I182" i="2" s="1"/>
  <c r="L183" i="1"/>
  <c r="L367" i="1" s="1"/>
  <c r="I237" i="1"/>
  <c r="I183" i="1"/>
  <c r="I367" i="1" s="1"/>
  <c r="K367" i="1"/>
  <c r="J184" i="1"/>
  <c r="J183" i="1" s="1"/>
  <c r="J367" i="1" s="1"/>
  <c r="K366" i="2" l="1"/>
  <c r="J366" i="2"/>
  <c r="I366" i="2"/>
  <c r="J366" i="9"/>
  <c r="L366" i="6"/>
  <c r="J182" i="6"/>
  <c r="J366" i="6" s="1"/>
  <c r="I368" i="12"/>
  <c r="K368" i="11"/>
  <c r="J368" i="11"/>
  <c r="I366" i="9"/>
  <c r="K182" i="8"/>
  <c r="K366" i="8"/>
  <c r="J366" i="7"/>
  <c r="K366" i="6"/>
  <c r="K366" i="5"/>
  <c r="J366" i="4"/>
  <c r="L366" i="4"/>
</calcChain>
</file>

<file path=xl/sharedStrings.xml><?xml version="1.0" encoding="utf-8"?>
<sst xmlns="http://schemas.openxmlformats.org/spreadsheetml/2006/main" count="5354" uniqueCount="503">
  <si>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</si>
  <si>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</si>
  <si>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</si>
  <si>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</si>
  <si>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</si>
  <si>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</si>
  <si>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birželio mėn. 30 d. metinės, ketvirtinės ataskaitos forma Nr. 2)</t>
  </si>
  <si>
    <t>Gargždų Kranto pagrindinė mokykla, 191789019, Gargždai Kvietinių 28</t>
  </si>
  <si>
    <t>(įstaigos pavadinimas, kodas Juridinių asmenų registre, adresas)</t>
  </si>
  <si>
    <t>BIUDŽETO IŠLAIDŲ SĄMATOS VYKDYMO</t>
  </si>
  <si>
    <t>2022 M. BIRŽELIO MĖN. 30 D.</t>
  </si>
  <si>
    <t xml:space="preserve"> mėn.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</si>
  <si>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</si>
  <si>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</si>
  <si>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</si>
  <si>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</si>
  <si>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</si>
  <si>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</si>
  <si>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</si>
  <si>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</si>
  <si>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pagrindinės mokyklos tipui</t>
  </si>
  <si>
    <t>Įstaigos</t>
  </si>
  <si>
    <t>191789019</t>
  </si>
  <si>
    <t>1.1.1.8. Bendrųjų ugdymo planų įgyvendinimas bei tinkamos ugdymo aplinkos užtikrinimas Gargždų "Kranto" pagrindinėje mokykloje</t>
  </si>
  <si>
    <t>Programos</t>
  </si>
  <si>
    <t>1</t>
  </si>
  <si>
    <t>Finansavimo šaltinio</t>
  </si>
  <si>
    <t>ML</t>
  </si>
  <si>
    <t>Valstybės funkcijos</t>
  </si>
  <si>
    <t>09</t>
  </si>
  <si>
    <t>02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</si>
  <si>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</si>
  <si>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</si>
  <si>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</si>
  <si>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</si>
  <si>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</si>
  <si>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</si>
  <si>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</si>
  <si>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</si>
  <si>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</si>
  <si>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</si>
  <si>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</si>
  <si>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</si>
  <si>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</si>
  <si>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</si>
  <si>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</si>
  <si>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</si>
  <si>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</si>
  <si>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</si>
  <si>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</si>
  <si>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</si>
  <si>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</si>
  <si>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</si>
  <si>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</si>
  <si>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</si>
  <si>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</si>
  <si>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</si>
  <si>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</si>
  <si>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</si>
  <si>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</si>
  <si>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</si>
  <si>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</si>
  <si>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</si>
  <si>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</si>
  <si>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</si>
  <si>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</si>
  <si>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</si>
  <si>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</si>
  <si>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</si>
  <si>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</si>
  <si>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</si>
  <si>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</si>
  <si>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</si>
  <si>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</si>
  <si>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</si>
  <si>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</si>
  <si>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</si>
  <si>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</si>
  <si>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</si>
  <si>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</si>
  <si>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</si>
  <si>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</si>
  <si>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</si>
  <si>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</si>
  <si>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</si>
  <si>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</si>
  <si>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</si>
  <si>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</si>
  <si>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</si>
  <si>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</si>
  <si>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</si>
  <si>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</si>
  <si>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</si>
  <si>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</si>
  <si>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</si>
  <si>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</si>
  <si>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</si>
  <si>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</si>
  <si>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</si>
  <si>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</si>
  <si>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</si>
  <si>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</si>
  <si>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</si>
  <si>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</si>
  <si>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</si>
  <si>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</si>
  <si>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</si>
  <si>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</si>
  <si>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</si>
  <si>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</si>
  <si>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</si>
  <si>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</si>
  <si>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</si>
  <si>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</si>
  <si>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</si>
  <si>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</si>
  <si>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</si>
  <si>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</si>
  <si>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</si>
  <si>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</si>
  <si>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</si>
  <si>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</si>
  <si>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</si>
  <si>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</si>
  <si>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</si>
  <si>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</si>
  <si>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</si>
  <si>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</si>
  <si>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</si>
  <si>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</si>
  <si>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</si>
  <si>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</si>
  <si>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</si>
  <si>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</si>
  <si>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</si>
  <si>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</si>
  <si>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</si>
  <si>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</si>
  <si>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</si>
  <si>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</si>
  <si>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</si>
  <si>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</si>
  <si>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</si>
  <si>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</si>
  <si>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</si>
  <si>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</si>
  <si>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</si>
  <si>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</si>
  <si>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</si>
  <si>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</si>
  <si>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</si>
  <si>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</si>
  <si>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</si>
  <si>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</si>
  <si>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</si>
  <si>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</si>
  <si>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</si>
  <si>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</si>
  <si>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</si>
  <si>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</si>
  <si>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</si>
  <si>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</si>
  <si>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</si>
  <si>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</si>
  <si>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</si>
  <si>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</si>
  <si>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</si>
  <si>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</si>
  <si>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</si>
  <si>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</si>
  <si>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</si>
  <si>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</si>
  <si>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</si>
  <si>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</si>
  <si>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</si>
  <si>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</si>
  <si>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</si>
  <si>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</si>
  <si>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</si>
  <si>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</si>
  <si>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</si>
  <si>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</si>
  <si>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</si>
  <si>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</si>
  <si>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</si>
  <si>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</si>
  <si>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</si>
  <si>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</si>
  <si>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</si>
  <si>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</si>
  <si>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</si>
  <si>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</si>
  <si>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</si>
  <si>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</si>
  <si>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</si>
  <si>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</si>
  <si>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</si>
  <si>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</si>
  <si>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</si>
  <si>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</si>
  <si>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</si>
  <si>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</si>
  <si>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</si>
  <si>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</si>
  <si>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</si>
  <si>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</si>
  <si>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</si>
  <si>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</si>
  <si>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</si>
  <si>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</si>
  <si>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</si>
  <si>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</si>
  <si>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</si>
  <si>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</si>
  <si>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</si>
  <si>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</si>
  <si>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</si>
  <si>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</si>
  <si>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</si>
  <si>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</si>
  <si>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</si>
  <si>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</si>
  <si>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</si>
  <si>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</si>
  <si>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</si>
  <si>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</si>
  <si>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</si>
  <si>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</si>
  <si>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</si>
  <si>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</si>
  <si>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Sekretorė, pavaduojanti direktorių</t>
  </si>
  <si>
    <t>Janina Benetienė</t>
  </si>
  <si>
    <t xml:space="preserve">      (įstaigos vadovo ar jo įgalioto asmens pareigų  pavadinimas)</t>
  </si>
  <si>
    <t>(parašas)</t>
  </si>
  <si>
    <t>(vardas ir pavardė)</t>
  </si>
  <si>
    <t>Centralizuotos biudžetinių įstaigų buhalterinės apskaitos skyriaus vedėja</t>
  </si>
  <si>
    <t>Viktorija Kaprizkina</t>
  </si>
  <si>
    <t xml:space="preserve">  (vyriausiasis buhalteris (buhalteris) / centralizuotos apskaitos įstaigos vadovo arba jo įgalioto asmens pareigų pavadinimas)</t>
  </si>
  <si>
    <t>Pajamos už paslaugas ir nuomą</t>
  </si>
  <si>
    <t>S</t>
  </si>
  <si>
    <t>Savivaldybės biudžeto lėšos</t>
  </si>
  <si>
    <t>03</t>
  </si>
  <si>
    <t>SB</t>
  </si>
  <si>
    <t>9</t>
  </si>
  <si>
    <t>9.1.1.17. Projekto "Klaipėdos rajono biudžetinių įstaigų apskaitos optimizavimas" įgyvendinimas</t>
  </si>
  <si>
    <t>Institucijos išlaikymas (valdymo išlaidos)</t>
  </si>
  <si>
    <t>Savivaldybės valdymo ir pagrindinių funkcijų vykdymo programa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</si>
  <si>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</si>
  <si>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</si>
  <si>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</si>
  <si>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</si>
  <si>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</si>
  <si>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</si>
  <si>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t>1.4.4.28. Švietimo įstaigų patalpų remontas, mokyklinių autobusų remontas, buitinės, organizacinės technikos, mokymo priemonių įsigijimas</t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</si>
  <si>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  <family val="1"/>
      </rPr>
      <t>)</t>
    </r>
  </si>
  <si>
    <t>1.1.3.17. Pedagogų rengimo, perkvalifikavimo, jaunųjų pedagogų pritraukimo ir mokytojo prestižo didinimo dalinis finansavimas</t>
  </si>
  <si>
    <t>Mokyklos, priskiriamos vidurinės mokyklos tipui</t>
  </si>
  <si>
    <t>06</t>
  </si>
  <si>
    <t>Papildomos švietimo paslaugos</t>
  </si>
  <si>
    <t>Valstybės biudžeto specialioji tikslinė dotacija</t>
  </si>
  <si>
    <t>VBD</t>
  </si>
  <si>
    <t>Dotaciija Ukrainos vaikams</t>
  </si>
  <si>
    <t>VBD(UK)</t>
  </si>
  <si>
    <t xml:space="preserve"> </t>
  </si>
  <si>
    <t xml:space="preserve">                             </t>
  </si>
  <si>
    <t xml:space="preserve">Informacijos, reikalingos Lietuvos Respublikos savivaldybių </t>
  </si>
  <si>
    <t xml:space="preserve"> iždų  finansinėms ataskaitoms sudaryti,</t>
  </si>
  <si>
    <t>pateikimo taisyklių</t>
  </si>
  <si>
    <t>7 priedas</t>
  </si>
  <si>
    <t xml:space="preserve">(Savivaldybės biudžetinių įstaigų  pajamų įmokų ataskaitos forma S7) </t>
  </si>
  <si>
    <t>Gargždų „Kranto“ pagrindinė mokykla</t>
  </si>
  <si>
    <t>(įstaigos pavadinimas, kodas)</t>
  </si>
  <si>
    <t xml:space="preserve">     Gargždai    </t>
  </si>
  <si>
    <t xml:space="preserve">              (sudarymo vieta)</t>
  </si>
  <si>
    <t>(Eurais.euro ct,)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</si>
  <si>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</si>
  <si>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</si>
  <si>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</si>
  <si>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</si>
  <si>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</si>
  <si>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</si>
  <si>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</si>
  <si>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</si>
  <si>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turto naudojimo pajamos</t>
  </si>
  <si>
    <t>Apskaičiuotos prekių turto ir paslaugų pardavimo pajamos</t>
  </si>
  <si>
    <t>IŠ VISO:</t>
  </si>
  <si>
    <t>(vadovo ar jo įgalioto asmens pareigos)</t>
  </si>
  <si>
    <t>(vyriausiojo buhalterio (buhalterio) ar jo įgalioto asmens pareigos)</t>
  </si>
  <si>
    <t>Alvyda Šneiderytė,el. p. alvyda.sneideryte@krcb.lt, tel. Nr. +370 659 49618</t>
  </si>
  <si>
    <t xml:space="preserve">P A T V I R T I N T A </t>
  </si>
  <si>
    <t>Klaipėdos rajono savivaldybės</t>
  </si>
  <si>
    <t>administracijos direktoriaus</t>
  </si>
  <si>
    <t>Gargždų"Kranto" pagrindinė mokykla</t>
  </si>
  <si>
    <t>2018 m. vasario 6 d.</t>
  </si>
  <si>
    <t>(Įstaigos pavadinimas)</t>
  </si>
  <si>
    <t>įsakymu Nr.(5.1.1) AV - 306</t>
  </si>
  <si>
    <t>Gargždai Kvietinių 28 į.k.191789019</t>
  </si>
  <si>
    <t>(Registracijos kodas ir buveinės adresas)</t>
  </si>
  <si>
    <r>
      <t xml:space="preserve">Metinė, </t>
    </r>
    <r>
      <rPr>
        <u/>
        <sz val="9"/>
        <rFont val="Arial"/>
        <family val="2"/>
      </rPr>
      <t>ketvirtinė</t>
    </r>
    <r>
      <rPr>
        <sz val="9"/>
        <rFont val="Arial"/>
        <family val="2"/>
        <charset val="186"/>
      </rPr>
      <t>, mėnesinė</t>
    </r>
  </si>
  <si>
    <t>(Eur., euro cnt.)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</si>
  <si>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</si>
  <si>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</si>
  <si>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</si>
  <si>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</si>
  <si>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</si>
  <si>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</si>
  <si>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</si>
  <si>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</si>
  <si>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</si>
  <si>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</si>
  <si>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</si>
  <si>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</si>
  <si>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</si>
  <si>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</si>
  <si>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</si>
  <si>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</si>
  <si>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</si>
  <si>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</si>
  <si>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</si>
  <si>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</si>
  <si>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</si>
  <si>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</si>
  <si>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</si>
  <si>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</si>
  <si>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</si>
  <si>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 xml:space="preserve">  </t>
  </si>
  <si>
    <t xml:space="preserve"> PAŽYMA APIE PAJAMAS UŽ PASLAUGAS IR NUOMĄ  2022-06-30  D. DUOMENIMIS</t>
  </si>
  <si>
    <t>Centralizuotos biudžetinių įstaigų  buhalterinės apskaitos skyriaus vedėja</t>
  </si>
  <si>
    <t>SAVIVALDYBĖS BIUDŽETINIŲ ĮSTAIGŲ  PAJAMŲ ĮMOKŲ ATASKAITA UŽ  2022 METŲ II KETVIRTĮ</t>
  </si>
  <si>
    <t>(Vardas ir pavardė)</t>
  </si>
  <si>
    <t>(Parašas)</t>
  </si>
  <si>
    <t xml:space="preserve"> (Vardas ir pavardė)</t>
  </si>
  <si>
    <t xml:space="preserve">(Parašas) </t>
  </si>
  <si>
    <t>09.02.01.01.</t>
  </si>
  <si>
    <t>Iš viso</t>
  </si>
  <si>
    <t>Kitoms išlaidoms</t>
  </si>
  <si>
    <t>09.06.01.01.</t>
  </si>
  <si>
    <t>09.02.02.01.</t>
  </si>
  <si>
    <t>Atsargoms</t>
  </si>
  <si>
    <t>Ilgalaikiam turtui įsigyti</t>
  </si>
  <si>
    <t>01.03.02.09.</t>
  </si>
  <si>
    <t>Suma</t>
  </si>
  <si>
    <t>Programa</t>
  </si>
  <si>
    <t>Valstybės funkcija</t>
  </si>
  <si>
    <t>Finansavimo sumų paskirtis</t>
  </si>
  <si>
    <t>Finansavimo
šaltinis</t>
  </si>
  <si>
    <t>Eil.
Nr.</t>
  </si>
  <si>
    <t>Per ataskaitinį laikotarpį gautos finansavimo sumos:</t>
  </si>
  <si>
    <t>2022-06-30</t>
  </si>
  <si>
    <t>Ataskaitinis laikotarpis:</t>
  </si>
  <si>
    <t xml:space="preserve"> Kvietinių 28, Gargždai</t>
  </si>
  <si>
    <t>PAŽYMA DĖL GAUTINŲ, GAUTŲ IR GRĄŽINTINŲ FINANSAVIMO SUMŲ</t>
  </si>
  <si>
    <t>Gargždų Kranto pagrindinė mokykla</t>
  </si>
  <si>
    <t xml:space="preserve"> Kvietinių g. 28, Gargždai</t>
  </si>
  <si>
    <t>2022-07-</t>
  </si>
  <si>
    <t>(vyriausiasis buhalteris (buhalteris) / centralizuotos apskaitos įstaigos vadovo arba jo įgalioto asmens pareigų pavadinimas</t>
  </si>
  <si>
    <t>(įstaigos vadovo ar jo įgalioto asmens pareigų pavadinimas)</t>
  </si>
  <si>
    <t>Pastaba. Ilgalaikių įsipareigojimų likutis – įsipareigojimai, kurių terminas ilgesnis negu 1 metai.</t>
  </si>
  <si>
    <t>IŠ VISO (2 + 3)</t>
  </si>
  <si>
    <t>Biologinio turto ir žemės gelmių išteklių įsigijimo išlaidos</t>
  </si>
  <si>
    <t>Ilgalaikio materialiojo turto  kūrimo ir įsigijimo išlaidos</t>
  </si>
  <si>
    <t>MATERIALIOJO IR NEMATERIALIOJO TURTO ĮSIGIJIMO, FINANSINIO TURTO PADIDĖJIMO IR FINANSINIŲ ĮSIPAREIGOJIMŲ VYKDYMO IŠLAIDOS</t>
  </si>
  <si>
    <t xml:space="preserve">Pervedamos Europos Sąjungos, kitos tarptautinės finansinės paramos ir bendrojo finansavimo lėšos </t>
  </si>
  <si>
    <t>Kitos išlaidos kitiems einamiesiems tikslams</t>
  </si>
  <si>
    <t>Stipendijos</t>
  </si>
  <si>
    <t xml:space="preserve">Kitos išlaidos </t>
  </si>
  <si>
    <t>Socialinė parama natūra</t>
  </si>
  <si>
    <t>Socialinė parama pinigais</t>
  </si>
  <si>
    <t>Socialinė parama (soc. paramos pašalpos) ir rentos</t>
  </si>
  <si>
    <t xml:space="preserve">Socialinio draudimo išmokos (pašalpos) </t>
  </si>
  <si>
    <t>Bendrųjų nacionalinių pajamų nuosavi ištekliai</t>
  </si>
  <si>
    <t>Pridėtinės vertės mokesčio nuosavi ištekliai</t>
  </si>
  <si>
    <t>Tradiciniai nuosavi ištekliai</t>
  </si>
  <si>
    <t>Dotacijos tarptautinėms organizacijoms turtui įsigyti</t>
  </si>
  <si>
    <t xml:space="preserve">Subsidijos iš  biudžeto lėšų </t>
  </si>
  <si>
    <t xml:space="preserve">Prekių ir paslaugų įsigijimo išlaidos </t>
  </si>
  <si>
    <t>iš jų: gyventojų pajamų mokestis</t>
  </si>
  <si>
    <t>Darbo užmokestis pinigais</t>
  </si>
  <si>
    <t xml:space="preserve">Darbo užmokestis </t>
  </si>
  <si>
    <t xml:space="preserve">IŠLAIDOS </t>
  </si>
  <si>
    <t>iš jų ilgalaikių įsiskolinimų likutis</t>
  </si>
  <si>
    <t>iš viso</t>
  </si>
  <si>
    <t>likutis ataskaitinio laikotarpio pabaigoje</t>
  </si>
  <si>
    <t>likutis metų pradžioje</t>
  </si>
  <si>
    <t xml:space="preserve"> biudžeto lėšos</t>
  </si>
  <si>
    <t>Mokėtinos sumos</t>
  </si>
  <si>
    <t>Eil.Nr.</t>
  </si>
  <si>
    <t>(Eurais,ct)</t>
  </si>
  <si>
    <t>Ministerijos / Savivaldybės</t>
  </si>
  <si>
    <t>2 ketvirtis</t>
  </si>
  <si>
    <t>2022 m. birželio mėn. 30 d.</t>
  </si>
  <si>
    <t>MOKĖTINŲ SUMŲ</t>
  </si>
  <si>
    <t>(Mokėtinų sumų ataskaitos forma)</t>
  </si>
  <si>
    <t>9 priedas</t>
  </si>
  <si>
    <t xml:space="preserve">teikimo Finansų ministerijai ir skelbimo taisyklių  </t>
  </si>
  <si>
    <t xml:space="preserve">Valdžios sektoriaus subjektų apskaitos duomenų </t>
  </si>
  <si>
    <t>P A T V I R T I N T A</t>
  </si>
  <si>
    <t>2020 m. kovo 24 d.</t>
  </si>
  <si>
    <t>įsakymu Nr. (5.1.1 E) AV-659</t>
  </si>
  <si>
    <t>GARGŽDŲ „KRANTO“ PAGRINDINĖ MOKYKLA</t>
  </si>
  <si>
    <r>
      <t xml:space="preserve"> 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  <charset val="204"/>
      </rPr>
      <t>ketvirtinė</t>
    </r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</si>
  <si>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</si>
  <si>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</si>
  <si>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</si>
  <si>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</si>
  <si>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</si>
  <si>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</si>
  <si>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</si>
  <si>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</si>
  <si>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</si>
  <si>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</si>
  <si>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</si>
  <si>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</si>
  <si>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</si>
  <si>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</si>
  <si>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</si>
  <si>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</si>
  <si>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</si>
  <si>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</si>
  <si>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</si>
  <si>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</si>
  <si>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2.2.1.1.1.6. </t>
  </si>
  <si>
    <t>Transporto išlaikymo  išlaidos</t>
  </si>
  <si>
    <t xml:space="preserve">2.2.1.1.1.7. </t>
  </si>
  <si>
    <t>Aprangos ir patalynės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</si>
  <si>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</si>
  <si>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</si>
  <si>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</si>
  <si>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</si>
  <si>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</si>
  <si>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</si>
  <si>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</si>
  <si>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2.2.1.1.1.20</t>
  </si>
  <si>
    <t>šildymui</t>
  </si>
  <si>
    <t>elektros energijai</t>
  </si>
  <si>
    <t>vandentiekiui, kanalizacijai</t>
  </si>
  <si>
    <t>atliekų tvarkymui</t>
  </si>
  <si>
    <t>2.2.1.1.1.21.</t>
  </si>
  <si>
    <t>2.2.1.1.1.22.</t>
  </si>
  <si>
    <t>2.2.1.1.1.30</t>
  </si>
  <si>
    <t>kitos išlaidos (atsargos)</t>
  </si>
  <si>
    <t>2.7.2.1.1.1.</t>
  </si>
  <si>
    <t>3.1.1.3.1.4</t>
  </si>
  <si>
    <t>Kompiuterinės technikos įsigyjimo išlaidos</t>
  </si>
  <si>
    <t>Iš viso:</t>
  </si>
  <si>
    <t xml:space="preserve">  (parašas)</t>
  </si>
  <si>
    <t xml:space="preserve">                                  (vardas ir pavardė)</t>
  </si>
  <si>
    <t>PAŽYMA PRIE MOKĖTINŲ SUMŲ 2022 M. BIRŽELIO 30 D. ATASKAITOS 9 PRIEDO</t>
  </si>
  <si>
    <t>(Parašas) (Vardas ir pavardė)</t>
  </si>
  <si>
    <t>socialinio draudimo įmokos</t>
  </si>
  <si>
    <t>Atostogų rezervas, iš jų:</t>
  </si>
  <si>
    <t>Atidėjiniai</t>
  </si>
  <si>
    <t>Sukaupta finansavimo pajamų suma ataskaitinio laikotarpio pabaigoje:</t>
  </si>
  <si>
    <t>PAŽYMA DĖL SUKAUPTŲ FINANSAVIMO SUMŲ</t>
  </si>
  <si>
    <t>Klaipėdos raj.savivaldybės administracijos Biudžeto ir ekonomikos skyriui</t>
  </si>
  <si>
    <t>Gargždai, Kvietinių 28</t>
  </si>
  <si>
    <t>Forma Nr. B-2   metinė, ketvirtinė                                                  patvirtinta Klaipėdos rajono savivaldybės administracijos direktoriaus  2020 m.  balandžio  1 d. įsakymu Nr AV-724</t>
  </si>
  <si>
    <t>Gargždų „Kranto“ pagrindinė mokykla 191789019</t>
  </si>
  <si>
    <t>(Įstaigos pavadinimas, kodas)</t>
  </si>
  <si>
    <t>IKIMOKYKLINIŲ, VISŲ TIPŲ BENDROJO UGDYMO MOKYKLŲ, KITŲ ŠVIETIMO ĮSTAIGŲ TINKLO, KONTINGENTO, ETATŲ  IR IŠLAIDŲ DARBO UŽMOKESČIUI  PLANO ĮVYKDYMO ATASKAITA 2022 m. birželio mėn.30d.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</si>
  <si>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</si>
  <si>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</si>
  <si>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</si>
  <si>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</si>
  <si>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</si>
  <si>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</si>
  <si>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</si>
  <si>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</si>
  <si>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</si>
  <si>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x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</si>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</sst>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1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8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sz val="10"/>
      <color rgb="FF00B0F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name val="Arial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1"/>
      <color indexed="8"/>
      <name val="Calibri"/>
    </font>
    <font>
      <b/>
      <sz val="11"/>
      <color indexed="8"/>
      <name val="Times New Roman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1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8"/>
      <name val="Arial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u/>
      <sz val="9"/>
      <name val="Arial"/>
      <family val="2"/>
    </font>
    <font>
      <sz val="9"/>
      <name val="Arial"/>
    </font>
    <font>
      <u/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</font>
    <font>
      <sz val="10"/>
      <color indexed="8"/>
      <name val="Times New Roman"/>
    </font>
    <font>
      <sz val="8"/>
      <color indexed="8"/>
      <name val="Times New Roman"/>
    </font>
    <font>
      <i/>
      <sz val="9"/>
      <color indexed="8"/>
      <name val="Times New Roman"/>
    </font>
    <font>
      <sz val="9"/>
      <color indexed="8"/>
      <name val="Times New Roman"/>
    </font>
    <font>
      <vertAlign val="superscript"/>
      <sz val="9"/>
      <color indexed="8"/>
      <name val="Times New Roman"/>
    </font>
    <font>
      <b/>
      <sz val="9"/>
      <color indexed="8"/>
      <name val="Times New Roman"/>
    </font>
    <font>
      <sz val="12"/>
      <color indexed="8"/>
      <name val="Times New Roman"/>
    </font>
    <font>
      <sz val="8"/>
      <name val="Arial"/>
      <family val="2"/>
      <charset val="186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color rgb="FF222222"/>
      <name val="Tahoma"/>
      <family val="2"/>
    </font>
    <font>
      <b/>
      <sz val="11"/>
      <color indexed="8"/>
      <name val="Calibri"/>
    </font>
    <font>
      <b/>
      <sz val="12"/>
      <color indexed="8"/>
      <name val="Times New Roman"/>
    </font>
    <font>
      <sz val="7"/>
      <name val="Times New Roman"/>
      <family val="1"/>
      <charset val="186"/>
    </font>
    <font>
      <sz val="10"/>
      <name val="TimesLT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18" fillId="0" borderId="0"/>
    <xf numFmtId="0" fontId="35" fillId="0" borderId="0"/>
    <xf numFmtId="0" fontId="40" fillId="0" borderId="0" applyFill="0" applyProtection="0"/>
    <xf numFmtId="0" fontId="49" fillId="0" borderId="0"/>
    <xf numFmtId="0" fontId="35" fillId="0" borderId="0"/>
    <xf numFmtId="0" fontId="59" fillId="0" borderId="0" applyFill="0" applyProtection="0"/>
    <xf numFmtId="0" fontId="57" fillId="0" borderId="0"/>
    <xf numFmtId="0" fontId="77" fillId="0" borderId="0"/>
    <xf numFmtId="0" fontId="58" fillId="0" borderId="0"/>
    <xf numFmtId="0" fontId="83" fillId="0" borderId="0"/>
    <xf numFmtId="0" fontId="49" fillId="0" borderId="0"/>
    <xf numFmtId="0" fontId="48" fillId="0" borderId="0"/>
    <xf numFmtId="0" fontId="83" fillId="0" borderId="0"/>
  </cellStyleXfs>
  <cellXfs count="86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8" fillId="0" borderId="0" xfId="1"/>
    <xf numFmtId="0" fontId="19" fillId="0" borderId="0" xfId="1" applyFont="1"/>
    <xf numFmtId="0" fontId="20" fillId="0" borderId="0" xfId="1" applyFont="1"/>
    <xf numFmtId="0" fontId="20" fillId="0" borderId="0" xfId="1" applyFont="1" applyAlignment="1">
      <alignment horizontal="center"/>
    </xf>
    <xf numFmtId="0" fontId="21" fillId="0" borderId="4" xfId="1" applyFont="1" applyBorder="1" applyAlignment="1">
      <alignment horizontal="center" vertical="top"/>
    </xf>
    <xf numFmtId="0" fontId="23" fillId="0" borderId="0" xfId="1" applyFont="1" applyAlignment="1">
      <alignment horizontal="center" vertical="top"/>
    </xf>
    <xf numFmtId="0" fontId="21" fillId="0" borderId="0" xfId="1" applyFont="1" applyAlignment="1">
      <alignment horizontal="center" vertical="top"/>
    </xf>
    <xf numFmtId="0" fontId="20" fillId="0" borderId="0" xfId="1" applyFont="1" applyAlignment="1">
      <alignment vertical="center"/>
    </xf>
    <xf numFmtId="164" fontId="20" fillId="0" borderId="0" xfId="1" applyNumberFormat="1" applyFont="1" applyAlignment="1">
      <alignment horizontal="right" vertical="center"/>
    </xf>
    <xf numFmtId="164" fontId="20" fillId="0" borderId="7" xfId="1" applyNumberFormat="1" applyFont="1" applyBorder="1" applyAlignment="1">
      <alignment horizontal="right" vertical="center"/>
    </xf>
    <xf numFmtId="0" fontId="22" fillId="0" borderId="0" xfId="1" applyFont="1" applyAlignment="1">
      <alignment horizontal="center" vertical="center" wrapText="1"/>
    </xf>
    <xf numFmtId="164" fontId="20" fillId="0" borderId="4" xfId="1" applyNumberFormat="1" applyFont="1" applyBorder="1" applyAlignment="1">
      <alignment horizontal="right" vertical="center"/>
    </xf>
    <xf numFmtId="0" fontId="22" fillId="0" borderId="1" xfId="1" applyFont="1" applyBorder="1" applyAlignment="1">
      <alignment horizontal="center" vertical="center" wrapText="1"/>
    </xf>
    <xf numFmtId="0" fontId="24" fillId="0" borderId="0" xfId="1" applyFont="1"/>
    <xf numFmtId="2" fontId="20" fillId="4" borderId="3" xfId="1" applyNumberFormat="1" applyFont="1" applyFill="1" applyBorder="1" applyAlignment="1">
      <alignment horizontal="right" vertical="center"/>
    </xf>
    <xf numFmtId="0" fontId="20" fillId="0" borderId="1" xfId="1" applyFont="1" applyBorder="1" applyAlignment="1">
      <alignment horizontal="center" vertical="center" wrapText="1"/>
    </xf>
    <xf numFmtId="0" fontId="24" fillId="0" borderId="8" xfId="1" applyFont="1" applyBorder="1"/>
    <xf numFmtId="0" fontId="20" fillId="0" borderId="1" xfId="1" applyFont="1" applyBorder="1" applyAlignment="1">
      <alignment horizontal="center"/>
    </xf>
    <xf numFmtId="0" fontId="20" fillId="0" borderId="8" xfId="1" applyFont="1" applyBorder="1"/>
    <xf numFmtId="0" fontId="20" fillId="0" borderId="3" xfId="1" applyFont="1" applyBorder="1"/>
    <xf numFmtId="0" fontId="20" fillId="0" borderId="1" xfId="1" applyFont="1" applyBorder="1"/>
    <xf numFmtId="0" fontId="20" fillId="0" borderId="6" xfId="1" applyFont="1" applyBorder="1"/>
    <xf numFmtId="2" fontId="20" fillId="0" borderId="3" xfId="1" applyNumberFormat="1" applyFont="1" applyBorder="1" applyAlignment="1">
      <alignment horizontal="right" vertical="center" wrapText="1"/>
    </xf>
    <xf numFmtId="0" fontId="20" fillId="0" borderId="8" xfId="1" applyFont="1" applyBorder="1" applyAlignment="1">
      <alignment vertical="top" wrapText="1"/>
    </xf>
    <xf numFmtId="0" fontId="20" fillId="0" borderId="3" xfId="1" applyFont="1" applyBorder="1" applyAlignment="1">
      <alignment horizontal="center" vertical="top" wrapText="1"/>
    </xf>
    <xf numFmtId="0" fontId="20" fillId="0" borderId="3" xfId="1" applyFont="1" applyBorder="1" applyAlignment="1">
      <alignment vertical="top" wrapText="1"/>
    </xf>
    <xf numFmtId="0" fontId="20" fillId="0" borderId="1" xfId="1" applyFont="1" applyBorder="1" applyAlignment="1">
      <alignment vertical="top" wrapText="1"/>
    </xf>
    <xf numFmtId="0" fontId="20" fillId="0" borderId="6" xfId="1" applyFont="1" applyBorder="1" applyAlignment="1">
      <alignment vertical="top" wrapText="1"/>
    </xf>
    <xf numFmtId="2" fontId="20" fillId="0" borderId="12" xfId="1" applyNumberFormat="1" applyFont="1" applyBorder="1" applyAlignment="1">
      <alignment horizontal="right" vertical="center" wrapText="1"/>
    </xf>
    <xf numFmtId="2" fontId="20" fillId="0" borderId="5" xfId="1" applyNumberFormat="1" applyFont="1" applyBorder="1" applyAlignment="1">
      <alignment horizontal="right" vertical="center" wrapText="1"/>
    </xf>
    <xf numFmtId="2" fontId="20" fillId="4" borderId="3" xfId="1" applyNumberFormat="1" applyFont="1" applyFill="1" applyBorder="1" applyAlignment="1">
      <alignment horizontal="right" vertical="center" wrapText="1"/>
    </xf>
    <xf numFmtId="0" fontId="20" fillId="0" borderId="5" xfId="1" applyFont="1" applyBorder="1" applyAlignment="1">
      <alignment horizontal="center" vertical="top" wrapText="1"/>
    </xf>
    <xf numFmtId="0" fontId="20" fillId="0" borderId="5" xfId="1" applyFont="1" applyBorder="1" applyAlignment="1">
      <alignment vertical="top" wrapText="1"/>
    </xf>
    <xf numFmtId="0" fontId="20" fillId="0" borderId="12" xfId="1" applyFont="1" applyBorder="1" applyAlignment="1">
      <alignment vertical="top" wrapText="1"/>
    </xf>
    <xf numFmtId="0" fontId="20" fillId="0" borderId="11" xfId="1" applyFont="1" applyBorder="1" applyAlignment="1">
      <alignment vertical="top" wrapText="1"/>
    </xf>
    <xf numFmtId="2" fontId="20" fillId="4" borderId="1" xfId="1" applyNumberFormat="1" applyFont="1" applyFill="1" applyBorder="1" applyAlignment="1">
      <alignment horizontal="right" vertical="center" wrapText="1"/>
    </xf>
    <xf numFmtId="2" fontId="20" fillId="4" borderId="6" xfId="1" applyNumberFormat="1" applyFont="1" applyFill="1" applyBorder="1" applyAlignment="1">
      <alignment horizontal="right" vertical="center" wrapText="1"/>
    </xf>
    <xf numFmtId="0" fontId="20" fillId="0" borderId="0" xfId="1" applyFont="1" applyAlignment="1">
      <alignment vertical="top" wrapText="1"/>
    </xf>
    <xf numFmtId="2" fontId="20" fillId="4" borderId="9" xfId="1" applyNumberFormat="1" applyFont="1" applyFill="1" applyBorder="1" applyAlignment="1">
      <alignment horizontal="right" vertical="center" wrapText="1"/>
    </xf>
    <xf numFmtId="2" fontId="20" fillId="4" borderId="10" xfId="1" applyNumberFormat="1" applyFont="1" applyFill="1" applyBorder="1" applyAlignment="1">
      <alignment horizontal="right" vertical="center" wrapText="1"/>
    </xf>
    <xf numFmtId="2" fontId="20" fillId="4" borderId="2" xfId="1" applyNumberFormat="1" applyFont="1" applyFill="1" applyBorder="1" applyAlignment="1">
      <alignment horizontal="right" vertical="center" wrapText="1"/>
    </xf>
    <xf numFmtId="0" fontId="20" fillId="0" borderId="2" xfId="1" applyFont="1" applyBorder="1" applyAlignment="1">
      <alignment horizontal="center" vertical="top" wrapText="1"/>
    </xf>
    <xf numFmtId="0" fontId="20" fillId="0" borderId="2" xfId="1" applyFont="1" applyBorder="1" applyAlignment="1">
      <alignment vertical="top" wrapText="1"/>
    </xf>
    <xf numFmtId="0" fontId="20" fillId="0" borderId="9" xfId="1" applyFont="1" applyBorder="1" applyAlignment="1">
      <alignment vertical="top" wrapText="1"/>
    </xf>
    <xf numFmtId="0" fontId="20" fillId="0" borderId="10" xfId="1" applyFont="1" applyBorder="1" applyAlignment="1">
      <alignment vertical="top" wrapText="1"/>
    </xf>
    <xf numFmtId="0" fontId="20" fillId="0" borderId="1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top" wrapText="1"/>
    </xf>
    <xf numFmtId="0" fontId="20" fillId="0" borderId="4" xfId="1" applyFont="1" applyBorder="1" applyAlignment="1">
      <alignment vertical="top" wrapText="1"/>
    </xf>
    <xf numFmtId="2" fontId="20" fillId="4" borderId="13" xfId="1" applyNumberFormat="1" applyFont="1" applyFill="1" applyBorder="1" applyAlignment="1">
      <alignment horizontal="right" vertical="center" wrapText="1"/>
    </xf>
    <xf numFmtId="2" fontId="20" fillId="4" borderId="4" xfId="1" applyNumberFormat="1" applyFont="1" applyFill="1" applyBorder="1" applyAlignment="1">
      <alignment horizontal="right" vertical="center" wrapText="1"/>
    </xf>
    <xf numFmtId="2" fontId="20" fillId="4" borderId="14" xfId="1" applyNumberFormat="1" applyFont="1" applyFill="1" applyBorder="1" applyAlignment="1">
      <alignment horizontal="right" vertical="center" wrapText="1"/>
    </xf>
    <xf numFmtId="0" fontId="20" fillId="0" borderId="14" xfId="1" applyFont="1" applyBorder="1" applyAlignment="1">
      <alignment horizontal="center" vertical="top" wrapText="1"/>
    </xf>
    <xf numFmtId="0" fontId="20" fillId="0" borderId="13" xfId="1" applyFont="1" applyBorder="1" applyAlignment="1">
      <alignment vertical="top" wrapText="1"/>
    </xf>
    <xf numFmtId="2" fontId="20" fillId="0" borderId="14" xfId="1" applyNumberFormat="1" applyFont="1" applyBorder="1" applyAlignment="1">
      <alignment horizontal="right" vertical="center" wrapText="1"/>
    </xf>
    <xf numFmtId="2" fontId="20" fillId="0" borderId="4" xfId="1" applyNumberFormat="1" applyFont="1" applyBorder="1" applyAlignment="1">
      <alignment horizontal="right" vertical="center" wrapText="1"/>
    </xf>
    <xf numFmtId="164" fontId="20" fillId="3" borderId="3" xfId="1" applyNumberFormat="1" applyFont="1" applyFill="1" applyBorder="1" applyAlignment="1">
      <alignment horizontal="right" vertical="center" wrapText="1"/>
    </xf>
    <xf numFmtId="2" fontId="20" fillId="4" borderId="8" xfId="1" applyNumberFormat="1" applyFont="1" applyFill="1" applyBorder="1" applyAlignment="1">
      <alignment horizontal="right" vertical="center" wrapText="1"/>
    </xf>
    <xf numFmtId="2" fontId="20" fillId="4" borderId="7" xfId="1" applyNumberFormat="1" applyFont="1" applyFill="1" applyBorder="1" applyAlignment="1">
      <alignment horizontal="right" vertical="center" wrapText="1"/>
    </xf>
    <xf numFmtId="0" fontId="20" fillId="0" borderId="14" xfId="1" applyFont="1" applyBorder="1" applyAlignment="1">
      <alignment vertical="top" wrapText="1"/>
    </xf>
    <xf numFmtId="2" fontId="20" fillId="0" borderId="1" xfId="1" applyNumberFormat="1" applyFont="1" applyBorder="1" applyAlignment="1">
      <alignment horizontal="right" vertical="center" wrapText="1"/>
    </xf>
    <xf numFmtId="0" fontId="20" fillId="0" borderId="15" xfId="1" applyFont="1" applyBorder="1" applyAlignment="1">
      <alignment vertical="top" wrapText="1"/>
    </xf>
    <xf numFmtId="0" fontId="24" fillId="0" borderId="8" xfId="1" applyFont="1" applyBorder="1" applyAlignment="1">
      <alignment vertical="top" wrapText="1"/>
    </xf>
    <xf numFmtId="0" fontId="24" fillId="0" borderId="3" xfId="1" applyFont="1" applyBorder="1" applyAlignment="1">
      <alignment horizontal="center" vertical="top" wrapText="1"/>
    </xf>
    <xf numFmtId="0" fontId="24" fillId="0" borderId="3" xfId="1" applyFont="1" applyBorder="1" applyAlignment="1">
      <alignment vertical="top" wrapText="1"/>
    </xf>
    <xf numFmtId="0" fontId="24" fillId="0" borderId="1" xfId="1" applyFont="1" applyBorder="1" applyAlignment="1">
      <alignment vertical="top" wrapText="1"/>
    </xf>
    <xf numFmtId="0" fontId="24" fillId="0" borderId="10" xfId="1" applyFont="1" applyBorder="1" applyAlignment="1">
      <alignment vertical="top" wrapText="1"/>
    </xf>
    <xf numFmtId="0" fontId="25" fillId="0" borderId="3" xfId="1" applyFont="1" applyBorder="1" applyAlignment="1">
      <alignment horizontal="center" vertical="top" wrapText="1"/>
    </xf>
    <xf numFmtId="0" fontId="25" fillId="0" borderId="3" xfId="1" applyFont="1" applyBorder="1" applyAlignment="1">
      <alignment vertical="top" wrapText="1"/>
    </xf>
    <xf numFmtId="0" fontId="20" fillId="0" borderId="7" xfId="1" applyFont="1" applyBorder="1" applyAlignment="1">
      <alignment vertical="top" wrapText="1"/>
    </xf>
    <xf numFmtId="2" fontId="20" fillId="0" borderId="13" xfId="1" applyNumberFormat="1" applyFont="1" applyBorder="1" applyAlignment="1">
      <alignment horizontal="right" vertical="center" wrapText="1"/>
    </xf>
    <xf numFmtId="0" fontId="26" fillId="0" borderId="14" xfId="1" applyFont="1" applyBorder="1" applyAlignment="1">
      <alignment horizontal="center" vertical="top" wrapText="1"/>
    </xf>
    <xf numFmtId="2" fontId="20" fillId="4" borderId="15" xfId="1" applyNumberFormat="1" applyFont="1" applyFill="1" applyBorder="1" applyAlignment="1">
      <alignment horizontal="right" vertical="center" wrapText="1"/>
    </xf>
    <xf numFmtId="0" fontId="20" fillId="0" borderId="8" xfId="1" applyFont="1" applyBorder="1" applyAlignment="1">
      <alignment vertical="center" wrapText="1"/>
    </xf>
    <xf numFmtId="164" fontId="20" fillId="2" borderId="2" xfId="1" applyNumberFormat="1" applyFont="1" applyFill="1" applyBorder="1" applyAlignment="1">
      <alignment horizontal="right" vertical="center" wrapText="1"/>
    </xf>
    <xf numFmtId="2" fontId="20" fillId="4" borderId="5" xfId="1" applyNumberFormat="1" applyFont="1" applyFill="1" applyBorder="1" applyAlignment="1">
      <alignment horizontal="right" vertical="center" wrapText="1"/>
    </xf>
    <xf numFmtId="2" fontId="20" fillId="4" borderId="12" xfId="1" applyNumberFormat="1" applyFont="1" applyFill="1" applyBorder="1" applyAlignment="1">
      <alignment horizontal="right" vertical="center" wrapText="1"/>
    </xf>
    <xf numFmtId="2" fontId="20" fillId="4" borderId="11" xfId="1" applyNumberFormat="1" applyFont="1" applyFill="1" applyBorder="1" applyAlignment="1">
      <alignment horizontal="right" vertical="center" wrapText="1"/>
    </xf>
    <xf numFmtId="2" fontId="20" fillId="0" borderId="2" xfId="1" applyNumberFormat="1" applyFont="1" applyBorder="1" applyAlignment="1">
      <alignment horizontal="right" vertical="center" wrapText="1"/>
    </xf>
    <xf numFmtId="2" fontId="20" fillId="0" borderId="6" xfId="1" applyNumberFormat="1" applyFont="1" applyBorder="1" applyAlignment="1">
      <alignment horizontal="right" vertical="center" wrapText="1"/>
    </xf>
    <xf numFmtId="2" fontId="20" fillId="0" borderId="7" xfId="1" applyNumberFormat="1" applyFont="1" applyBorder="1" applyAlignment="1">
      <alignment horizontal="right" vertical="center" wrapText="1"/>
    </xf>
    <xf numFmtId="0" fontId="20" fillId="0" borderId="0" xfId="1" applyFont="1" applyAlignment="1">
      <alignment wrapText="1"/>
    </xf>
    <xf numFmtId="0" fontId="20" fillId="0" borderId="8" xfId="1" applyFont="1" applyBorder="1" applyAlignment="1">
      <alignment horizontal="center" vertical="top" wrapText="1"/>
    </xf>
    <xf numFmtId="0" fontId="20" fillId="0" borderId="7" xfId="1" applyFont="1" applyBorder="1" applyAlignment="1">
      <alignment horizontal="center" vertical="top" wrapText="1"/>
    </xf>
    <xf numFmtId="0" fontId="24" fillId="0" borderId="7" xfId="1" applyFont="1" applyBorder="1" applyAlignment="1">
      <alignment vertical="center" wrapText="1"/>
    </xf>
    <xf numFmtId="0" fontId="24" fillId="0" borderId="2" xfId="1" applyFont="1" applyBorder="1" applyAlignment="1">
      <alignment horizontal="center" vertical="top" wrapText="1"/>
    </xf>
    <xf numFmtId="0" fontId="24" fillId="0" borderId="2" xfId="1" applyFont="1" applyBorder="1" applyAlignment="1">
      <alignment vertical="top" wrapText="1"/>
    </xf>
    <xf numFmtId="0" fontId="24" fillId="0" borderId="9" xfId="1" applyFont="1" applyBorder="1" applyAlignment="1">
      <alignment vertical="top" wrapText="1"/>
    </xf>
    <xf numFmtId="0" fontId="24" fillId="0" borderId="6" xfId="1" applyFont="1" applyBorder="1" applyAlignment="1">
      <alignment vertical="top" wrapText="1"/>
    </xf>
    <xf numFmtId="0" fontId="24" fillId="0" borderId="8" xfId="1" applyFont="1" applyBorder="1" applyAlignment="1">
      <alignment vertical="center" wrapText="1"/>
    </xf>
    <xf numFmtId="1" fontId="20" fillId="0" borderId="1" xfId="1" applyNumberFormat="1" applyFont="1" applyBorder="1" applyAlignment="1">
      <alignment horizontal="right" vertical="center" wrapText="1"/>
    </xf>
    <xf numFmtId="2" fontId="20" fillId="0" borderId="9" xfId="1" applyNumberFormat="1" applyFont="1" applyBorder="1" applyAlignment="1">
      <alignment horizontal="right" vertical="center" wrapText="1"/>
    </xf>
    <xf numFmtId="2" fontId="20" fillId="0" borderId="15" xfId="1" applyNumberFormat="1" applyFont="1" applyBorder="1" applyAlignment="1">
      <alignment horizontal="right" vertical="center" wrapText="1"/>
    </xf>
    <xf numFmtId="0" fontId="24" fillId="0" borderId="7" xfId="1" applyFont="1" applyBorder="1" applyAlignment="1">
      <alignment vertical="top" wrapText="1"/>
    </xf>
    <xf numFmtId="2" fontId="20" fillId="0" borderId="8" xfId="1" applyNumberFormat="1" applyFont="1" applyBorder="1" applyAlignment="1">
      <alignment horizontal="right" vertical="center" wrapText="1"/>
    </xf>
    <xf numFmtId="0" fontId="20" fillId="0" borderId="1" xfId="1" applyFont="1" applyBorder="1" applyAlignment="1">
      <alignment wrapText="1"/>
    </xf>
    <xf numFmtId="0" fontId="20" fillId="0" borderId="9" xfId="1" applyFont="1" applyBorder="1" applyAlignment="1">
      <alignment horizontal="center" vertical="top" wrapText="1"/>
    </xf>
    <xf numFmtId="2" fontId="20" fillId="4" borderId="1" xfId="1" applyNumberFormat="1" applyFont="1" applyFill="1" applyBorder="1" applyAlignment="1">
      <alignment horizontal="right" vertical="center"/>
    </xf>
    <xf numFmtId="2" fontId="20" fillId="4" borderId="6" xfId="1" applyNumberFormat="1" applyFont="1" applyFill="1" applyBorder="1" applyAlignment="1">
      <alignment horizontal="right" vertical="center"/>
    </xf>
    <xf numFmtId="0" fontId="20" fillId="0" borderId="12" xfId="1" applyFont="1" applyBorder="1" applyAlignment="1">
      <alignment horizontal="center" vertical="top" wrapText="1"/>
    </xf>
    <xf numFmtId="0" fontId="24" fillId="0" borderId="1" xfId="1" applyFont="1" applyBorder="1" applyAlignment="1">
      <alignment horizontal="center" vertical="top" wrapText="1"/>
    </xf>
    <xf numFmtId="0" fontId="19" fillId="0" borderId="4" xfId="1" applyFont="1" applyBorder="1"/>
    <xf numFmtId="0" fontId="20" fillId="0" borderId="0" xfId="1" applyFont="1" applyAlignment="1">
      <alignment vertical="top"/>
    </xf>
    <xf numFmtId="0" fontId="24" fillId="0" borderId="9" xfId="1" applyFont="1" applyBorder="1" applyAlignment="1">
      <alignment vertical="center" wrapText="1"/>
    </xf>
    <xf numFmtId="0" fontId="24" fillId="0" borderId="10" xfId="1" applyFont="1" applyBorder="1" applyAlignment="1">
      <alignment vertical="center" wrapText="1"/>
    </xf>
    <xf numFmtId="0" fontId="20" fillId="0" borderId="8" xfId="1" applyFont="1" applyBorder="1" applyAlignment="1">
      <alignment horizontal="left" vertical="top" wrapText="1"/>
    </xf>
    <xf numFmtId="1" fontId="20" fillId="0" borderId="3" xfId="1" applyNumberFormat="1" applyFont="1" applyBorder="1" applyAlignment="1">
      <alignment horizontal="center" vertical="top" wrapText="1"/>
    </xf>
    <xf numFmtId="1" fontId="22" fillId="0" borderId="2" xfId="1" applyNumberFormat="1" applyFont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49" fontId="22" fillId="0" borderId="3" xfId="1" applyNumberFormat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49" fontId="30" fillId="0" borderId="2" xfId="1" applyNumberFormat="1" applyFont="1" applyBorder="1" applyAlignment="1">
      <alignment horizontal="center" vertical="center" wrapText="1"/>
    </xf>
    <xf numFmtId="49" fontId="30" fillId="0" borderId="1" xfId="1" applyNumberFormat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164" fontId="22" fillId="0" borderId="7" xfId="1" applyNumberFormat="1" applyFont="1" applyBorder="1" applyAlignment="1">
      <alignment horizontal="right"/>
    </xf>
    <xf numFmtId="0" fontId="20" fillId="0" borderId="7" xfId="1" applyFont="1" applyBorder="1" applyAlignment="1">
      <alignment horizontal="center"/>
    </xf>
    <xf numFmtId="0" fontId="31" fillId="0" borderId="0" xfId="1" applyFont="1" applyAlignment="1">
      <alignment horizontal="center" vertical="center" wrapText="1"/>
    </xf>
    <xf numFmtId="3" fontId="20" fillId="0" borderId="1" xfId="1" applyNumberFormat="1" applyFont="1" applyBorder="1"/>
    <xf numFmtId="3" fontId="20" fillId="0" borderId="3" xfId="1" applyNumberFormat="1" applyFont="1" applyBorder="1"/>
    <xf numFmtId="3" fontId="20" fillId="0" borderId="9" xfId="1" applyNumberFormat="1" applyFont="1" applyBorder="1" applyAlignment="1" applyProtection="1">
      <alignment horizontal="left"/>
      <protection locked="0"/>
    </xf>
    <xf numFmtId="0" fontId="22" fillId="0" borderId="4" xfId="1" applyFont="1" applyBorder="1" applyAlignment="1">
      <alignment horizontal="right"/>
    </xf>
    <xf numFmtId="0" fontId="22" fillId="0" borderId="5" xfId="1" applyFont="1" applyBorder="1" applyAlignment="1">
      <alignment horizontal="right"/>
    </xf>
    <xf numFmtId="3" fontId="20" fillId="0" borderId="13" xfId="1" applyNumberFormat="1" applyFont="1" applyBorder="1" applyAlignment="1">
      <alignment horizontal="left"/>
    </xf>
    <xf numFmtId="0" fontId="22" fillId="0" borderId="0" xfId="1" applyFont="1" applyAlignment="1">
      <alignment horizontal="right"/>
    </xf>
    <xf numFmtId="1" fontId="20" fillId="0" borderId="1" xfId="1" applyNumberFormat="1" applyFont="1" applyBorder="1"/>
    <xf numFmtId="164" fontId="22" fillId="0" borderId="0" xfId="1" applyNumberFormat="1" applyFont="1" applyAlignment="1">
      <alignment horizontal="right"/>
    </xf>
    <xf numFmtId="0" fontId="29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2" fillId="0" borderId="0" xfId="1" applyFont="1"/>
    <xf numFmtId="0" fontId="22" fillId="0" borderId="0" xfId="1" applyFont="1" applyAlignment="1">
      <alignment horizontal="left"/>
    </xf>
    <xf numFmtId="164" fontId="22" fillId="0" borderId="0" xfId="1" applyNumberFormat="1" applyFont="1" applyAlignment="1">
      <alignment horizontal="left"/>
    </xf>
    <xf numFmtId="0" fontId="22" fillId="0" borderId="0" xfId="1" applyFont="1" applyAlignment="1">
      <alignment horizontal="center" wrapText="1"/>
    </xf>
    <xf numFmtId="164" fontId="22" fillId="0" borderId="0" xfId="1" applyNumberFormat="1" applyFont="1" applyAlignment="1">
      <alignment horizontal="left" vertical="center"/>
    </xf>
    <xf numFmtId="0" fontId="22" fillId="0" borderId="0" xfId="1" applyFont="1" applyAlignment="1">
      <alignment horizontal="center" vertical="center" wrapText="1"/>
    </xf>
    <xf numFmtId="0" fontId="22" fillId="0" borderId="0" xfId="1" applyFont="1"/>
    <xf numFmtId="0" fontId="20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164" fontId="22" fillId="0" borderId="0" xfId="1" applyNumberFormat="1" applyFont="1" applyAlignment="1">
      <alignment horizontal="left" vertical="center" wrapText="1"/>
    </xf>
    <xf numFmtId="0" fontId="22" fillId="0" borderId="0" xfId="1" applyFont="1" applyAlignment="1">
      <alignment horizontal="center" vertical="top"/>
    </xf>
    <xf numFmtId="0" fontId="19" fillId="0" borderId="0" xfId="1" applyFont="1" applyAlignment="1">
      <alignment wrapText="1"/>
    </xf>
    <xf numFmtId="0" fontId="32" fillId="0" borderId="0" xfId="1" applyFont="1" applyAlignment="1">
      <alignment horizontal="center" vertical="center"/>
    </xf>
    <xf numFmtId="0" fontId="34" fillId="0" borderId="0" xfId="1" applyFont="1"/>
    <xf numFmtId="0" fontId="32" fillId="0" borderId="0" xfId="1" applyFont="1"/>
    <xf numFmtId="0" fontId="22" fillId="0" borderId="0" xfId="1" applyFont="1" applyAlignment="1">
      <alignment vertical="center"/>
    </xf>
    <xf numFmtId="164" fontId="22" fillId="0" borderId="0" xfId="1" applyNumberFormat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22" fillId="0" borderId="0" xfId="1" applyFont="1" applyAlignment="1">
      <alignment horizontal="right" vertical="center"/>
    </xf>
    <xf numFmtId="0" fontId="36" fillId="0" borderId="0" xfId="2" applyFont="1"/>
    <xf numFmtId="0" fontId="37" fillId="0" borderId="0" xfId="2" applyFont="1"/>
    <xf numFmtId="0" fontId="36" fillId="0" borderId="0" xfId="2" applyFont="1" applyAlignment="1">
      <alignment horizontal="left" wrapText="1"/>
    </xf>
    <xf numFmtId="0" fontId="36" fillId="0" borderId="0" xfId="2" applyFont="1" applyAlignment="1">
      <alignment wrapText="1"/>
    </xf>
    <xf numFmtId="0" fontId="38" fillId="0" borderId="0" xfId="2" applyFont="1"/>
    <xf numFmtId="0" fontId="38" fillId="0" borderId="0" xfId="2" applyFont="1" applyAlignment="1">
      <alignment horizontal="center"/>
    </xf>
    <xf numFmtId="0" fontId="39" fillId="0" borderId="0" xfId="2" applyFont="1"/>
    <xf numFmtId="0" fontId="39" fillId="0" borderId="17" xfId="2" applyFont="1" applyBorder="1"/>
    <xf numFmtId="0" fontId="43" fillId="0" borderId="0" xfId="2" applyFont="1"/>
    <xf numFmtId="0" fontId="44" fillId="0" borderId="0" xfId="2" applyFont="1" applyAlignment="1">
      <alignment wrapText="1"/>
    </xf>
    <xf numFmtId="0" fontId="44" fillId="0" borderId="0" xfId="2" applyFont="1"/>
    <xf numFmtId="0" fontId="43" fillId="0" borderId="0" xfId="2" applyFont="1" applyAlignment="1">
      <alignment horizontal="center"/>
    </xf>
    <xf numFmtId="0" fontId="45" fillId="0" borderId="0" xfId="2" applyFont="1" applyAlignment="1">
      <alignment horizontal="center"/>
    </xf>
    <xf numFmtId="0" fontId="36" fillId="0" borderId="0" xfId="2" applyFont="1" applyAlignment="1">
      <alignment horizontal="center"/>
    </xf>
    <xf numFmtId="0" fontId="42" fillId="0" borderId="0" xfId="2" applyFont="1" applyAlignment="1">
      <alignment horizontal="right"/>
    </xf>
    <xf numFmtId="0" fontId="36" fillId="0" borderId="0" xfId="2" applyFont="1" applyAlignment="1">
      <alignment horizontal="right"/>
    </xf>
    <xf numFmtId="0" fontId="46" fillId="0" borderId="0" xfId="2" applyFont="1"/>
    <xf numFmtId="0" fontId="48" fillId="0" borderId="23" xfId="2" applyFont="1" applyBorder="1" applyAlignment="1">
      <alignment wrapText="1"/>
    </xf>
    <xf numFmtId="0" fontId="48" fillId="0" borderId="17" xfId="2" applyFont="1" applyBorder="1" applyAlignment="1">
      <alignment wrapText="1"/>
    </xf>
    <xf numFmtId="0" fontId="48" fillId="0" borderId="24" xfId="2" applyFont="1" applyBorder="1" applyAlignment="1">
      <alignment wrapText="1"/>
    </xf>
    <xf numFmtId="0" fontId="47" fillId="0" borderId="19" xfId="2" applyFont="1" applyBorder="1" applyAlignment="1">
      <alignment horizontal="center" vertical="center" wrapText="1"/>
    </xf>
    <xf numFmtId="0" fontId="47" fillId="0" borderId="20" xfId="2" applyFont="1" applyBorder="1" applyAlignment="1">
      <alignment horizontal="center" vertical="center"/>
    </xf>
    <xf numFmtId="0" fontId="42" fillId="0" borderId="19" xfId="2" applyFont="1" applyBorder="1" applyAlignment="1">
      <alignment horizontal="center" vertical="center"/>
    </xf>
    <xf numFmtId="2" fontId="37" fillId="0" borderId="19" xfId="2" quotePrefix="1" applyNumberFormat="1" applyFont="1" applyBorder="1" applyAlignment="1">
      <alignment horizontal="center"/>
    </xf>
    <xf numFmtId="2" fontId="37" fillId="0" borderId="19" xfId="2" applyNumberFormat="1" applyFont="1" applyBorder="1" applyAlignment="1">
      <alignment horizontal="center"/>
    </xf>
    <xf numFmtId="0" fontId="37" fillId="0" borderId="19" xfId="2" applyFont="1" applyBorder="1"/>
    <xf numFmtId="2" fontId="37" fillId="0" borderId="19" xfId="2" applyNumberFormat="1" applyFont="1" applyBorder="1"/>
    <xf numFmtId="0" fontId="42" fillId="0" borderId="19" xfId="2" applyFont="1" applyBorder="1"/>
    <xf numFmtId="0" fontId="42" fillId="0" borderId="19" xfId="2" quotePrefix="1" applyFont="1" applyBorder="1" applyAlignment="1">
      <alignment horizontal="center"/>
    </xf>
    <xf numFmtId="2" fontId="42" fillId="0" borderId="19" xfId="2" applyNumberFormat="1" applyFont="1" applyBorder="1" applyAlignment="1">
      <alignment horizontal="center"/>
    </xf>
    <xf numFmtId="0" fontId="42" fillId="0" borderId="19" xfId="2" applyFont="1" applyBorder="1" applyAlignment="1">
      <alignment horizontal="center"/>
    </xf>
    <xf numFmtId="0" fontId="36" fillId="0" borderId="19" xfId="2" applyFont="1" applyBorder="1"/>
    <xf numFmtId="0" fontId="38" fillId="0" borderId="19" xfId="2" applyFont="1" applyBorder="1" applyAlignment="1">
      <alignment horizontal="right" vertical="center" wrapText="1"/>
    </xf>
    <xf numFmtId="2" fontId="43" fillId="0" borderId="22" xfId="2" quotePrefix="1" applyNumberFormat="1" applyFont="1" applyBorder="1" applyAlignment="1">
      <alignment horizontal="center"/>
    </xf>
    <xf numFmtId="2" fontId="43" fillId="0" borderId="19" xfId="2" applyNumberFormat="1" applyFont="1" applyBorder="1" applyAlignment="1">
      <alignment horizontal="center"/>
    </xf>
    <xf numFmtId="0" fontId="43" fillId="0" borderId="0" xfId="4" applyFont="1"/>
    <xf numFmtId="0" fontId="36" fillId="0" borderId="17" xfId="2" applyFont="1" applyBorder="1"/>
    <xf numFmtId="0" fontId="36" fillId="0" borderId="0" xfId="4" applyFont="1" applyAlignment="1">
      <alignment vertical="top" wrapText="1"/>
    </xf>
    <xf numFmtId="0" fontId="42" fillId="0" borderId="0" xfId="2" applyFont="1" applyAlignment="1">
      <alignment horizontal="center" vertical="top"/>
    </xf>
    <xf numFmtId="0" fontId="36" fillId="0" borderId="0" xfId="2" applyFont="1" applyAlignment="1">
      <alignment horizontal="center" vertical="top"/>
    </xf>
    <xf numFmtId="0" fontId="36" fillId="0" borderId="0" xfId="4" applyFont="1" applyAlignment="1">
      <alignment vertical="top"/>
    </xf>
    <xf numFmtId="0" fontId="43" fillId="0" borderId="0" xfId="4" applyFont="1" applyAlignment="1">
      <alignment vertical="top"/>
    </xf>
    <xf numFmtId="0" fontId="43" fillId="0" borderId="0" xfId="2" applyFont="1" applyAlignment="1">
      <alignment vertical="top"/>
    </xf>
    <xf numFmtId="0" fontId="36" fillId="0" borderId="0" xfId="4" applyFont="1"/>
    <xf numFmtId="0" fontId="43" fillId="0" borderId="0" xfId="4" applyFont="1" applyAlignment="1">
      <alignment horizontal="center"/>
    </xf>
    <xf numFmtId="0" fontId="42" fillId="0" borderId="0" xfId="4" applyFont="1" applyAlignment="1">
      <alignment horizontal="center" vertical="top" wrapText="1"/>
    </xf>
    <xf numFmtId="0" fontId="36" fillId="0" borderId="0" xfId="4" applyFont="1" applyAlignment="1">
      <alignment horizontal="center" vertical="top"/>
    </xf>
    <xf numFmtId="0" fontId="43" fillId="0" borderId="0" xfId="4" applyFont="1" applyAlignment="1">
      <alignment horizontal="center" vertical="top"/>
    </xf>
    <xf numFmtId="0" fontId="50" fillId="0" borderId="0" xfId="2" applyFont="1"/>
    <xf numFmtId="0" fontId="35" fillId="0" borderId="0" xfId="5"/>
    <xf numFmtId="0" fontId="52" fillId="0" borderId="0" xfId="5" applyFont="1"/>
    <xf numFmtId="0" fontId="52" fillId="0" borderId="0" xfId="5" applyFont="1" applyAlignment="1">
      <alignment horizontal="left"/>
    </xf>
    <xf numFmtId="0" fontId="48" fillId="0" borderId="0" xfId="5" applyFont="1"/>
    <xf numFmtId="0" fontId="48" fillId="0" borderId="0" xfId="5" applyFont="1" applyAlignment="1">
      <alignment horizontal="center"/>
    </xf>
    <xf numFmtId="0" fontId="56" fillId="0" borderId="0" xfId="5" applyFont="1" applyAlignment="1">
      <alignment horizontal="center"/>
    </xf>
    <xf numFmtId="0" fontId="35" fillId="0" borderId="0" xfId="5" applyAlignment="1">
      <alignment horizontal="center"/>
    </xf>
    <xf numFmtId="0" fontId="51" fillId="0" borderId="0" xfId="5" applyFont="1" applyAlignment="1">
      <alignment horizontal="right"/>
    </xf>
    <xf numFmtId="0" fontId="35" fillId="0" borderId="27" xfId="5" applyBorder="1"/>
    <xf numFmtId="0" fontId="35" fillId="0" borderId="18" xfId="5" applyBorder="1"/>
    <xf numFmtId="0" fontId="35" fillId="0" borderId="28" xfId="5" applyBorder="1"/>
    <xf numFmtId="0" fontId="52" fillId="0" borderId="27" xfId="5" applyFont="1" applyBorder="1"/>
    <xf numFmtId="0" fontId="52" fillId="0" borderId="25" xfId="5" applyFont="1" applyBorder="1" applyAlignment="1">
      <alignment horizontal="center"/>
    </xf>
    <xf numFmtId="0" fontId="35" fillId="0" borderId="29" xfId="5" applyBorder="1"/>
    <xf numFmtId="0" fontId="35" fillId="0" borderId="30" xfId="5" applyBorder="1"/>
    <xf numFmtId="0" fontId="52" fillId="0" borderId="31" xfId="5" applyFont="1" applyBorder="1" applyAlignment="1">
      <alignment horizontal="center"/>
    </xf>
    <xf numFmtId="0" fontId="52" fillId="0" borderId="29" xfId="5" applyFont="1" applyBorder="1"/>
    <xf numFmtId="0" fontId="35" fillId="0" borderId="23" xfId="5" applyBorder="1"/>
    <xf numFmtId="0" fontId="35" fillId="0" borderId="17" xfId="5" applyBorder="1"/>
    <xf numFmtId="0" fontId="35" fillId="0" borderId="24" xfId="5" applyBorder="1"/>
    <xf numFmtId="0" fontId="35" fillId="0" borderId="25" xfId="5" applyBorder="1" applyAlignment="1">
      <alignment horizontal="center"/>
    </xf>
    <xf numFmtId="0" fontId="35" fillId="0" borderId="0" xfId="5" applyAlignment="1">
      <alignment horizontal="left"/>
    </xf>
    <xf numFmtId="0" fontId="59" fillId="0" borderId="0" xfId="6" applyFill="1" applyProtection="1"/>
    <xf numFmtId="0" fontId="60" fillId="0" borderId="0" xfId="6" applyFont="1" applyFill="1" applyProtection="1"/>
    <xf numFmtId="0" fontId="61" fillId="0" borderId="0" xfId="6" applyFont="1" applyFill="1" applyProtection="1"/>
    <xf numFmtId="0" fontId="60" fillId="0" borderId="0" xfId="6" applyFont="1" applyFill="1" applyAlignment="1" applyProtection="1">
      <alignment vertical="center"/>
    </xf>
    <xf numFmtId="0" fontId="60" fillId="0" borderId="33" xfId="6" applyFont="1" applyFill="1" applyBorder="1" applyAlignment="1" applyProtection="1">
      <alignment vertical="center"/>
    </xf>
    <xf numFmtId="2" fontId="62" fillId="0" borderId="34" xfId="6" applyNumberFormat="1" applyFont="1" applyFill="1" applyBorder="1" applyAlignment="1" applyProtection="1">
      <alignment horizontal="right" vertical="center"/>
    </xf>
    <xf numFmtId="49" fontId="62" fillId="0" borderId="34" xfId="6" applyNumberFormat="1" applyFont="1" applyFill="1" applyBorder="1" applyAlignment="1" applyProtection="1">
      <alignment horizontal="center" vertical="center"/>
    </xf>
    <xf numFmtId="0" fontId="63" fillId="0" borderId="34" xfId="6" applyFont="1" applyFill="1" applyBorder="1" applyAlignment="1" applyProtection="1">
      <alignment horizontal="right" vertical="center"/>
    </xf>
    <xf numFmtId="0" fontId="60" fillId="0" borderId="34" xfId="6" applyFont="1" applyFill="1" applyBorder="1" applyAlignment="1" applyProtection="1">
      <alignment horizontal="left" vertical="center" wrapText="1"/>
    </xf>
    <xf numFmtId="0" fontId="60" fillId="0" borderId="34" xfId="6" applyFont="1" applyFill="1" applyBorder="1" applyAlignment="1" applyProtection="1">
      <alignment horizontal="center" vertical="center" wrapText="1"/>
    </xf>
    <xf numFmtId="2" fontId="60" fillId="0" borderId="34" xfId="6" applyNumberFormat="1" applyFont="1" applyFill="1" applyBorder="1" applyAlignment="1" applyProtection="1">
      <alignment horizontal="right" vertical="center"/>
    </xf>
    <xf numFmtId="49" fontId="60" fillId="0" borderId="34" xfId="6" applyNumberFormat="1" applyFont="1" applyFill="1" applyBorder="1" applyAlignment="1" applyProtection="1">
      <alignment horizontal="center" vertical="center"/>
    </xf>
    <xf numFmtId="0" fontId="59" fillId="0" borderId="34" xfId="6" applyFill="1" applyBorder="1" applyAlignment="1" applyProtection="1">
      <alignment horizontal="right" vertical="center"/>
    </xf>
    <xf numFmtId="0" fontId="60" fillId="0" borderId="0" xfId="6" applyFont="1" applyFill="1" applyAlignment="1" applyProtection="1">
      <alignment vertical="center" wrapText="1"/>
    </xf>
    <xf numFmtId="14" fontId="62" fillId="0" borderId="0" xfId="6" applyNumberFormat="1" applyFont="1" applyFill="1" applyAlignment="1" applyProtection="1">
      <alignment vertical="center" wrapText="1"/>
    </xf>
    <xf numFmtId="0" fontId="60" fillId="0" borderId="0" xfId="6" applyFont="1" applyFill="1" applyAlignment="1" applyProtection="1">
      <alignment horizontal="center" vertical="center" wrapText="1"/>
    </xf>
    <xf numFmtId="0" fontId="62" fillId="5" borderId="34" xfId="6" applyFont="1" applyFill="1" applyBorder="1" applyAlignment="1" applyProtection="1">
      <alignment horizontal="center" vertical="center" wrapText="1"/>
    </xf>
    <xf numFmtId="0" fontId="62" fillId="5" borderId="34" xfId="6" applyFont="1" applyFill="1" applyBorder="1" applyAlignment="1" applyProtection="1">
      <alignment horizontal="center" vertical="center"/>
    </xf>
    <xf numFmtId="0" fontId="20" fillId="0" borderId="17" xfId="1" applyFont="1" applyBorder="1" applyAlignment="1">
      <alignment vertical="center"/>
    </xf>
    <xf numFmtId="2" fontId="59" fillId="0" borderId="0" xfId="6" applyNumberFormat="1" applyFill="1" applyProtection="1"/>
    <xf numFmtId="2" fontId="18" fillId="0" borderId="0" xfId="1" applyNumberFormat="1"/>
    <xf numFmtId="0" fontId="40" fillId="0" borderId="0" xfId="3" applyFill="1" applyProtection="1"/>
    <xf numFmtId="0" fontId="66" fillId="0" borderId="0" xfId="3" applyFont="1" applyFill="1" applyProtection="1"/>
    <xf numFmtId="0" fontId="67" fillId="0" borderId="0" xfId="3" applyFont="1" applyFill="1" applyProtection="1"/>
    <xf numFmtId="0" fontId="67" fillId="0" borderId="0" xfId="3" applyFont="1" applyFill="1" applyAlignment="1" applyProtection="1">
      <alignment horizontal="center"/>
    </xf>
    <xf numFmtId="0" fontId="68" fillId="0" borderId="0" xfId="3" applyFont="1" applyFill="1" applyProtection="1"/>
    <xf numFmtId="0" fontId="68" fillId="0" borderId="32" xfId="3" applyFont="1" applyFill="1" applyBorder="1" applyAlignment="1" applyProtection="1">
      <alignment horizontal="center" vertical="top"/>
    </xf>
    <xf numFmtId="0" fontId="69" fillId="0" borderId="0" xfId="3" applyFont="1" applyFill="1" applyAlignment="1" applyProtection="1">
      <alignment horizontal="center" vertical="center" wrapText="1"/>
    </xf>
    <xf numFmtId="0" fontId="70" fillId="0" borderId="0" xfId="3" applyFont="1" applyFill="1" applyAlignment="1" applyProtection="1">
      <alignment horizontal="center" vertical="center" wrapText="1"/>
    </xf>
    <xf numFmtId="0" fontId="70" fillId="0" borderId="33" xfId="3" applyFont="1" applyFill="1" applyBorder="1" applyProtection="1"/>
    <xf numFmtId="0" fontId="71" fillId="0" borderId="0" xfId="3" applyFont="1" applyFill="1" applyProtection="1"/>
    <xf numFmtId="0" fontId="71" fillId="0" borderId="0" xfId="3" applyFont="1" applyFill="1" applyAlignment="1" applyProtection="1">
      <alignment vertical="top"/>
    </xf>
    <xf numFmtId="0" fontId="70" fillId="0" borderId="0" xfId="3" applyFont="1" applyFill="1" applyAlignment="1" applyProtection="1">
      <alignment vertical="center"/>
    </xf>
    <xf numFmtId="0" fontId="71" fillId="0" borderId="0" xfId="3" applyFont="1" applyFill="1" applyAlignment="1" applyProtection="1">
      <alignment vertical="center"/>
    </xf>
    <xf numFmtId="0" fontId="70" fillId="0" borderId="33" xfId="3" applyFont="1" applyFill="1" applyBorder="1" applyAlignment="1" applyProtection="1">
      <alignment vertical="center"/>
    </xf>
    <xf numFmtId="0" fontId="70" fillId="0" borderId="0" xfId="3" applyFont="1" applyFill="1" applyProtection="1"/>
    <xf numFmtId="0" fontId="70" fillId="0" borderId="0" xfId="3" applyFont="1" applyFill="1" applyAlignment="1" applyProtection="1">
      <alignment vertical="top"/>
    </xf>
    <xf numFmtId="0" fontId="72" fillId="0" borderId="0" xfId="3" applyFont="1" applyFill="1" applyAlignment="1" applyProtection="1">
      <alignment horizontal="center" vertical="center" wrapText="1"/>
    </xf>
    <xf numFmtId="164" fontId="70" fillId="0" borderId="38" xfId="3" applyNumberFormat="1" applyFont="1" applyFill="1" applyBorder="1" applyAlignment="1" applyProtection="1">
      <alignment horizontal="right" vertical="center"/>
    </xf>
    <xf numFmtId="0" fontId="70" fillId="0" borderId="0" xfId="3" applyFont="1" applyFill="1" applyAlignment="1" applyProtection="1">
      <alignment horizontal="center" vertical="center"/>
    </xf>
    <xf numFmtId="0" fontId="72" fillId="0" borderId="0" xfId="3" applyFont="1" applyFill="1" applyAlignment="1" applyProtection="1">
      <alignment horizontal="center" vertical="top" wrapText="1"/>
    </xf>
    <xf numFmtId="0" fontId="70" fillId="0" borderId="0" xfId="3" applyFont="1" applyFill="1" applyAlignment="1" applyProtection="1">
      <alignment horizontal="center" vertical="top"/>
    </xf>
    <xf numFmtId="2" fontId="72" fillId="0" borderId="39" xfId="3" applyNumberFormat="1" applyFont="1" applyFill="1" applyBorder="1" applyAlignment="1" applyProtection="1">
      <alignment horizontal="right" vertical="center"/>
    </xf>
    <xf numFmtId="0" fontId="72" fillId="0" borderId="39" xfId="3" applyFont="1" applyFill="1" applyBorder="1" applyAlignment="1" applyProtection="1">
      <alignment horizontal="center" vertical="center"/>
    </xf>
    <xf numFmtId="0" fontId="72" fillId="0" borderId="39" xfId="3" applyFont="1" applyFill="1" applyBorder="1" applyAlignment="1" applyProtection="1">
      <alignment vertical="center" wrapText="1"/>
    </xf>
    <xf numFmtId="0" fontId="72" fillId="0" borderId="39" xfId="3" applyFont="1" applyFill="1" applyBorder="1" applyAlignment="1" applyProtection="1">
      <alignment horizontal="center" vertical="top"/>
    </xf>
    <xf numFmtId="0" fontId="72" fillId="0" borderId="39" xfId="3" applyFont="1" applyFill="1" applyBorder="1" applyAlignment="1" applyProtection="1">
      <alignment vertical="top" wrapText="1"/>
    </xf>
    <xf numFmtId="1" fontId="72" fillId="0" borderId="39" xfId="3" applyNumberFormat="1" applyFont="1" applyFill="1" applyBorder="1" applyAlignment="1" applyProtection="1">
      <alignment horizontal="center" vertical="top" wrapText="1"/>
    </xf>
    <xf numFmtId="2" fontId="70" fillId="0" borderId="39" xfId="3" applyNumberFormat="1" applyFont="1" applyFill="1" applyBorder="1" applyAlignment="1" applyProtection="1">
      <alignment horizontal="right" vertical="center"/>
    </xf>
    <xf numFmtId="0" fontId="70" fillId="0" borderId="39" xfId="3" applyFont="1" applyFill="1" applyBorder="1" applyAlignment="1" applyProtection="1">
      <alignment horizontal="center" vertical="center"/>
    </xf>
    <xf numFmtId="0" fontId="70" fillId="0" borderId="39" xfId="3" applyFont="1" applyFill="1" applyBorder="1" applyAlignment="1" applyProtection="1">
      <alignment vertical="top" wrapText="1"/>
    </xf>
    <xf numFmtId="1" fontId="70" fillId="0" borderId="39" xfId="3" applyNumberFormat="1" applyFont="1" applyFill="1" applyBorder="1" applyAlignment="1" applyProtection="1">
      <alignment horizontal="center" vertical="top" wrapText="1"/>
    </xf>
    <xf numFmtId="0" fontId="70" fillId="0" borderId="39" xfId="3" applyFont="1" applyFill="1" applyBorder="1" applyAlignment="1" applyProtection="1">
      <alignment vertical="center" wrapText="1"/>
    </xf>
    <xf numFmtId="1" fontId="72" fillId="0" borderId="39" xfId="3" applyNumberFormat="1" applyFont="1" applyFill="1" applyBorder="1" applyAlignment="1" applyProtection="1">
      <alignment horizontal="center" vertical="top"/>
    </xf>
    <xf numFmtId="0" fontId="70" fillId="0" borderId="39" xfId="3" applyFont="1" applyFill="1" applyBorder="1" applyAlignment="1" applyProtection="1">
      <alignment horizontal="center" vertical="top"/>
    </xf>
    <xf numFmtId="0" fontId="70" fillId="6" borderId="39" xfId="3" applyFont="1" applyFill="1" applyBorder="1" applyAlignment="1" applyProtection="1">
      <alignment vertical="center" wrapText="1"/>
    </xf>
    <xf numFmtId="2" fontId="72" fillId="6" borderId="39" xfId="3" applyNumberFormat="1" applyFont="1" applyFill="1" applyBorder="1" applyAlignment="1" applyProtection="1">
      <alignment horizontal="right" vertical="center"/>
    </xf>
    <xf numFmtId="0" fontId="72" fillId="0" borderId="39" xfId="3" applyFont="1" applyFill="1" applyBorder="1" applyAlignment="1" applyProtection="1">
      <alignment vertical="center"/>
    </xf>
    <xf numFmtId="0" fontId="72" fillId="0" borderId="39" xfId="3" applyFont="1" applyFill="1" applyBorder="1" applyAlignment="1" applyProtection="1">
      <alignment horizontal="center" vertical="center" wrapText="1"/>
    </xf>
    <xf numFmtId="0" fontId="70" fillId="0" borderId="0" xfId="3" applyFont="1" applyFill="1" applyAlignment="1" applyProtection="1">
      <alignment horizontal="right"/>
    </xf>
    <xf numFmtId="0" fontId="69" fillId="0" borderId="0" xfId="3" applyFont="1" applyFill="1" applyProtection="1"/>
    <xf numFmtId="0" fontId="70" fillId="0" borderId="0" xfId="3" applyFont="1" applyFill="1" applyAlignment="1" applyProtection="1">
      <alignment horizontal="center"/>
    </xf>
    <xf numFmtId="0" fontId="70" fillId="0" borderId="40" xfId="3" applyFont="1" applyFill="1" applyBorder="1" applyAlignment="1" applyProtection="1">
      <alignment horizontal="center"/>
    </xf>
    <xf numFmtId="0" fontId="69" fillId="0" borderId="0" xfId="3" applyFont="1" applyFill="1" applyAlignment="1" applyProtection="1">
      <alignment horizontal="right"/>
    </xf>
    <xf numFmtId="0" fontId="69" fillId="0" borderId="39" xfId="3" applyFont="1" applyFill="1" applyBorder="1" applyProtection="1"/>
    <xf numFmtId="164" fontId="70" fillId="0" borderId="0" xfId="3" applyNumberFormat="1" applyFont="1" applyFill="1" applyAlignment="1" applyProtection="1">
      <alignment horizontal="right" vertical="center"/>
    </xf>
    <xf numFmtId="0" fontId="72" fillId="0" borderId="0" xfId="3" applyFont="1" applyFill="1" applyAlignment="1" applyProtection="1">
      <alignment horizontal="center"/>
    </xf>
    <xf numFmtId="164" fontId="70" fillId="0" borderId="0" xfId="3" applyNumberFormat="1" applyFont="1" applyFill="1" applyAlignment="1" applyProtection="1">
      <alignment horizontal="center"/>
    </xf>
    <xf numFmtId="164" fontId="69" fillId="0" borderId="0" xfId="3" applyNumberFormat="1" applyFont="1" applyFill="1" applyAlignment="1" applyProtection="1">
      <alignment vertical="center"/>
    </xf>
    <xf numFmtId="0" fontId="69" fillId="0" borderId="0" xfId="3" applyFont="1" applyFill="1" applyAlignment="1" applyProtection="1">
      <alignment horizontal="right" vertical="center"/>
    </xf>
    <xf numFmtId="0" fontId="70" fillId="0" borderId="0" xfId="3" applyFont="1" applyFill="1" applyAlignment="1" applyProtection="1">
      <alignment horizontal="center" wrapText="1"/>
    </xf>
    <xf numFmtId="0" fontId="72" fillId="0" borderId="0" xfId="3" applyFont="1" applyFill="1" applyAlignment="1" applyProtection="1">
      <alignment horizontal="center" wrapText="1"/>
    </xf>
    <xf numFmtId="0" fontId="73" fillId="0" borderId="0" xfId="3" applyFont="1" applyFill="1" applyProtection="1"/>
    <xf numFmtId="0" fontId="66" fillId="0" borderId="0" xfId="3" applyFont="1" applyFill="1" applyAlignment="1" applyProtection="1">
      <alignment horizontal="left"/>
    </xf>
    <xf numFmtId="0" fontId="67" fillId="0" borderId="0" xfId="3" applyFont="1" applyFill="1" applyAlignment="1" applyProtection="1">
      <alignment horizontal="left"/>
    </xf>
    <xf numFmtId="0" fontId="57" fillId="0" borderId="0" xfId="7"/>
    <xf numFmtId="0" fontId="52" fillId="0" borderId="0" xfId="7" applyFont="1"/>
    <xf numFmtId="0" fontId="57" fillId="0" borderId="0" xfId="7" applyAlignment="1">
      <alignment horizontal="left"/>
    </xf>
    <xf numFmtId="0" fontId="57" fillId="0" borderId="17" xfId="7" applyBorder="1"/>
    <xf numFmtId="0" fontId="74" fillId="0" borderId="0" xfId="7" applyFont="1"/>
    <xf numFmtId="0" fontId="74" fillId="0" borderId="19" xfId="7" applyFont="1" applyBorder="1" applyAlignment="1">
      <alignment horizontal="center" wrapText="1"/>
    </xf>
    <xf numFmtId="0" fontId="74" fillId="0" borderId="19" xfId="7" applyFont="1" applyBorder="1" applyAlignment="1">
      <alignment horizontal="center"/>
    </xf>
    <xf numFmtId="0" fontId="74" fillId="0" borderId="19" xfId="7" applyFont="1" applyBorder="1"/>
    <xf numFmtId="0" fontId="53" fillId="0" borderId="19" xfId="7" applyFont="1" applyBorder="1"/>
    <xf numFmtId="2" fontId="57" fillId="7" borderId="19" xfId="7" applyNumberFormat="1" applyFill="1" applyBorder="1"/>
    <xf numFmtId="2" fontId="57" fillId="0" borderId="19" xfId="7" applyNumberFormat="1" applyBorder="1"/>
    <xf numFmtId="0" fontId="57" fillId="0" borderId="19" xfId="7" applyBorder="1"/>
    <xf numFmtId="0" fontId="57" fillId="7" borderId="19" xfId="7" applyFill="1" applyBorder="1"/>
    <xf numFmtId="2" fontId="48" fillId="0" borderId="19" xfId="7" applyNumberFormat="1" applyFont="1" applyBorder="1"/>
    <xf numFmtId="0" fontId="48" fillId="0" borderId="19" xfId="7" applyFont="1" applyBorder="1"/>
    <xf numFmtId="0" fontId="78" fillId="0" borderId="19" xfId="8" applyFont="1" applyBorder="1" applyAlignment="1">
      <alignment vertical="top" wrapText="1"/>
    </xf>
    <xf numFmtId="0" fontId="78" fillId="0" borderId="19" xfId="8" applyFont="1" applyBorder="1" applyAlignment="1">
      <alignment horizontal="left" vertical="top" wrapText="1"/>
    </xf>
    <xf numFmtId="0" fontId="79" fillId="0" borderId="0" xfId="0" applyFont="1"/>
    <xf numFmtId="0" fontId="74" fillId="0" borderId="19" xfId="7" applyFont="1" applyBorder="1" applyAlignment="1">
      <alignment horizontal="right"/>
    </xf>
    <xf numFmtId="0" fontId="57" fillId="8" borderId="19" xfId="7" applyFill="1" applyBorder="1"/>
    <xf numFmtId="2" fontId="57" fillId="8" borderId="19" xfId="7" applyNumberFormat="1" applyFill="1" applyBorder="1"/>
    <xf numFmtId="2" fontId="41" fillId="0" borderId="34" xfId="3" applyNumberFormat="1" applyFont="1" applyFill="1" applyBorder="1" applyAlignment="1" applyProtection="1">
      <alignment horizontal="right" vertical="center"/>
    </xf>
    <xf numFmtId="49" fontId="41" fillId="0" borderId="34" xfId="3" applyNumberFormat="1" applyFont="1" applyFill="1" applyBorder="1" applyAlignment="1" applyProtection="1">
      <alignment horizontal="center" vertical="center"/>
    </xf>
    <xf numFmtId="0" fontId="80" fillId="0" borderId="34" xfId="3" applyFont="1" applyFill="1" applyBorder="1" applyAlignment="1" applyProtection="1">
      <alignment horizontal="right" vertical="center"/>
    </xf>
    <xf numFmtId="0" fontId="66" fillId="0" borderId="34" xfId="3" applyFont="1" applyFill="1" applyBorder="1" applyAlignment="1" applyProtection="1">
      <alignment horizontal="left" vertical="center" wrapText="1"/>
    </xf>
    <xf numFmtId="0" fontId="66" fillId="0" borderId="34" xfId="3" applyFont="1" applyFill="1" applyBorder="1" applyAlignment="1" applyProtection="1">
      <alignment horizontal="center" vertical="center" wrapText="1"/>
    </xf>
    <xf numFmtId="2" fontId="66" fillId="0" borderId="34" xfId="3" applyNumberFormat="1" applyFont="1" applyFill="1" applyBorder="1" applyAlignment="1" applyProtection="1">
      <alignment horizontal="right" vertical="center"/>
    </xf>
    <xf numFmtId="49" fontId="66" fillId="0" borderId="34" xfId="3" applyNumberFormat="1" applyFont="1" applyFill="1" applyBorder="1" applyAlignment="1" applyProtection="1">
      <alignment horizontal="center" vertical="center"/>
    </xf>
    <xf numFmtId="0" fontId="40" fillId="0" borderId="34" xfId="3" applyFill="1" applyBorder="1" applyAlignment="1" applyProtection="1">
      <alignment horizontal="right" vertical="center"/>
    </xf>
    <xf numFmtId="0" fontId="66" fillId="0" borderId="0" xfId="3" applyFont="1" applyFill="1" applyAlignment="1" applyProtection="1">
      <alignment vertical="center" wrapText="1"/>
    </xf>
    <xf numFmtId="14" fontId="41" fillId="0" borderId="0" xfId="3" applyNumberFormat="1" applyFont="1" applyFill="1" applyAlignment="1" applyProtection="1">
      <alignment vertical="center" wrapText="1"/>
    </xf>
    <xf numFmtId="0" fontId="66" fillId="0" borderId="0" xfId="3" applyFont="1" applyFill="1" applyAlignment="1" applyProtection="1">
      <alignment horizontal="center" vertical="center" wrapText="1"/>
    </xf>
    <xf numFmtId="0" fontId="41" fillId="5" borderId="34" xfId="3" applyFont="1" applyFill="1" applyBorder="1" applyAlignment="1" applyProtection="1">
      <alignment horizontal="center" vertical="center" wrapText="1"/>
    </xf>
    <xf numFmtId="0" fontId="41" fillId="5" borderId="34" xfId="3" applyFont="1" applyFill="1" applyBorder="1" applyAlignment="1" applyProtection="1">
      <alignment horizontal="center" vertical="center"/>
    </xf>
    <xf numFmtId="2" fontId="57" fillId="0" borderId="0" xfId="7" applyNumberFormat="1"/>
    <xf numFmtId="2" fontId="37" fillId="8" borderId="19" xfId="2" applyNumberFormat="1" applyFont="1" applyFill="1" applyBorder="1" applyAlignment="1">
      <alignment horizontal="center"/>
    </xf>
    <xf numFmtId="0" fontId="42" fillId="0" borderId="0" xfId="9" applyFont="1" applyProtection="1">
      <protection locked="0"/>
    </xf>
    <xf numFmtId="0" fontId="42" fillId="0" borderId="0" xfId="9" applyFont="1"/>
    <xf numFmtId="0" fontId="84" fillId="0" borderId="0" xfId="10" applyFont="1" applyProtection="1">
      <protection locked="0"/>
    </xf>
    <xf numFmtId="0" fontId="42" fillId="0" borderId="0" xfId="9" applyFont="1" applyAlignment="1" applyProtection="1">
      <alignment wrapText="1"/>
      <protection locked="0"/>
    </xf>
    <xf numFmtId="0" fontId="42" fillId="0" borderId="0" xfId="9" applyFont="1" applyAlignment="1">
      <alignment wrapText="1"/>
    </xf>
    <xf numFmtId="0" fontId="85" fillId="0" borderId="0" xfId="9" applyFont="1" applyProtection="1">
      <protection locked="0"/>
    </xf>
    <xf numFmtId="0" fontId="42" fillId="0" borderId="0" xfId="9" applyFont="1" applyAlignment="1" applyProtection="1">
      <alignment horizontal="center"/>
      <protection locked="0"/>
    </xf>
    <xf numFmtId="0" fontId="86" fillId="0" borderId="0" xfId="10" applyFont="1" applyAlignment="1" applyProtection="1">
      <alignment horizontal="center" vertical="center" wrapText="1"/>
      <protection locked="0"/>
    </xf>
    <xf numFmtId="0" fontId="36" fillId="0" borderId="0" xfId="9" applyFont="1" applyAlignment="1" applyProtection="1">
      <alignment horizontal="left"/>
      <protection locked="0"/>
    </xf>
    <xf numFmtId="0" fontId="36" fillId="0" borderId="0" xfId="9" applyFont="1" applyAlignment="1" applyProtection="1">
      <alignment horizontal="center"/>
      <protection locked="0"/>
    </xf>
    <xf numFmtId="0" fontId="36" fillId="0" borderId="0" xfId="9" applyFont="1" applyProtection="1">
      <protection locked="0"/>
    </xf>
    <xf numFmtId="0" fontId="88" fillId="0" borderId="20" xfId="9" applyFont="1" applyBorder="1" applyProtection="1">
      <protection locked="0"/>
    </xf>
    <xf numFmtId="0" fontId="88" fillId="0" borderId="19" xfId="9" applyFont="1" applyBorder="1" applyProtection="1">
      <protection locked="0"/>
    </xf>
    <xf numFmtId="0" fontId="47" fillId="0" borderId="0" xfId="9" applyFont="1" applyProtection="1">
      <protection locked="0"/>
    </xf>
    <xf numFmtId="1" fontId="90" fillId="0" borderId="0" xfId="9" applyNumberFormat="1" applyFont="1" applyProtection="1">
      <protection locked="0"/>
    </xf>
    <xf numFmtId="0" fontId="85" fillId="0" borderId="19" xfId="13" applyFont="1" applyBorder="1" applyAlignment="1" applyProtection="1">
      <alignment horizontal="center" vertical="center" wrapText="1"/>
      <protection locked="0"/>
    </xf>
    <xf numFmtId="0" fontId="91" fillId="0" borderId="19" xfId="11" applyFont="1" applyBorder="1" applyAlignment="1" applyProtection="1">
      <alignment horizontal="center" vertical="top" wrapText="1"/>
      <protection locked="0"/>
    </xf>
    <xf numFmtId="0" fontId="91" fillId="0" borderId="20" xfId="13" applyFont="1" applyBorder="1" applyAlignment="1" applyProtection="1">
      <alignment horizontal="center" vertical="top" wrapText="1"/>
      <protection locked="0"/>
    </xf>
    <xf numFmtId="0" fontId="91" fillId="0" borderId="19" xfId="9" applyFont="1" applyBorder="1" applyAlignment="1" applyProtection="1">
      <alignment vertical="top"/>
      <protection locked="0"/>
    </xf>
    <xf numFmtId="0" fontId="47" fillId="0" borderId="29" xfId="9" applyFont="1" applyBorder="1" applyProtection="1">
      <protection locked="0"/>
    </xf>
    <xf numFmtId="164" fontId="89" fillId="0" borderId="0" xfId="12" applyNumberFormat="1" applyFont="1" applyAlignment="1" applyProtection="1">
      <alignment horizontal="center"/>
      <protection locked="0"/>
    </xf>
    <xf numFmtId="0" fontId="42" fillId="0" borderId="19" xfId="11" applyFont="1" applyBorder="1" applyAlignment="1" applyProtection="1">
      <alignment vertical="center" wrapText="1"/>
      <protection locked="0"/>
    </xf>
    <xf numFmtId="0" fontId="42" fillId="0" borderId="19" xfId="11" applyFont="1" applyBorder="1" applyProtection="1">
      <protection locked="0"/>
    </xf>
    <xf numFmtId="0" fontId="42" fillId="0" borderId="20" xfId="11" applyFont="1" applyBorder="1" applyAlignment="1" applyProtection="1">
      <alignment horizontal="center" vertical="center"/>
      <protection locked="0"/>
    </xf>
    <xf numFmtId="0" fontId="36" fillId="0" borderId="19" xfId="9" applyFont="1" applyBorder="1" applyAlignment="1" applyProtection="1">
      <alignment horizontal="center"/>
      <protection locked="0"/>
    </xf>
    <xf numFmtId="0" fontId="36" fillId="0" borderId="17" xfId="9" applyFont="1" applyBorder="1" applyAlignment="1" applyProtection="1">
      <alignment horizontal="left"/>
      <protection locked="0"/>
    </xf>
    <xf numFmtId="0" fontId="42" fillId="0" borderId="19" xfId="11" applyFont="1" applyBorder="1" applyAlignment="1" applyProtection="1">
      <alignment horizontal="right"/>
      <protection locked="0"/>
    </xf>
    <xf numFmtId="0" fontId="42" fillId="0" borderId="20" xfId="11" applyFont="1" applyBorder="1" applyAlignment="1" applyProtection="1">
      <alignment horizontal="right"/>
      <protection locked="0"/>
    </xf>
    <xf numFmtId="0" fontId="36" fillId="0" borderId="19" xfId="9" applyFont="1" applyBorder="1" applyAlignment="1" applyProtection="1">
      <alignment horizontal="right"/>
      <protection locked="0"/>
    </xf>
    <xf numFmtId="0" fontId="36" fillId="0" borderId="0" xfId="9" applyFont="1" applyAlignment="1" applyProtection="1">
      <alignment horizontal="right"/>
      <protection locked="0"/>
    </xf>
    <xf numFmtId="164" fontId="92" fillId="0" borderId="0" xfId="12" applyNumberFormat="1" applyFont="1" applyProtection="1">
      <protection locked="0"/>
    </xf>
    <xf numFmtId="164" fontId="92" fillId="0" borderId="0" xfId="12" applyNumberFormat="1" applyFont="1" applyAlignment="1" applyProtection="1">
      <alignment horizontal="left"/>
      <protection locked="0"/>
    </xf>
    <xf numFmtId="164" fontId="92" fillId="0" borderId="0" xfId="12" applyNumberFormat="1" applyFont="1" applyAlignment="1" applyProtection="1">
      <alignment horizontal="center"/>
      <protection locked="0"/>
    </xf>
    <xf numFmtId="0" fontId="36" fillId="0" borderId="19" xfId="9" applyFont="1" applyBorder="1" applyProtection="1">
      <protection locked="0"/>
    </xf>
    <xf numFmtId="1" fontId="90" fillId="0" borderId="19" xfId="9" applyNumberFormat="1" applyFont="1" applyBorder="1" applyProtection="1">
      <protection locked="0"/>
    </xf>
    <xf numFmtId="0" fontId="42" fillId="0" borderId="0" xfId="11" applyFont="1" applyAlignment="1" applyProtection="1">
      <alignment vertical="center" wrapText="1"/>
      <protection locked="0"/>
    </xf>
    <xf numFmtId="0" fontId="47" fillId="0" borderId="0" xfId="11" applyFont="1" applyAlignment="1" applyProtection="1">
      <alignment horizontal="center" vertical="center"/>
      <protection locked="0"/>
    </xf>
    <xf numFmtId="0" fontId="42" fillId="0" borderId="0" xfId="11" applyFont="1" applyProtection="1">
      <protection locked="0"/>
    </xf>
    <xf numFmtId="164" fontId="84" fillId="0" borderId="0" xfId="12" applyNumberFormat="1" applyFont="1" applyProtection="1">
      <protection locked="0"/>
    </xf>
    <xf numFmtId="0" fontId="36" fillId="0" borderId="0" xfId="9" applyFont="1" applyAlignment="1">
      <alignment horizontal="center" vertical="center" wrapText="1"/>
    </xf>
    <xf numFmtId="0" fontId="47" fillId="0" borderId="49" xfId="9" applyFont="1" applyBorder="1" applyAlignment="1" applyProtection="1">
      <alignment horizontal="center" vertical="center" wrapText="1"/>
      <protection locked="0"/>
    </xf>
    <xf numFmtId="0" fontId="47" fillId="0" borderId="19" xfId="9" applyFont="1" applyBorder="1" applyAlignment="1" applyProtection="1">
      <alignment horizontal="center" vertical="center" wrapText="1"/>
      <protection locked="0"/>
    </xf>
    <xf numFmtId="0" fontId="47" fillId="0" borderId="20" xfId="9" applyFont="1" applyBorder="1" applyAlignment="1" applyProtection="1">
      <alignment horizontal="center" vertical="center" wrapText="1"/>
      <protection locked="0"/>
    </xf>
    <xf numFmtId="0" fontId="47" fillId="0" borderId="50" xfId="9" applyFont="1" applyBorder="1" applyAlignment="1" applyProtection="1">
      <alignment horizontal="center" vertical="center" wrapText="1"/>
      <protection locked="0"/>
    </xf>
    <xf numFmtId="0" fontId="47" fillId="0" borderId="48" xfId="9" applyFont="1" applyBorder="1" applyAlignment="1">
      <alignment horizontal="center" wrapText="1"/>
    </xf>
    <xf numFmtId="0" fontId="47" fillId="0" borderId="49" xfId="9" applyFont="1" applyBorder="1" applyAlignment="1">
      <alignment horizontal="center" wrapText="1"/>
    </xf>
    <xf numFmtId="0" fontId="47" fillId="0" borderId="19" xfId="9" applyFont="1" applyBorder="1" applyAlignment="1">
      <alignment horizontal="center" wrapText="1"/>
    </xf>
    <xf numFmtId="0" fontId="47" fillId="0" borderId="20" xfId="9" applyFont="1" applyBorder="1" applyAlignment="1">
      <alignment horizontal="center" wrapText="1"/>
    </xf>
    <xf numFmtId="0" fontId="47" fillId="0" borderId="50" xfId="9" applyFont="1" applyBorder="1" applyAlignment="1">
      <alignment horizontal="center" wrapText="1"/>
    </xf>
    <xf numFmtId="0" fontId="47" fillId="0" borderId="54" xfId="9" applyFont="1" applyBorder="1" applyAlignment="1">
      <alignment horizontal="center" wrapText="1"/>
    </xf>
    <xf numFmtId="0" fontId="47" fillId="0" borderId="51" xfId="9" applyFont="1" applyBorder="1" applyAlignment="1">
      <alignment horizontal="center" wrapText="1"/>
    </xf>
    <xf numFmtId="0" fontId="47" fillId="0" borderId="48" xfId="9" applyFont="1" applyBorder="1" applyAlignment="1">
      <alignment wrapText="1"/>
    </xf>
    <xf numFmtId="0" fontId="49" fillId="0" borderId="54" xfId="9" applyFont="1" applyBorder="1" applyAlignment="1">
      <alignment horizontal="right" wrapText="1"/>
    </xf>
    <xf numFmtId="0" fontId="49" fillId="0" borderId="19" xfId="9" applyFont="1" applyBorder="1" applyAlignment="1">
      <alignment horizontal="right" wrapText="1"/>
    </xf>
    <xf numFmtId="0" fontId="49" fillId="0" borderId="20" xfId="9" applyFont="1" applyBorder="1" applyAlignment="1">
      <alignment horizontal="right" wrapText="1"/>
    </xf>
    <xf numFmtId="0" fontId="49" fillId="0" borderId="50" xfId="9" applyFont="1" applyBorder="1" applyAlignment="1">
      <alignment horizontal="right" wrapText="1"/>
    </xf>
    <xf numFmtId="0" fontId="49" fillId="0" borderId="49" xfId="9" applyFont="1" applyBorder="1" applyAlignment="1">
      <alignment horizontal="right" wrapText="1"/>
    </xf>
    <xf numFmtId="4" fontId="49" fillId="9" borderId="51" xfId="9" applyNumberFormat="1" applyFont="1" applyFill="1" applyBorder="1" applyAlignment="1">
      <alignment horizontal="right" wrapText="1"/>
    </xf>
    <xf numFmtId="0" fontId="94" fillId="0" borderId="48" xfId="9" applyFont="1" applyBorder="1" applyAlignment="1">
      <alignment horizontal="left" wrapText="1"/>
    </xf>
    <xf numFmtId="0" fontId="49" fillId="0" borderId="48" xfId="9" applyFont="1" applyBorder="1" applyAlignment="1">
      <alignment horizontal="left" wrapText="1"/>
    </xf>
    <xf numFmtId="0" fontId="49" fillId="0" borderId="48" xfId="9" applyFont="1" applyBorder="1" applyAlignment="1" applyProtection="1">
      <alignment horizontal="left" wrapText="1"/>
      <protection locked="0"/>
    </xf>
    <xf numFmtId="0" fontId="49" fillId="0" borderId="49" xfId="9" applyFont="1" applyBorder="1" applyAlignment="1" applyProtection="1">
      <alignment horizontal="right" wrapText="1"/>
      <protection locked="0"/>
    </xf>
    <xf numFmtId="0" fontId="49" fillId="0" borderId="19" xfId="9" applyFont="1" applyBorder="1" applyAlignment="1" applyProtection="1">
      <alignment horizontal="right" wrapText="1"/>
      <protection locked="0"/>
    </xf>
    <xf numFmtId="0" fontId="90" fillId="0" borderId="19" xfId="9" applyFont="1" applyBorder="1" applyAlignment="1" applyProtection="1">
      <alignment horizontal="right" wrapText="1"/>
      <protection locked="0"/>
    </xf>
    <xf numFmtId="0" fontId="49" fillId="0" borderId="20" xfId="9" applyFont="1" applyBorder="1" applyAlignment="1" applyProtection="1">
      <alignment horizontal="right" wrapText="1"/>
      <protection locked="0"/>
    </xf>
    <xf numFmtId="0" fontId="49" fillId="0" borderId="50" xfId="9" applyFont="1" applyBorder="1" applyAlignment="1" applyProtection="1">
      <alignment horizontal="right" wrapText="1"/>
      <protection locked="0"/>
    </xf>
    <xf numFmtId="0" fontId="95" fillId="0" borderId="48" xfId="9" applyFont="1" applyBorder="1" applyAlignment="1" applyProtection="1">
      <alignment horizontal="left" wrapText="1"/>
      <protection locked="0"/>
    </xf>
    <xf numFmtId="0" fontId="96" fillId="0" borderId="48" xfId="9" applyFont="1" applyBorder="1" applyAlignment="1" applyProtection="1">
      <alignment horizontal="left" wrapText="1"/>
      <protection locked="0"/>
    </xf>
    <xf numFmtId="0" fontId="90" fillId="0" borderId="48" xfId="9" applyFont="1" applyBorder="1" applyAlignment="1" applyProtection="1">
      <alignment horizontal="left" wrapText="1"/>
      <protection locked="0"/>
    </xf>
    <xf numFmtId="0" fontId="97" fillId="0" borderId="55" xfId="9" applyFont="1" applyBorder="1" applyAlignment="1">
      <alignment horizontal="left" wrapText="1"/>
    </xf>
    <xf numFmtId="0" fontId="49" fillId="0" borderId="56" xfId="9" applyFont="1" applyBorder="1" applyAlignment="1" applyProtection="1">
      <alignment horizontal="right" wrapText="1"/>
      <protection locked="0"/>
    </xf>
    <xf numFmtId="0" fontId="49" fillId="0" borderId="25" xfId="9" applyFont="1" applyBorder="1" applyAlignment="1" applyProtection="1">
      <alignment horizontal="right" wrapText="1"/>
      <protection locked="0"/>
    </xf>
    <xf numFmtId="0" fontId="90" fillId="0" borderId="25" xfId="9" applyFont="1" applyBorder="1" applyAlignment="1" applyProtection="1">
      <alignment horizontal="right" wrapText="1"/>
      <protection locked="0"/>
    </xf>
    <xf numFmtId="0" fontId="49" fillId="0" borderId="27" xfId="9" applyFont="1" applyBorder="1" applyAlignment="1" applyProtection="1">
      <alignment horizontal="right" wrapText="1"/>
      <protection locked="0"/>
    </xf>
    <xf numFmtId="0" fontId="49" fillId="0" borderId="57" xfId="9" applyFont="1" applyBorder="1" applyAlignment="1" applyProtection="1">
      <alignment horizontal="right" wrapText="1"/>
      <protection locked="0"/>
    </xf>
    <xf numFmtId="0" fontId="49" fillId="0" borderId="56" xfId="9" applyFont="1" applyBorder="1" applyAlignment="1">
      <alignment horizontal="right" wrapText="1"/>
    </xf>
    <xf numFmtId="4" fontId="49" fillId="9" borderId="52" xfId="9" applyNumberFormat="1" applyFont="1" applyFill="1" applyBorder="1" applyAlignment="1">
      <alignment horizontal="right" wrapText="1"/>
    </xf>
    <xf numFmtId="0" fontId="98" fillId="9" borderId="41" xfId="9" applyFont="1" applyFill="1" applyBorder="1" applyAlignment="1">
      <alignment horizontal="left" wrapText="1"/>
    </xf>
    <xf numFmtId="0" fontId="98" fillId="9" borderId="58" xfId="9" applyFont="1" applyFill="1" applyBorder="1" applyAlignment="1">
      <alignment horizontal="right" wrapText="1"/>
    </xf>
    <xf numFmtId="0" fontId="98" fillId="9" borderId="59" xfId="9" applyFont="1" applyFill="1" applyBorder="1" applyAlignment="1">
      <alignment horizontal="right" wrapText="1"/>
    </xf>
    <xf numFmtId="0" fontId="98" fillId="9" borderId="60" xfId="9" applyFont="1" applyFill="1" applyBorder="1" applyAlignment="1">
      <alignment horizontal="right" wrapText="1"/>
    </xf>
    <xf numFmtId="4" fontId="49" fillId="9" borderId="60" xfId="9" applyNumberFormat="1" applyFont="1" applyFill="1" applyBorder="1" applyAlignment="1">
      <alignment horizontal="right" wrapText="1"/>
    </xf>
    <xf numFmtId="0" fontId="99" fillId="9" borderId="61" xfId="9" applyFont="1" applyFill="1" applyBorder="1" applyAlignment="1">
      <alignment horizontal="left" wrapText="1"/>
    </xf>
    <xf numFmtId="0" fontId="98" fillId="9" borderId="62" xfId="9" applyFont="1" applyFill="1" applyBorder="1" applyAlignment="1">
      <alignment horizontal="right" wrapText="1"/>
    </xf>
    <xf numFmtId="0" fontId="98" fillId="9" borderId="63" xfId="9" applyFont="1" applyFill="1" applyBorder="1" applyAlignment="1">
      <alignment horizontal="right" wrapText="1"/>
    </xf>
    <xf numFmtId="0" fontId="98" fillId="9" borderId="64" xfId="9" applyFont="1" applyFill="1" applyBorder="1" applyAlignment="1">
      <alignment horizontal="right" wrapText="1"/>
    </xf>
    <xf numFmtId="4" fontId="49" fillId="9" borderId="64" xfId="9" applyNumberFormat="1" applyFont="1" applyFill="1" applyBorder="1" applyAlignment="1">
      <alignment horizontal="right" wrapText="1"/>
    </xf>
    <xf numFmtId="0" fontId="42" fillId="9" borderId="65" xfId="9" applyFont="1" applyFill="1" applyBorder="1"/>
    <xf numFmtId="0" fontId="42" fillId="9" borderId="66" xfId="9" applyFont="1" applyFill="1" applyBorder="1"/>
    <xf numFmtId="0" fontId="42" fillId="9" borderId="26" xfId="9" applyFont="1" applyFill="1" applyBorder="1"/>
    <xf numFmtId="0" fontId="42" fillId="9" borderId="53" xfId="9" applyFont="1" applyFill="1" applyBorder="1"/>
    <xf numFmtId="4" fontId="49" fillId="9" borderId="53" xfId="9" applyNumberFormat="1" applyFont="1" applyFill="1" applyBorder="1" applyAlignment="1">
      <alignment horizontal="right" wrapText="1"/>
    </xf>
    <xf numFmtId="0" fontId="95" fillId="9" borderId="48" xfId="9" applyFont="1" applyFill="1" applyBorder="1" applyAlignment="1" applyProtection="1">
      <alignment horizontal="left" wrapText="1"/>
      <protection locked="0"/>
    </xf>
    <xf numFmtId="0" fontId="42" fillId="9" borderId="49" xfId="9" applyFont="1" applyFill="1" applyBorder="1"/>
    <xf numFmtId="0" fontId="42" fillId="9" borderId="19" xfId="9" applyFont="1" applyFill="1" applyBorder="1"/>
    <xf numFmtId="0" fontId="42" fillId="9" borderId="51" xfId="9" applyFont="1" applyFill="1" applyBorder="1"/>
    <xf numFmtId="0" fontId="42" fillId="9" borderId="48" xfId="9" applyFont="1" applyFill="1" applyBorder="1"/>
    <xf numFmtId="0" fontId="95" fillId="9" borderId="61" xfId="9" applyFont="1" applyFill="1" applyBorder="1" applyAlignment="1" applyProtection="1">
      <alignment horizontal="left" wrapText="1"/>
      <protection locked="0"/>
    </xf>
    <xf numFmtId="0" fontId="42" fillId="9" borderId="62" xfId="9" applyFont="1" applyFill="1" applyBorder="1"/>
    <xf numFmtId="0" fontId="42" fillId="9" borderId="63" xfId="9" applyFont="1" applyFill="1" applyBorder="1"/>
    <xf numFmtId="0" fontId="42" fillId="9" borderId="64" xfId="9" applyFont="1" applyFill="1" applyBorder="1"/>
    <xf numFmtId="0" fontId="82" fillId="0" borderId="0" xfId="9" applyFont="1" applyProtection="1">
      <protection locked="0"/>
    </xf>
    <xf numFmtId="0" fontId="36" fillId="0" borderId="0" xfId="9" applyFont="1" applyAlignment="1" applyProtection="1">
      <alignment wrapText="1"/>
      <protection locked="0"/>
    </xf>
    <xf numFmtId="0" fontId="42" fillId="0" borderId="17" xfId="9" applyFont="1" applyBorder="1" applyProtection="1">
      <protection locked="0"/>
    </xf>
    <xf numFmtId="0" fontId="82" fillId="0" borderId="0" xfId="9" applyFont="1" applyAlignment="1" applyProtection="1">
      <alignment horizontal="center"/>
      <protection locked="0"/>
    </xf>
    <xf numFmtId="0" fontId="36" fillId="0" borderId="0" xfId="9" applyFont="1" applyAlignment="1">
      <alignment vertical="center" wrapText="1"/>
    </xf>
    <xf numFmtId="0" fontId="49" fillId="0" borderId="21" xfId="9" applyFont="1" applyBorder="1" applyAlignment="1" applyProtection="1">
      <alignment horizontal="right" wrapText="1"/>
      <protection locked="0"/>
    </xf>
    <xf numFmtId="0" fontId="49" fillId="0" borderId="22" xfId="9" applyFont="1" applyBorder="1" applyAlignment="1" applyProtection="1">
      <alignment horizontal="right" wrapText="1"/>
      <protection locked="0"/>
    </xf>
    <xf numFmtId="4" fontId="49" fillId="9" borderId="67" xfId="9" applyNumberFormat="1" applyFont="1" applyFill="1" applyBorder="1" applyAlignment="1">
      <alignment horizontal="right" wrapText="1"/>
    </xf>
    <xf numFmtId="0" fontId="82" fillId="0" borderId="0" xfId="9" applyFont="1" applyBorder="1" applyAlignment="1" applyProtection="1">
      <alignment horizontal="center"/>
      <protection locked="0"/>
    </xf>
    <xf numFmtId="0" fontId="49" fillId="8" borderId="19" xfId="9" applyFont="1" applyFill="1" applyBorder="1" applyAlignment="1">
      <alignment horizontal="right" wrapText="1"/>
    </xf>
    <xf numFmtId="0" fontId="49" fillId="8" borderId="20" xfId="9" applyFont="1" applyFill="1" applyBorder="1" applyAlignment="1">
      <alignment horizontal="right" wrapText="1"/>
    </xf>
    <xf numFmtId="0" fontId="49" fillId="8" borderId="50" xfId="9" applyFont="1" applyFill="1" applyBorder="1" applyAlignment="1">
      <alignment horizontal="right" wrapText="1"/>
    </xf>
    <xf numFmtId="0" fontId="49" fillId="8" borderId="19" xfId="9" applyFont="1" applyFill="1" applyBorder="1" applyAlignment="1" applyProtection="1">
      <alignment horizontal="right" wrapText="1"/>
      <protection locked="0"/>
    </xf>
    <xf numFmtId="0" fontId="90" fillId="8" borderId="19" xfId="9" applyFont="1" applyFill="1" applyBorder="1" applyAlignment="1" applyProtection="1">
      <alignment horizontal="right" wrapText="1"/>
      <protection locked="0"/>
    </xf>
    <xf numFmtId="0" fontId="49" fillId="8" borderId="20" xfId="9" applyFont="1" applyFill="1" applyBorder="1" applyAlignment="1" applyProtection="1">
      <alignment horizontal="right" wrapText="1"/>
      <protection locked="0"/>
    </xf>
    <xf numFmtId="0" fontId="49" fillId="8" borderId="50" xfId="9" applyFont="1" applyFill="1" applyBorder="1" applyAlignment="1" applyProtection="1">
      <alignment horizontal="right" wrapText="1"/>
      <protection locked="0"/>
    </xf>
    <xf numFmtId="0" fontId="49" fillId="8" borderId="49" xfId="9" applyFont="1" applyFill="1" applyBorder="1" applyAlignment="1" applyProtection="1">
      <alignment horizontal="right" wrapText="1"/>
      <protection locked="0"/>
    </xf>
    <xf numFmtId="0" fontId="48" fillId="8" borderId="19" xfId="7" applyFont="1" applyFill="1" applyBorder="1"/>
    <xf numFmtId="0" fontId="32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2" fillId="0" borderId="4" xfId="1" applyFont="1" applyBorder="1" applyAlignment="1">
      <alignment horizontal="center" vertical="top" wrapText="1"/>
    </xf>
    <xf numFmtId="0" fontId="20" fillId="0" borderId="4" xfId="1" applyFont="1" applyBorder="1" applyAlignment="1">
      <alignment horizontal="center" wrapText="1"/>
    </xf>
    <xf numFmtId="0" fontId="21" fillId="0" borderId="0" xfId="1" applyFont="1" applyAlignment="1">
      <alignment horizontal="center" vertical="top"/>
    </xf>
    <xf numFmtId="49" fontId="30" fillId="0" borderId="15" xfId="1" applyNumberFormat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10" xfId="1" applyFont="1" applyBorder="1" applyAlignment="1">
      <alignment horizontal="left" vertical="center" wrapText="1"/>
    </xf>
    <xf numFmtId="0" fontId="29" fillId="0" borderId="7" xfId="1" applyFont="1" applyBorder="1" applyAlignment="1">
      <alignment horizontal="left" vertical="center" wrapText="1"/>
    </xf>
    <xf numFmtId="0" fontId="30" fillId="0" borderId="13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/>
    </xf>
    <xf numFmtId="0" fontId="30" fillId="0" borderId="14" xfId="1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wrapText="1"/>
    </xf>
    <xf numFmtId="0" fontId="30" fillId="0" borderId="3" xfId="1" applyFont="1" applyBorder="1" applyAlignment="1">
      <alignment horizontal="center" wrapText="1"/>
    </xf>
    <xf numFmtId="164" fontId="30" fillId="0" borderId="13" xfId="1" applyNumberFormat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wrapText="1"/>
    </xf>
    <xf numFmtId="164" fontId="30" fillId="0" borderId="14" xfId="1" applyNumberFormat="1" applyFont="1" applyBorder="1" applyAlignment="1">
      <alignment horizontal="center" vertical="center" wrapText="1"/>
    </xf>
    <xf numFmtId="0" fontId="29" fillId="0" borderId="2" xfId="1" applyFont="1" applyBorder="1" applyAlignment="1">
      <alignment wrapText="1"/>
    </xf>
    <xf numFmtId="0" fontId="20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left" vertical="center" wrapText="1"/>
    </xf>
    <xf numFmtId="0" fontId="22" fillId="0" borderId="4" xfId="1" applyFont="1" applyBorder="1" applyAlignment="1">
      <alignment horizontal="right" vertical="top"/>
    </xf>
    <xf numFmtId="0" fontId="20" fillId="0" borderId="0" xfId="1" applyFont="1" applyAlignment="1">
      <alignment horizontal="left"/>
    </xf>
    <xf numFmtId="0" fontId="32" fillId="0" borderId="0" xfId="1" applyFont="1" applyAlignment="1">
      <alignment horizontal="center" wrapText="1"/>
    </xf>
    <xf numFmtId="0" fontId="19" fillId="0" borderId="16" xfId="1" applyFont="1" applyBorder="1" applyAlignment="1">
      <alignment horizontal="center" wrapText="1"/>
    </xf>
    <xf numFmtId="49" fontId="22" fillId="0" borderId="6" xfId="1" applyNumberFormat="1" applyFont="1" applyBorder="1" applyAlignment="1">
      <alignment horizontal="center" vertical="center"/>
    </xf>
    <xf numFmtId="49" fontId="22" fillId="0" borderId="8" xfId="1" applyNumberFormat="1" applyFont="1" applyBorder="1" applyAlignment="1">
      <alignment horizontal="center" vertical="center"/>
    </xf>
    <xf numFmtId="49" fontId="22" fillId="0" borderId="3" xfId="1" applyNumberFormat="1" applyFont="1" applyBorder="1" applyAlignment="1">
      <alignment horizontal="center" vertical="center"/>
    </xf>
    <xf numFmtId="0" fontId="22" fillId="0" borderId="0" xfId="1" applyFont="1" applyAlignment="1">
      <alignment horizontal="right"/>
    </xf>
    <xf numFmtId="0" fontId="20" fillId="0" borderId="7" xfId="1" applyFont="1" applyBorder="1" applyAlignment="1">
      <alignment horizontal="left" vertical="top" wrapText="1"/>
    </xf>
    <xf numFmtId="0" fontId="20" fillId="0" borderId="7" xfId="1" applyFont="1" applyBorder="1" applyAlignment="1">
      <alignment horizontal="left" vertical="center"/>
    </xf>
    <xf numFmtId="0" fontId="22" fillId="0" borderId="0" xfId="1" applyFont="1"/>
    <xf numFmtId="0" fontId="20" fillId="0" borderId="7" xfId="1" applyFont="1" applyBorder="1"/>
    <xf numFmtId="0" fontId="22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top" wrapText="1"/>
    </xf>
    <xf numFmtId="0" fontId="32" fillId="0" borderId="0" xfId="1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top"/>
    </xf>
    <xf numFmtId="0" fontId="72" fillId="0" borderId="0" xfId="3" applyFont="1" applyFill="1" applyAlignment="1" applyProtection="1">
      <alignment horizontal="center" vertical="center"/>
    </xf>
    <xf numFmtId="0" fontId="70" fillId="0" borderId="0" xfId="3" applyFont="1" applyFill="1" applyAlignment="1" applyProtection="1">
      <alignment horizontal="center" vertical="center"/>
    </xf>
    <xf numFmtId="0" fontId="70" fillId="0" borderId="0" xfId="3" applyFont="1" applyFill="1" applyAlignment="1" applyProtection="1">
      <alignment horizontal="center"/>
    </xf>
    <xf numFmtId="0" fontId="72" fillId="0" borderId="0" xfId="3" applyFont="1" applyFill="1" applyAlignment="1" applyProtection="1">
      <alignment horizontal="center" wrapText="1"/>
    </xf>
    <xf numFmtId="0" fontId="70" fillId="0" borderId="0" xfId="3" applyFont="1" applyFill="1" applyAlignment="1" applyProtection="1">
      <alignment horizontal="center" wrapText="1"/>
    </xf>
    <xf numFmtId="0" fontId="68" fillId="0" borderId="0" xfId="3" applyFont="1" applyFill="1" applyAlignment="1" applyProtection="1">
      <alignment horizontal="left"/>
    </xf>
    <xf numFmtId="0" fontId="72" fillId="0" borderId="0" xfId="3" applyFont="1" applyFill="1" applyAlignment="1" applyProtection="1">
      <alignment horizontal="center"/>
    </xf>
    <xf numFmtId="0" fontId="70" fillId="0" borderId="39" xfId="3" applyFont="1" applyFill="1" applyBorder="1" applyAlignment="1" applyProtection="1">
      <alignment horizontal="center" vertical="center"/>
    </xf>
    <xf numFmtId="0" fontId="70" fillId="0" borderId="0" xfId="3" applyFont="1" applyFill="1" applyProtection="1"/>
    <xf numFmtId="0" fontId="70" fillId="0" borderId="0" xfId="3" applyFont="1" applyFill="1" applyAlignment="1" applyProtection="1">
      <alignment vertical="center"/>
    </xf>
    <xf numFmtId="0" fontId="72" fillId="0" borderId="39" xfId="3" applyFont="1" applyFill="1" applyBorder="1" applyAlignment="1" applyProtection="1">
      <alignment horizontal="center" vertical="center" wrapText="1"/>
    </xf>
    <xf numFmtId="0" fontId="70" fillId="0" borderId="39" xfId="3" applyFont="1" applyFill="1" applyBorder="1" applyAlignment="1" applyProtection="1">
      <alignment horizontal="center" vertical="center" wrapText="1"/>
    </xf>
    <xf numFmtId="2" fontId="72" fillId="0" borderId="39" xfId="3" applyNumberFormat="1" applyFont="1" applyFill="1" applyBorder="1" applyAlignment="1" applyProtection="1">
      <alignment horizontal="center"/>
    </xf>
    <xf numFmtId="0" fontId="70" fillId="0" borderId="39" xfId="3" applyFont="1" applyFill="1" applyBorder="1" applyProtection="1"/>
    <xf numFmtId="0" fontId="66" fillId="0" borderId="33" xfId="3" applyFont="1" applyFill="1" applyBorder="1" applyAlignment="1" applyProtection="1">
      <alignment horizontal="right"/>
    </xf>
    <xf numFmtId="0" fontId="72" fillId="0" borderId="39" xfId="3" applyFont="1" applyFill="1" applyBorder="1" applyAlignment="1" applyProtection="1">
      <alignment horizontal="center"/>
    </xf>
    <xf numFmtId="0" fontId="70" fillId="0" borderId="39" xfId="3" applyFont="1" applyFill="1" applyBorder="1" applyAlignment="1" applyProtection="1">
      <alignment horizontal="center"/>
    </xf>
    <xf numFmtId="0" fontId="68" fillId="0" borderId="32" xfId="3" applyFont="1" applyFill="1" applyBorder="1" applyAlignment="1" applyProtection="1">
      <alignment horizontal="center" vertical="top"/>
    </xf>
    <xf numFmtId="0" fontId="70" fillId="0" borderId="0" xfId="3" applyFont="1" applyFill="1" applyAlignment="1" applyProtection="1">
      <alignment horizontal="center" vertical="center" wrapText="1"/>
    </xf>
    <xf numFmtId="0" fontId="70" fillId="0" borderId="0" xfId="3" applyFont="1" applyFill="1" applyAlignment="1" applyProtection="1">
      <alignment wrapText="1"/>
    </xf>
    <xf numFmtId="0" fontId="70" fillId="0" borderId="39" xfId="3" applyFont="1" applyFill="1" applyBorder="1" applyAlignment="1" applyProtection="1">
      <alignment horizontal="center" wrapText="1"/>
    </xf>
    <xf numFmtId="0" fontId="57" fillId="0" borderId="0" xfId="7" applyAlignment="1">
      <alignment horizontal="center"/>
    </xf>
    <xf numFmtId="0" fontId="74" fillId="0" borderId="0" xfId="7" applyFont="1" applyAlignment="1">
      <alignment horizontal="center"/>
    </xf>
    <xf numFmtId="0" fontId="74" fillId="0" borderId="18" xfId="7" applyFont="1" applyBorder="1" applyAlignment="1">
      <alignment horizontal="center"/>
    </xf>
    <xf numFmtId="0" fontId="57" fillId="0" borderId="0" xfId="7" applyAlignment="1">
      <alignment horizontal="left"/>
    </xf>
    <xf numFmtId="0" fontId="57" fillId="0" borderId="17" xfId="7" applyBorder="1" applyAlignment="1">
      <alignment horizontal="center"/>
    </xf>
    <xf numFmtId="0" fontId="52" fillId="0" borderId="0" xfId="7" applyFont="1" applyAlignment="1">
      <alignment horizontal="center"/>
    </xf>
    <xf numFmtId="0" fontId="75" fillId="0" borderId="0" xfId="7" applyFont="1" applyAlignment="1">
      <alignment horizontal="right"/>
    </xf>
    <xf numFmtId="0" fontId="74" fillId="0" borderId="0" xfId="7" applyFont="1" applyAlignment="1">
      <alignment horizontal="right"/>
    </xf>
    <xf numFmtId="0" fontId="52" fillId="0" borderId="0" xfId="7" applyFont="1" applyAlignment="1">
      <alignment horizontal="left"/>
    </xf>
    <xf numFmtId="0" fontId="74" fillId="0" borderId="17" xfId="7" applyFont="1" applyBorder="1" applyAlignment="1">
      <alignment horizontal="right"/>
    </xf>
    <xf numFmtId="0" fontId="74" fillId="0" borderId="25" xfId="7" applyFont="1" applyBorder="1" applyAlignment="1">
      <alignment horizontal="center" vertical="center" wrapText="1"/>
    </xf>
    <xf numFmtId="0" fontId="74" fillId="0" borderId="31" xfId="7" applyFont="1" applyBorder="1" applyAlignment="1">
      <alignment horizontal="center" vertical="center" wrapText="1"/>
    </xf>
    <xf numFmtId="0" fontId="74" fillId="0" borderId="26" xfId="7" applyFont="1" applyBorder="1" applyAlignment="1">
      <alignment horizontal="center" vertical="center" wrapText="1"/>
    </xf>
    <xf numFmtId="0" fontId="74" fillId="0" borderId="25" xfId="7" applyFont="1" applyBorder="1" applyAlignment="1">
      <alignment horizontal="center" vertical="center"/>
    </xf>
    <xf numFmtId="0" fontId="74" fillId="0" borderId="31" xfId="7" applyFont="1" applyBorder="1" applyAlignment="1">
      <alignment horizontal="center" vertical="center"/>
    </xf>
    <xf numFmtId="0" fontId="74" fillId="0" borderId="26" xfId="7" applyFont="1" applyBorder="1" applyAlignment="1">
      <alignment horizontal="center" vertical="center"/>
    </xf>
    <xf numFmtId="0" fontId="74" fillId="0" borderId="19" xfId="7" applyFont="1" applyBorder="1" applyAlignment="1">
      <alignment horizontal="center"/>
    </xf>
    <xf numFmtId="0" fontId="74" fillId="0" borderId="19" xfId="7" applyFont="1" applyBorder="1" applyAlignment="1">
      <alignment horizontal="center" wrapText="1"/>
    </xf>
    <xf numFmtId="0" fontId="74" fillId="0" borderId="19" xfId="7" applyFont="1" applyBorder="1"/>
    <xf numFmtId="0" fontId="57" fillId="0" borderId="0" xfId="7" applyAlignment="1">
      <alignment horizontal="left" wrapText="1"/>
    </xf>
    <xf numFmtId="0" fontId="66" fillId="0" borderId="0" xfId="3" applyFont="1" applyFill="1" applyAlignment="1" applyProtection="1">
      <alignment horizontal="left"/>
    </xf>
    <xf numFmtId="0" fontId="41" fillId="0" borderId="0" xfId="3" applyFont="1" applyFill="1" applyAlignment="1" applyProtection="1">
      <alignment horizontal="center" wrapText="1"/>
    </xf>
    <xf numFmtId="0" fontId="81" fillId="0" borderId="0" xfId="3" applyFont="1" applyFill="1" applyAlignment="1" applyProtection="1">
      <alignment horizontal="center" vertical="center" wrapText="1"/>
    </xf>
    <xf numFmtId="0" fontId="67" fillId="0" borderId="0" xfId="3" applyFont="1" applyFill="1" applyAlignment="1" applyProtection="1">
      <alignment horizontal="center" vertical="center"/>
    </xf>
    <xf numFmtId="0" fontId="66" fillId="0" borderId="0" xfId="3" applyFont="1" applyFill="1" applyAlignment="1" applyProtection="1">
      <alignment horizontal="left" vertical="center" wrapText="1"/>
    </xf>
    <xf numFmtId="0" fontId="66" fillId="0" borderId="0" xfId="3" applyFont="1" applyFill="1" applyAlignment="1" applyProtection="1">
      <alignment horizontal="center"/>
    </xf>
    <xf numFmtId="0" fontId="66" fillId="0" borderId="33" xfId="3" applyFont="1" applyFill="1" applyBorder="1" applyAlignment="1" applyProtection="1">
      <alignment horizontal="center" vertical="center"/>
    </xf>
    <xf numFmtId="0" fontId="70" fillId="0" borderId="32" xfId="3" applyFont="1" applyFill="1" applyBorder="1" applyAlignment="1" applyProtection="1">
      <alignment horizontal="center"/>
    </xf>
    <xf numFmtId="0" fontId="66" fillId="0" borderId="34" xfId="3" applyFont="1" applyFill="1" applyBorder="1" applyAlignment="1" applyProtection="1">
      <alignment horizontal="left" vertical="center" wrapText="1"/>
    </xf>
    <xf numFmtId="0" fontId="41" fillId="5" borderId="37" xfId="3" applyFont="1" applyFill="1" applyBorder="1" applyAlignment="1" applyProtection="1">
      <alignment horizontal="center" vertical="center"/>
    </xf>
    <xf numFmtId="0" fontId="41" fillId="5" borderId="36" xfId="3" applyFont="1" applyFill="1" applyBorder="1" applyAlignment="1" applyProtection="1">
      <alignment horizontal="center" vertical="center"/>
    </xf>
    <xf numFmtId="0" fontId="41" fillId="5" borderId="35" xfId="3" applyFont="1" applyFill="1" applyBorder="1" applyAlignment="1" applyProtection="1">
      <alignment horizontal="center" vertical="center"/>
    </xf>
    <xf numFmtId="0" fontId="41" fillId="0" borderId="34" xfId="3" applyFont="1" applyFill="1" applyBorder="1" applyAlignment="1" applyProtection="1">
      <alignment horizontal="left" vertical="center" wrapText="1"/>
    </xf>
    <xf numFmtId="0" fontId="66" fillId="0" borderId="0" xfId="3" applyFont="1" applyFill="1" applyProtection="1"/>
    <xf numFmtId="0" fontId="60" fillId="0" borderId="0" xfId="6" applyFont="1" applyFill="1" applyAlignment="1" applyProtection="1">
      <alignment horizontal="left"/>
    </xf>
    <xf numFmtId="0" fontId="62" fillId="0" borderId="0" xfId="6" applyFont="1" applyFill="1" applyAlignment="1" applyProtection="1">
      <alignment horizontal="center" wrapText="1"/>
    </xf>
    <xf numFmtId="0" fontId="65" fillId="0" borderId="0" xfId="6" applyFont="1" applyFill="1" applyAlignment="1" applyProtection="1">
      <alignment horizontal="center" vertical="center" wrapText="1"/>
    </xf>
    <xf numFmtId="0" fontId="64" fillId="0" borderId="0" xfId="6" applyFont="1" applyFill="1" applyAlignment="1" applyProtection="1">
      <alignment horizontal="center" vertical="center"/>
    </xf>
    <xf numFmtId="0" fontId="60" fillId="0" borderId="0" xfId="6" applyFont="1" applyFill="1" applyAlignment="1" applyProtection="1">
      <alignment horizontal="left" vertical="center" wrapText="1"/>
    </xf>
    <xf numFmtId="0" fontId="61" fillId="0" borderId="32" xfId="6" applyFont="1" applyFill="1" applyBorder="1" applyAlignment="1" applyProtection="1">
      <alignment horizontal="center"/>
    </xf>
    <xf numFmtId="0" fontId="60" fillId="0" borderId="34" xfId="6" applyFont="1" applyFill="1" applyBorder="1" applyAlignment="1" applyProtection="1">
      <alignment horizontal="left" vertical="center" wrapText="1"/>
    </xf>
    <xf numFmtId="0" fontId="62" fillId="5" borderId="37" xfId="6" applyFont="1" applyFill="1" applyBorder="1" applyAlignment="1" applyProtection="1">
      <alignment horizontal="center" vertical="center"/>
    </xf>
    <xf numFmtId="0" fontId="62" fillId="5" borderId="36" xfId="6" applyFont="1" applyFill="1" applyBorder="1" applyAlignment="1" applyProtection="1">
      <alignment horizontal="center" vertical="center"/>
    </xf>
    <xf numFmtId="0" fontId="62" fillId="5" borderId="35" xfId="6" applyFont="1" applyFill="1" applyBorder="1" applyAlignment="1" applyProtection="1">
      <alignment horizontal="center" vertical="center"/>
    </xf>
    <xf numFmtId="0" fontId="62" fillId="0" borderId="34" xfId="6" applyFont="1" applyFill="1" applyBorder="1" applyAlignment="1" applyProtection="1">
      <alignment horizontal="left" vertical="center" wrapText="1"/>
    </xf>
    <xf numFmtId="0" fontId="60" fillId="0" borderId="33" xfId="6" applyFont="1" applyFill="1" applyBorder="1" applyAlignment="1" applyProtection="1">
      <alignment horizontal="center" vertical="center"/>
    </xf>
    <xf numFmtId="0" fontId="60" fillId="0" borderId="0" xfId="6" applyFont="1" applyFill="1" applyProtection="1"/>
    <xf numFmtId="0" fontId="60" fillId="0" borderId="0" xfId="6" applyFont="1" applyFill="1" applyAlignment="1" applyProtection="1">
      <alignment horizontal="center"/>
    </xf>
    <xf numFmtId="0" fontId="51" fillId="0" borderId="18" xfId="5" applyFont="1" applyBorder="1" applyAlignment="1">
      <alignment horizontal="center"/>
    </xf>
    <xf numFmtId="0" fontId="57" fillId="0" borderId="0" xfId="5" applyFont="1" applyAlignment="1">
      <alignment horizontal="left"/>
    </xf>
    <xf numFmtId="0" fontId="35" fillId="0" borderId="0" xfId="5" applyAlignment="1">
      <alignment horizontal="left"/>
    </xf>
    <xf numFmtId="0" fontId="58" fillId="0" borderId="0" xfId="5" applyFont="1" applyAlignment="1">
      <alignment horizontal="left"/>
    </xf>
    <xf numFmtId="0" fontId="35" fillId="0" borderId="17" xfId="5" applyBorder="1" applyAlignment="1">
      <alignment horizontal="center"/>
    </xf>
    <xf numFmtId="0" fontId="58" fillId="0" borderId="17" xfId="5" applyFont="1" applyBorder="1" applyAlignment="1">
      <alignment horizontal="center"/>
    </xf>
    <xf numFmtId="0" fontId="20" fillId="0" borderId="0" xfId="1" applyFont="1" applyBorder="1" applyAlignment="1">
      <alignment horizontal="left" vertical="center" wrapText="1"/>
    </xf>
    <xf numFmtId="0" fontId="35" fillId="0" borderId="25" xfId="5" applyBorder="1" applyAlignment="1">
      <alignment horizontal="center"/>
    </xf>
    <xf numFmtId="0" fontId="35" fillId="0" borderId="31" xfId="5" applyBorder="1" applyAlignment="1">
      <alignment horizontal="center"/>
    </xf>
    <xf numFmtId="0" fontId="35" fillId="0" borderId="27" xfId="5" applyBorder="1" applyAlignment="1">
      <alignment horizontal="left" wrapText="1"/>
    </xf>
    <xf numFmtId="0" fontId="35" fillId="0" borderId="18" xfId="5" applyBorder="1" applyAlignment="1">
      <alignment horizontal="left"/>
    </xf>
    <xf numFmtId="0" fontId="35" fillId="0" borderId="28" xfId="5" applyBorder="1" applyAlignment="1">
      <alignment horizontal="left"/>
    </xf>
    <xf numFmtId="0" fontId="35" fillId="0" borderId="23" xfId="5" applyBorder="1" applyAlignment="1">
      <alignment horizontal="left"/>
    </xf>
    <xf numFmtId="0" fontId="35" fillId="0" borderId="17" xfId="5" applyBorder="1" applyAlignment="1">
      <alignment horizontal="left"/>
    </xf>
    <xf numFmtId="0" fontId="35" fillId="0" borderId="24" xfId="5" applyBorder="1" applyAlignment="1">
      <alignment horizontal="left"/>
    </xf>
    <xf numFmtId="0" fontId="35" fillId="0" borderId="26" xfId="5" applyBorder="1" applyAlignment="1">
      <alignment horizontal="center"/>
    </xf>
    <xf numFmtId="0" fontId="35" fillId="0" borderId="27" xfId="5" applyBorder="1" applyAlignment="1">
      <alignment horizontal="center"/>
    </xf>
    <xf numFmtId="0" fontId="35" fillId="0" borderId="28" xfId="5" applyBorder="1" applyAlignment="1">
      <alignment horizontal="center"/>
    </xf>
    <xf numFmtId="0" fontId="35" fillId="0" borderId="23" xfId="5" applyBorder="1" applyAlignment="1">
      <alignment horizontal="center"/>
    </xf>
    <xf numFmtId="0" fontId="35" fillId="0" borderId="24" xfId="5" applyBorder="1" applyAlignment="1">
      <alignment horizontal="center"/>
    </xf>
    <xf numFmtId="2" fontId="35" fillId="0" borderId="27" xfId="5" applyNumberFormat="1" applyBorder="1" applyAlignment="1">
      <alignment horizontal="center"/>
    </xf>
    <xf numFmtId="2" fontId="35" fillId="0" borderId="28" xfId="5" applyNumberFormat="1" applyBorder="1" applyAlignment="1">
      <alignment horizontal="center"/>
    </xf>
    <xf numFmtId="2" fontId="35" fillId="0" borderId="23" xfId="5" applyNumberFormat="1" applyBorder="1" applyAlignment="1">
      <alignment horizontal="center"/>
    </xf>
    <xf numFmtId="2" fontId="35" fillId="0" borderId="24" xfId="5" applyNumberFormat="1" applyBorder="1" applyAlignment="1">
      <alignment horizontal="center"/>
    </xf>
    <xf numFmtId="0" fontId="35" fillId="0" borderId="20" xfId="5" applyBorder="1" applyAlignment="1">
      <alignment horizontal="left" wrapText="1"/>
    </xf>
    <xf numFmtId="0" fontId="35" fillId="0" borderId="21" xfId="5" applyBorder="1" applyAlignment="1">
      <alignment horizontal="left" wrapText="1"/>
    </xf>
    <xf numFmtId="0" fontId="35" fillId="0" borderId="22" xfId="5" applyBorder="1" applyAlignment="1">
      <alignment horizontal="left" wrapText="1"/>
    </xf>
    <xf numFmtId="0" fontId="35" fillId="0" borderId="20" xfId="5" applyBorder="1" applyAlignment="1">
      <alignment horizontal="center"/>
    </xf>
    <xf numFmtId="0" fontId="35" fillId="0" borderId="22" xfId="5" applyBorder="1" applyAlignment="1">
      <alignment horizontal="center"/>
    </xf>
    <xf numFmtId="0" fontId="35" fillId="0" borderId="27" xfId="5" applyBorder="1" applyAlignment="1">
      <alignment wrapText="1"/>
    </xf>
    <xf numFmtId="0" fontId="35" fillId="0" borderId="18" xfId="5" applyBorder="1"/>
    <xf numFmtId="0" fontId="35" fillId="0" borderId="28" xfId="5" applyBorder="1"/>
    <xf numFmtId="0" fontId="52" fillId="0" borderId="23" xfId="5" applyFont="1" applyBorder="1" applyAlignment="1">
      <alignment horizontal="center"/>
    </xf>
    <xf numFmtId="0" fontId="52" fillId="0" borderId="24" xfId="5" applyFont="1" applyBorder="1" applyAlignment="1">
      <alignment horizontal="center"/>
    </xf>
    <xf numFmtId="0" fontId="35" fillId="0" borderId="24" xfId="5" applyBorder="1"/>
    <xf numFmtId="0" fontId="35" fillId="0" borderId="27" xfId="5" applyBorder="1" applyAlignment="1">
      <alignment horizontal="left" vertical="center"/>
    </xf>
    <xf numFmtId="0" fontId="35" fillId="0" borderId="18" xfId="5" applyBorder="1" applyAlignment="1">
      <alignment horizontal="left" vertical="center"/>
    </xf>
    <xf numFmtId="0" fontId="35" fillId="0" borderId="28" xfId="5" applyBorder="1" applyAlignment="1">
      <alignment horizontal="left" vertical="center"/>
    </xf>
    <xf numFmtId="0" fontId="35" fillId="0" borderId="23" xfId="5" applyBorder="1" applyAlignment="1">
      <alignment horizontal="left" vertical="center"/>
    </xf>
    <xf numFmtId="0" fontId="35" fillId="0" borderId="17" xfId="5" applyBorder="1" applyAlignment="1">
      <alignment horizontal="left" vertical="center"/>
    </xf>
    <xf numFmtId="0" fontId="35" fillId="0" borderId="24" xfId="5" applyBorder="1" applyAlignment="1">
      <alignment horizontal="left" vertical="center"/>
    </xf>
    <xf numFmtId="0" fontId="52" fillId="0" borderId="25" xfId="5" applyFont="1" applyBorder="1" applyAlignment="1">
      <alignment horizontal="center"/>
    </xf>
    <xf numFmtId="0" fontId="52" fillId="0" borderId="26" xfId="5" applyFont="1" applyBorder="1" applyAlignment="1">
      <alignment horizontal="center"/>
    </xf>
    <xf numFmtId="0" fontId="52" fillId="0" borderId="27" xfId="5" applyFont="1" applyBorder="1" applyAlignment="1">
      <alignment horizontal="center"/>
    </xf>
    <xf numFmtId="0" fontId="52" fillId="0" borderId="28" xfId="5" applyFont="1" applyBorder="1" applyAlignment="1">
      <alignment horizontal="center"/>
    </xf>
    <xf numFmtId="0" fontId="52" fillId="0" borderId="29" xfId="5" applyFont="1" applyBorder="1" applyAlignment="1">
      <alignment horizontal="center"/>
    </xf>
    <xf numFmtId="0" fontId="52" fillId="0" borderId="30" xfId="5" applyFont="1" applyBorder="1" applyAlignment="1">
      <alignment horizontal="center"/>
    </xf>
    <xf numFmtId="0" fontId="35" fillId="0" borderId="30" xfId="5" applyBorder="1"/>
    <xf numFmtId="0" fontId="52" fillId="0" borderId="0" xfId="5" applyFont="1" applyAlignment="1">
      <alignment horizontal="center"/>
    </xf>
    <xf numFmtId="0" fontId="52" fillId="0" borderId="17" xfId="5" applyFont="1" applyBorder="1" applyAlignment="1">
      <alignment horizontal="center"/>
    </xf>
    <xf numFmtId="0" fontId="35" fillId="0" borderId="0" xfId="5" applyAlignment="1">
      <alignment horizontal="center"/>
    </xf>
    <xf numFmtId="14" fontId="48" fillId="0" borderId="17" xfId="5" applyNumberFormat="1" applyFont="1" applyBorder="1" applyAlignment="1">
      <alignment horizontal="center"/>
    </xf>
    <xf numFmtId="0" fontId="56" fillId="0" borderId="17" xfId="5" applyFont="1" applyBorder="1" applyAlignment="1">
      <alignment horizontal="center"/>
    </xf>
    <xf numFmtId="0" fontId="52" fillId="0" borderId="18" xfId="5" applyFont="1" applyBorder="1" applyAlignment="1">
      <alignment horizontal="center"/>
    </xf>
    <xf numFmtId="0" fontId="53" fillId="0" borderId="0" xfId="5" applyFont="1" applyAlignment="1">
      <alignment horizontal="center"/>
    </xf>
    <xf numFmtId="0" fontId="55" fillId="0" borderId="0" xfId="5" applyFont="1" applyAlignment="1">
      <alignment horizontal="center"/>
    </xf>
    <xf numFmtId="0" fontId="51" fillId="0" borderId="0" xfId="5" applyFont="1" applyAlignment="1">
      <alignment horizontal="center"/>
    </xf>
    <xf numFmtId="0" fontId="20" fillId="0" borderId="17" xfId="1" applyFont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/>
    </xf>
    <xf numFmtId="0" fontId="42" fillId="0" borderId="0" xfId="4" applyFont="1" applyAlignment="1">
      <alignment horizontal="center" vertical="top" wrapText="1"/>
    </xf>
    <xf numFmtId="0" fontId="42" fillId="0" borderId="0" xfId="4" applyFont="1" applyAlignment="1">
      <alignment horizontal="center" vertical="top"/>
    </xf>
    <xf numFmtId="0" fontId="36" fillId="0" borderId="0" xfId="2" applyFont="1" applyAlignment="1">
      <alignment horizontal="left"/>
    </xf>
    <xf numFmtId="0" fontId="2" fillId="0" borderId="0" xfId="2" applyFont="1" applyAlignment="1">
      <alignment horizontal="left" vertical="center" wrapText="1"/>
    </xf>
    <xf numFmtId="0" fontId="42" fillId="0" borderId="18" xfId="2" applyFont="1" applyBorder="1" applyAlignment="1">
      <alignment horizontal="center"/>
    </xf>
    <xf numFmtId="0" fontId="44" fillId="0" borderId="0" xfId="2" applyFont="1" applyAlignment="1">
      <alignment horizontal="center" wrapText="1"/>
    </xf>
    <xf numFmtId="0" fontId="47" fillId="0" borderId="19" xfId="2" applyFont="1" applyBorder="1" applyAlignment="1">
      <alignment horizontal="center" vertical="center" wrapText="1"/>
    </xf>
    <xf numFmtId="0" fontId="48" fillId="0" borderId="19" xfId="2" applyFont="1" applyBorder="1" applyAlignment="1">
      <alignment vertical="center" wrapText="1"/>
    </xf>
    <xf numFmtId="0" fontId="38" fillId="0" borderId="20" xfId="2" applyFont="1" applyBorder="1" applyAlignment="1">
      <alignment horizontal="center" vertical="center" wrapText="1"/>
    </xf>
    <xf numFmtId="0" fontId="38" fillId="0" borderId="21" xfId="2" applyFont="1" applyBorder="1" applyAlignment="1">
      <alignment horizontal="center" vertical="center" wrapText="1"/>
    </xf>
    <xf numFmtId="0" fontId="38" fillId="0" borderId="22" xfId="2" applyFont="1" applyBorder="1" applyAlignment="1">
      <alignment horizontal="center" vertical="center" wrapText="1"/>
    </xf>
    <xf numFmtId="0" fontId="48" fillId="0" borderId="19" xfId="2" applyFont="1" applyBorder="1" applyAlignment="1">
      <alignment horizontal="center" vertical="center"/>
    </xf>
    <xf numFmtId="0" fontId="47" fillId="0" borderId="25" xfId="2" applyFont="1" applyBorder="1" applyAlignment="1">
      <alignment horizontal="center" vertical="center" wrapText="1"/>
    </xf>
    <xf numFmtId="0" fontId="47" fillId="0" borderId="26" xfId="2" applyFont="1" applyBorder="1" applyAlignment="1">
      <alignment wrapText="1"/>
    </xf>
    <xf numFmtId="0" fontId="58" fillId="0" borderId="17" xfId="4" applyFont="1" applyBorder="1" applyAlignment="1">
      <alignment horizontal="left"/>
    </xf>
    <xf numFmtId="0" fontId="58" fillId="0" borderId="17" xfId="4" applyFont="1" applyBorder="1" applyAlignment="1">
      <alignment horizontal="center"/>
    </xf>
    <xf numFmtId="0" fontId="41" fillId="0" borderId="0" xfId="3" applyFont="1" applyFill="1" applyAlignment="1" applyProtection="1">
      <alignment horizontal="left" wrapText="1"/>
    </xf>
    <xf numFmtId="0" fontId="38" fillId="0" borderId="0" xfId="2" applyFont="1" applyAlignment="1">
      <alignment horizontal="left"/>
    </xf>
    <xf numFmtId="0" fontId="35" fillId="0" borderId="0" xfId="2" applyAlignment="1">
      <alignment horizontal="left"/>
    </xf>
    <xf numFmtId="0" fontId="36" fillId="0" borderId="0" xfId="2" applyFont="1" applyAlignment="1">
      <alignment horizontal="left" wrapText="1"/>
    </xf>
    <xf numFmtId="0" fontId="35" fillId="0" borderId="0" xfId="2" applyAlignment="1">
      <alignment horizontal="left" wrapText="1"/>
    </xf>
    <xf numFmtId="0" fontId="35" fillId="0" borderId="0" xfId="2" applyAlignment="1">
      <alignment wrapText="1"/>
    </xf>
    <xf numFmtId="0" fontId="38" fillId="0" borderId="0" xfId="2" applyFont="1" applyAlignment="1">
      <alignment horizontal="center"/>
    </xf>
    <xf numFmtId="1" fontId="90" fillId="0" borderId="20" xfId="9" applyNumberFormat="1" applyFont="1" applyBorder="1" applyAlignment="1" applyProtection="1">
      <alignment horizontal="center"/>
      <protection locked="0"/>
    </xf>
    <xf numFmtId="1" fontId="90" fillId="0" borderId="22" xfId="9" applyNumberFormat="1" applyFont="1" applyBorder="1" applyAlignment="1" applyProtection="1">
      <alignment horizontal="center"/>
      <protection locked="0"/>
    </xf>
    <xf numFmtId="0" fontId="82" fillId="0" borderId="0" xfId="9" applyFont="1" applyAlignment="1" applyProtection="1">
      <alignment horizontal="left" vertical="top" wrapText="1"/>
      <protection locked="0"/>
    </xf>
    <xf numFmtId="0" fontId="44" fillId="0" borderId="17" xfId="9" applyFont="1" applyBorder="1" applyAlignment="1" applyProtection="1">
      <alignment horizontal="center" wrapText="1"/>
      <protection locked="0"/>
    </xf>
    <xf numFmtId="0" fontId="38" fillId="0" borderId="0" xfId="11" applyFont="1" applyAlignment="1" applyProtection="1">
      <alignment horizontal="center" vertical="center" wrapText="1"/>
      <protection locked="0"/>
    </xf>
    <xf numFmtId="0" fontId="42" fillId="0" borderId="0" xfId="9" applyFont="1" applyAlignment="1" applyProtection="1">
      <alignment horizontal="center"/>
      <protection locked="0"/>
    </xf>
    <xf numFmtId="14" fontId="42" fillId="0" borderId="0" xfId="9" applyNumberFormat="1" applyFont="1" applyAlignment="1" applyProtection="1">
      <alignment horizontal="center"/>
      <protection locked="0"/>
    </xf>
    <xf numFmtId="0" fontId="87" fillId="0" borderId="0" xfId="10" applyFont="1" applyAlignment="1" applyProtection="1">
      <alignment horizontal="center" vertical="center" wrapText="1"/>
      <protection locked="0"/>
    </xf>
    <xf numFmtId="0" fontId="36" fillId="0" borderId="0" xfId="9" applyFont="1" applyAlignment="1" applyProtection="1">
      <alignment horizontal="center"/>
      <protection locked="0"/>
    </xf>
    <xf numFmtId="0" fontId="42" fillId="0" borderId="20" xfId="9" applyFont="1" applyBorder="1" applyAlignment="1" applyProtection="1">
      <alignment horizontal="center"/>
      <protection locked="0"/>
    </xf>
    <xf numFmtId="0" fontId="42" fillId="0" borderId="22" xfId="9" applyFont="1" applyBorder="1" applyAlignment="1" applyProtection="1">
      <alignment horizontal="center"/>
      <protection locked="0"/>
    </xf>
    <xf numFmtId="164" fontId="89" fillId="0" borderId="0" xfId="12" applyNumberFormat="1" applyFont="1" applyAlignment="1" applyProtection="1">
      <alignment horizontal="center"/>
      <protection locked="0"/>
    </xf>
    <xf numFmtId="0" fontId="36" fillId="0" borderId="17" xfId="9" applyFont="1" applyBorder="1" applyAlignment="1" applyProtection="1">
      <alignment horizontal="center"/>
      <protection locked="0"/>
    </xf>
    <xf numFmtId="0" fontId="36" fillId="0" borderId="21" xfId="9" applyFont="1" applyBorder="1" applyAlignment="1" applyProtection="1">
      <alignment horizontal="center"/>
      <protection locked="0"/>
    </xf>
    <xf numFmtId="0" fontId="47" fillId="0" borderId="41" xfId="9" applyFont="1" applyBorder="1" applyAlignment="1" applyProtection="1">
      <alignment horizontal="center" vertical="center" wrapText="1"/>
      <protection locked="0"/>
    </xf>
    <xf numFmtId="0" fontId="47" fillId="0" borderId="48" xfId="9" applyFont="1" applyBorder="1" applyAlignment="1" applyProtection="1">
      <alignment horizontal="center" vertical="center" wrapText="1"/>
      <protection locked="0"/>
    </xf>
    <xf numFmtId="0" fontId="36" fillId="0" borderId="42" xfId="9" applyFont="1" applyBorder="1" applyAlignment="1" applyProtection="1">
      <alignment horizontal="center" vertical="center" wrapText="1"/>
      <protection locked="0"/>
    </xf>
    <xf numFmtId="0" fontId="36" fillId="0" borderId="43" xfId="9" applyFont="1" applyBorder="1" applyAlignment="1" applyProtection="1">
      <alignment horizontal="center" vertical="center" wrapText="1"/>
      <protection locked="0"/>
    </xf>
    <xf numFmtId="0" fontId="36" fillId="0" borderId="44" xfId="9" applyFont="1" applyBorder="1" applyAlignment="1" applyProtection="1">
      <alignment horizontal="center" vertical="center" wrapText="1"/>
      <protection locked="0"/>
    </xf>
    <xf numFmtId="0" fontId="36" fillId="0" borderId="45" xfId="9" applyFont="1" applyBorder="1" applyAlignment="1" applyProtection="1">
      <alignment horizontal="center" vertical="center" wrapText="1"/>
      <protection locked="0"/>
    </xf>
    <xf numFmtId="0" fontId="36" fillId="0" borderId="46" xfId="9" applyFont="1" applyBorder="1" applyAlignment="1" applyProtection="1">
      <alignment horizontal="center" vertical="center" wrapText="1"/>
      <protection locked="0"/>
    </xf>
    <xf numFmtId="0" fontId="36" fillId="0" borderId="47" xfId="9" applyFont="1" applyBorder="1" applyAlignment="1" applyProtection="1">
      <alignment horizontal="center" vertical="center" wrapText="1"/>
      <protection locked="0"/>
    </xf>
    <xf numFmtId="0" fontId="36" fillId="0" borderId="49" xfId="9" applyFont="1" applyBorder="1" applyAlignment="1" applyProtection="1">
      <alignment horizontal="center" vertical="center" wrapText="1"/>
      <protection locked="0"/>
    </xf>
    <xf numFmtId="0" fontId="36" fillId="0" borderId="19" xfId="9" applyFont="1" applyBorder="1" applyAlignment="1" applyProtection="1">
      <alignment horizontal="center" vertical="center" wrapText="1"/>
      <protection locked="0"/>
    </xf>
    <xf numFmtId="0" fontId="36" fillId="0" borderId="20" xfId="9" applyFont="1" applyBorder="1" applyAlignment="1" applyProtection="1">
      <alignment horizontal="center" vertical="center" wrapText="1"/>
      <protection locked="0"/>
    </xf>
    <xf numFmtId="0" fontId="36" fillId="0" borderId="21" xfId="9" applyFont="1" applyBorder="1" applyAlignment="1" applyProtection="1">
      <alignment horizontal="center" vertical="center" wrapText="1"/>
      <protection locked="0"/>
    </xf>
    <xf numFmtId="0" fontId="36" fillId="0" borderId="50" xfId="9" applyFont="1" applyBorder="1" applyAlignment="1" applyProtection="1">
      <alignment horizontal="center" vertical="center" wrapText="1"/>
      <protection locked="0"/>
    </xf>
    <xf numFmtId="0" fontId="47" fillId="0" borderId="49" xfId="9" applyFont="1" applyBorder="1" applyAlignment="1" applyProtection="1">
      <alignment horizontal="center" vertical="center" wrapText="1"/>
      <protection locked="0"/>
    </xf>
    <xf numFmtId="0" fontId="47" fillId="0" borderId="19" xfId="9" applyFont="1" applyBorder="1" applyAlignment="1" applyProtection="1">
      <alignment horizontal="center" vertical="center" wrapText="1"/>
      <protection locked="0"/>
    </xf>
    <xf numFmtId="0" fontId="47" fillId="0" borderId="52" xfId="9" applyFont="1" applyBorder="1" applyAlignment="1" applyProtection="1">
      <alignment horizontal="center" vertical="center" wrapText="1"/>
      <protection locked="0"/>
    </xf>
    <xf numFmtId="0" fontId="47" fillId="0" borderId="53" xfId="9" applyFont="1" applyBorder="1" applyAlignment="1" applyProtection="1">
      <alignment horizontal="center" vertical="center" wrapText="1"/>
      <protection locked="0"/>
    </xf>
    <xf numFmtId="0" fontId="36" fillId="0" borderId="17" xfId="9" applyFont="1" applyBorder="1" applyAlignment="1" applyProtection="1">
      <alignment horizontal="center" wrapText="1"/>
      <protection locked="0"/>
    </xf>
    <xf numFmtId="0" fontId="82" fillId="0" borderId="18" xfId="9" applyFont="1" applyBorder="1" applyAlignment="1" applyProtection="1">
      <alignment horizontal="center"/>
      <protection locked="0"/>
    </xf>
    <xf numFmtId="0" fontId="91" fillId="0" borderId="19" xfId="9" applyFont="1" applyBorder="1" applyAlignment="1" applyProtection="1">
      <alignment horizontal="left" vertical="center" wrapText="1"/>
      <protection locked="0"/>
    </xf>
    <xf numFmtId="0" fontId="47" fillId="0" borderId="51" xfId="9" applyFont="1" applyBorder="1" applyAlignment="1" applyProtection="1">
      <alignment horizontal="center" vertical="center" wrapText="1"/>
      <protection locked="0"/>
    </xf>
    <xf numFmtId="0" fontId="42" fillId="0" borderId="0" xfId="9" applyFont="1" applyAlignment="1">
      <alignment horizontal="left"/>
    </xf>
  </cellXfs>
  <cellStyles count="14">
    <cellStyle name="Įprastas" xfId="0" builtinId="0"/>
    <cellStyle name="Įprastas 2" xfId="1" xr:uid="{8789A76C-547E-4F67-BC77-77B046C98641}"/>
    <cellStyle name="Įprastas 3" xfId="3" xr:uid="{8B0A0574-B100-4E0E-BCFB-C9A11BFFF7DF}"/>
    <cellStyle name="Įprastas 4" xfId="2" xr:uid="{1EA09410-6D6C-49BF-B56E-18DC93ABB679}"/>
    <cellStyle name="Įprastas 4 2" xfId="7" xr:uid="{920F96B2-3522-45F1-831D-658CB41C4787}"/>
    <cellStyle name="Įprastas 4 2 2" xfId="8" xr:uid="{85F993C7-9E98-4DC2-AFED-5C664E7C6355}"/>
    <cellStyle name="Įprastas 5" xfId="6" xr:uid="{5BB268F2-98AF-415C-A610-7776A2E53201}"/>
    <cellStyle name="Įprastas 5 2" xfId="9" xr:uid="{FEA9472B-918A-466A-B076-CA89197D4ABA}"/>
    <cellStyle name="Normal 2" xfId="5" xr:uid="{DD5BDCB9-6BAE-456C-BC9B-17B96AD86291}"/>
    <cellStyle name="Normal_CF_ataskaitos_prie_mokejimo_tvarkos_040115" xfId="4" xr:uid="{1E9DCB56-F9FF-4F69-82F3-AF11CF674CA1}"/>
    <cellStyle name="Normal_kontingento formos sav" xfId="11" xr:uid="{09419BC4-56D1-4096-B85F-18AF9E92BB14}"/>
    <cellStyle name="Normal_Sheet1" xfId="12" xr:uid="{E7106CE3-161C-43F1-8E07-0F95A6B60BF1}"/>
    <cellStyle name="Normal_TRECFORMantras2001333" xfId="10" xr:uid="{D03985EE-0FEF-49EE-A306-DFE9BCD5EDC2}"/>
    <cellStyle name="Paprastas 2" xfId="13" xr:uid="{514A71F3-8804-41C0-AD1B-88067EEDD16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6B0D0-6D95-4C67-96CC-D007D9AF6FF2}">
  <dimension ref="A1:S376"/>
  <sheetViews>
    <sheetView topLeftCell="A145" workbookViewId="0">
      <selection activeCell="A376" sqref="A376:K376"/>
    </sheetView>
  </sheetViews>
  <sheetFormatPr defaultRowHeight="15"/>
  <cols>
    <col min="1" max="4" width="2" style="162" customWidth="1"/>
    <col min="5" max="5" width="2.140625" style="162" customWidth="1"/>
    <col min="6" max="6" width="3" style="163" customWidth="1"/>
    <col min="7" max="7" width="33.7109375" style="162" customWidth="1"/>
    <col min="8" max="8" width="3.85546875" style="162" customWidth="1"/>
    <col min="9" max="9" width="10" style="162" customWidth="1"/>
    <col min="10" max="10" width="11.140625" style="162" customWidth="1"/>
    <col min="11" max="11" width="11" style="162" customWidth="1"/>
    <col min="12" max="12" width="10.5703125" style="162" customWidth="1"/>
    <col min="13" max="13" width="0.140625" style="162" hidden="1" customWidth="1"/>
    <col min="14" max="14" width="6.140625" style="162" hidden="1" customWidth="1"/>
    <col min="15" max="15" width="5.5703125" style="162" hidden="1" customWidth="1"/>
    <col min="16" max="16" width="9.140625" style="161" customWidth="1"/>
    <col min="17" max="17" width="18.7109375" style="160" customWidth="1"/>
    <col min="18" max="18" width="12.7109375" style="160" customWidth="1"/>
    <col min="19" max="16384" width="9.140625" style="160"/>
  </cols>
  <sheetData>
    <row r="1" spans="1:15">
      <c r="G1" s="305"/>
      <c r="H1" s="302"/>
      <c r="I1" s="304"/>
      <c r="J1" s="287" t="s">
        <v>0</v>
      </c>
      <c r="K1" s="287"/>
      <c r="L1" s="287"/>
      <c r="M1" s="296"/>
      <c r="N1" s="287"/>
      <c r="O1" s="287"/>
    </row>
    <row r="2" spans="1:15">
      <c r="H2" s="302"/>
      <c r="I2" s="161"/>
      <c r="J2" s="287" t="s">
        <v>1</v>
      </c>
      <c r="K2" s="287"/>
      <c r="L2" s="287"/>
      <c r="M2" s="296"/>
      <c r="N2" s="287"/>
      <c r="O2" s="287"/>
    </row>
    <row r="3" spans="1:15">
      <c r="H3" s="288"/>
      <c r="I3" s="302"/>
      <c r="J3" s="287" t="s">
        <v>2</v>
      </c>
      <c r="K3" s="287"/>
      <c r="L3" s="287"/>
      <c r="M3" s="296"/>
      <c r="N3" s="287"/>
      <c r="O3" s="287"/>
    </row>
    <row r="4" spans="1:15">
      <c r="G4" s="303" t="s">
        <v>3</v>
      </c>
      <c r="H4" s="302"/>
      <c r="I4" s="161"/>
      <c r="J4" s="287" t="s">
        <v>4</v>
      </c>
      <c r="K4" s="287"/>
      <c r="L4" s="287"/>
      <c r="M4" s="296"/>
      <c r="N4" s="287"/>
      <c r="O4" s="287"/>
    </row>
    <row r="5" spans="1:15">
      <c r="H5" s="302"/>
      <c r="I5" s="161"/>
      <c r="J5" s="287" t="s">
        <v>5</v>
      </c>
      <c r="K5" s="287"/>
      <c r="L5" s="287"/>
      <c r="M5" s="296"/>
      <c r="N5" s="287"/>
      <c r="O5" s="287"/>
    </row>
    <row r="6" spans="1:15" ht="6" customHeight="1">
      <c r="H6" s="302"/>
      <c r="I6" s="161"/>
      <c r="J6" s="287"/>
      <c r="K6" s="287"/>
      <c r="L6" s="287"/>
      <c r="M6" s="296"/>
      <c r="N6" s="287"/>
      <c r="O6" s="287"/>
    </row>
    <row r="7" spans="1:15" ht="30" customHeight="1">
      <c r="A7" s="631" t="s">
        <v>6</v>
      </c>
      <c r="B7" s="631"/>
      <c r="C7" s="631"/>
      <c r="D7" s="631"/>
      <c r="E7" s="631"/>
      <c r="F7" s="631"/>
      <c r="G7" s="631"/>
      <c r="H7" s="631"/>
      <c r="I7" s="631"/>
      <c r="J7" s="631"/>
      <c r="K7" s="631"/>
      <c r="L7" s="631"/>
      <c r="M7" s="296"/>
    </row>
    <row r="8" spans="1:15" ht="11.25" customHeight="1">
      <c r="G8" s="301"/>
      <c r="H8" s="300"/>
      <c r="I8" s="300"/>
      <c r="J8" s="299"/>
      <c r="K8" s="299"/>
      <c r="L8" s="298"/>
      <c r="M8" s="296"/>
    </row>
    <row r="9" spans="1:15" ht="15.75" customHeight="1">
      <c r="A9" s="632" t="s">
        <v>7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296"/>
    </row>
    <row r="10" spans="1:15">
      <c r="A10" s="609" t="s">
        <v>8</v>
      </c>
      <c r="B10" s="609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296"/>
    </row>
    <row r="11" spans="1:15" ht="7.5" customHeight="1">
      <c r="A11" s="29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96"/>
    </row>
    <row r="12" spans="1:15" ht="15.75" customHeight="1">
      <c r="A12" s="297"/>
      <c r="B12" s="287"/>
      <c r="C12" s="287"/>
      <c r="D12" s="287"/>
      <c r="E12" s="287"/>
      <c r="F12" s="287"/>
      <c r="G12" s="643" t="s">
        <v>9</v>
      </c>
      <c r="H12" s="643"/>
      <c r="I12" s="643"/>
      <c r="J12" s="643"/>
      <c r="K12" s="643"/>
      <c r="L12" s="287"/>
      <c r="M12" s="296"/>
    </row>
    <row r="13" spans="1:15" ht="15.75" customHeight="1">
      <c r="A13" s="607" t="s">
        <v>10</v>
      </c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296"/>
    </row>
    <row r="14" spans="1:15" ht="12" customHeight="1">
      <c r="G14" s="608" t="s">
        <v>11</v>
      </c>
      <c r="H14" s="608"/>
      <c r="I14" s="608"/>
      <c r="J14" s="608"/>
      <c r="K14" s="608"/>
      <c r="M14" s="296"/>
    </row>
    <row r="15" spans="1:15">
      <c r="G15" s="609" t="s">
        <v>12</v>
      </c>
      <c r="H15" s="609"/>
      <c r="I15" s="609"/>
      <c r="J15" s="609"/>
      <c r="K15" s="609"/>
    </row>
    <row r="16" spans="1:15" ht="15.75" customHeight="1">
      <c r="B16" s="607" t="s">
        <v>13</v>
      </c>
      <c r="C16" s="607"/>
      <c r="D16" s="607"/>
      <c r="E16" s="607"/>
      <c r="F16" s="607"/>
      <c r="G16" s="607"/>
      <c r="H16" s="607"/>
      <c r="I16" s="607"/>
      <c r="J16" s="607"/>
      <c r="K16" s="607"/>
      <c r="L16" s="607"/>
    </row>
    <row r="17" spans="1:13" ht="7.5" customHeight="1"/>
    <row r="18" spans="1:13">
      <c r="G18" s="608"/>
      <c r="H18" s="608"/>
      <c r="I18" s="608"/>
      <c r="J18" s="608"/>
      <c r="K18" s="608"/>
    </row>
    <row r="19" spans="1:13">
      <c r="G19" s="639" t="s">
        <v>14</v>
      </c>
      <c r="H19" s="639"/>
      <c r="I19" s="639"/>
      <c r="J19" s="639"/>
      <c r="K19" s="639"/>
    </row>
    <row r="20" spans="1:13" ht="6.75" customHeight="1">
      <c r="G20" s="287"/>
      <c r="H20" s="287"/>
      <c r="I20" s="287"/>
      <c r="J20" s="287"/>
      <c r="K20" s="287"/>
    </row>
    <row r="21" spans="1:13">
      <c r="B21" s="161"/>
      <c r="C21" s="161"/>
      <c r="D21" s="161"/>
      <c r="E21" s="640"/>
      <c r="F21" s="640"/>
      <c r="G21" s="640"/>
      <c r="H21" s="640"/>
      <c r="I21" s="640"/>
      <c r="J21" s="640"/>
      <c r="K21" s="640"/>
      <c r="L21" s="161"/>
    </row>
    <row r="22" spans="1:13" ht="15" customHeight="1">
      <c r="A22" s="641" t="s">
        <v>16</v>
      </c>
      <c r="B22" s="641"/>
      <c r="C22" s="641"/>
      <c r="D22" s="641"/>
      <c r="E22" s="641"/>
      <c r="F22" s="641"/>
      <c r="G22" s="641"/>
      <c r="H22" s="641"/>
      <c r="I22" s="641"/>
      <c r="J22" s="641"/>
      <c r="K22" s="641"/>
      <c r="L22" s="641"/>
      <c r="M22" s="275"/>
    </row>
    <row r="23" spans="1:13">
      <c r="F23" s="162"/>
      <c r="J23" s="291"/>
      <c r="K23" s="240"/>
      <c r="L23" s="290" t="s">
        <v>17</v>
      </c>
      <c r="M23" s="275"/>
    </row>
    <row r="24" spans="1:13">
      <c r="F24" s="162"/>
      <c r="J24" s="289" t="s">
        <v>18</v>
      </c>
      <c r="K24" s="288"/>
      <c r="L24" s="276"/>
      <c r="M24" s="275"/>
    </row>
    <row r="25" spans="1:13">
      <c r="E25" s="287"/>
      <c r="F25" s="286"/>
      <c r="I25" s="285"/>
      <c r="J25" s="285"/>
      <c r="K25" s="284" t="s">
        <v>19</v>
      </c>
      <c r="L25" s="276"/>
      <c r="M25" s="275"/>
    </row>
    <row r="26" spans="1:13">
      <c r="A26" s="642"/>
      <c r="B26" s="642"/>
      <c r="C26" s="642"/>
      <c r="D26" s="642"/>
      <c r="E26" s="642"/>
      <c r="F26" s="642"/>
      <c r="G26" s="642"/>
      <c r="H26" s="642"/>
      <c r="I26" s="642"/>
      <c r="K26" s="284" t="s">
        <v>21</v>
      </c>
      <c r="L26" s="283" t="s">
        <v>22</v>
      </c>
      <c r="M26" s="275"/>
    </row>
    <row r="27" spans="1:13">
      <c r="A27" s="642" t="s">
        <v>263</v>
      </c>
      <c r="B27" s="642"/>
      <c r="C27" s="642"/>
      <c r="D27" s="642"/>
      <c r="E27" s="642"/>
      <c r="F27" s="642"/>
      <c r="G27" s="642"/>
      <c r="H27" s="642"/>
      <c r="I27" s="642"/>
      <c r="J27" s="282" t="s">
        <v>24</v>
      </c>
      <c r="K27" s="281"/>
      <c r="L27" s="276"/>
      <c r="M27" s="275"/>
    </row>
    <row r="28" spans="1:13">
      <c r="F28" s="162"/>
      <c r="G28" s="280" t="s">
        <v>26</v>
      </c>
      <c r="H28" s="181"/>
      <c r="I28" s="180"/>
      <c r="J28" s="279"/>
      <c r="K28" s="276"/>
      <c r="L28" s="276"/>
      <c r="M28" s="275"/>
    </row>
    <row r="29" spans="1:13">
      <c r="F29" s="162"/>
      <c r="G29" s="636" t="s">
        <v>28</v>
      </c>
      <c r="H29" s="636"/>
      <c r="I29" s="278"/>
      <c r="J29" s="277"/>
      <c r="K29" s="276"/>
      <c r="L29" s="276"/>
      <c r="M29" s="275"/>
    </row>
    <row r="30" spans="1:13">
      <c r="A30" s="637"/>
      <c r="B30" s="637"/>
      <c r="C30" s="637"/>
      <c r="D30" s="637"/>
      <c r="E30" s="637"/>
      <c r="F30" s="637"/>
      <c r="G30" s="637"/>
      <c r="H30" s="637"/>
      <c r="I30" s="637"/>
      <c r="J30" s="274"/>
      <c r="K30" s="274"/>
      <c r="L30" s="273" t="s">
        <v>33</v>
      </c>
      <c r="M30" s="272"/>
    </row>
    <row r="31" spans="1:13" ht="27" customHeight="1">
      <c r="A31" s="613" t="s">
        <v>34</v>
      </c>
      <c r="B31" s="614"/>
      <c r="C31" s="614"/>
      <c r="D31" s="614"/>
      <c r="E31" s="614"/>
      <c r="F31" s="614"/>
      <c r="G31" s="617" t="s">
        <v>35</v>
      </c>
      <c r="H31" s="619" t="s">
        <v>36</v>
      </c>
      <c r="I31" s="621" t="s">
        <v>37</v>
      </c>
      <c r="J31" s="622"/>
      <c r="K31" s="623" t="s">
        <v>38</v>
      </c>
      <c r="L31" s="625" t="s">
        <v>39</v>
      </c>
      <c r="M31" s="272"/>
    </row>
    <row r="32" spans="1:13" ht="58.5" customHeight="1">
      <c r="A32" s="615"/>
      <c r="B32" s="616"/>
      <c r="C32" s="616"/>
      <c r="D32" s="616"/>
      <c r="E32" s="616"/>
      <c r="F32" s="616"/>
      <c r="G32" s="618"/>
      <c r="H32" s="620"/>
      <c r="I32" s="271" t="s">
        <v>40</v>
      </c>
      <c r="J32" s="270" t="s">
        <v>41</v>
      </c>
      <c r="K32" s="624"/>
      <c r="L32" s="626"/>
    </row>
    <row r="33" spans="1:15">
      <c r="A33" s="633" t="s">
        <v>25</v>
      </c>
      <c r="B33" s="634"/>
      <c r="C33" s="634"/>
      <c r="D33" s="634"/>
      <c r="E33" s="634"/>
      <c r="F33" s="635"/>
      <c r="G33" s="172">
        <v>2</v>
      </c>
      <c r="H33" s="269">
        <v>3</v>
      </c>
      <c r="I33" s="268" t="s">
        <v>42</v>
      </c>
      <c r="J33" s="267" t="s">
        <v>43</v>
      </c>
      <c r="K33" s="266">
        <v>6</v>
      </c>
      <c r="L33" s="266">
        <v>7</v>
      </c>
    </row>
    <row r="34" spans="1:15">
      <c r="A34" s="224">
        <v>2</v>
      </c>
      <c r="B34" s="224"/>
      <c r="C34" s="223"/>
      <c r="D34" s="221"/>
      <c r="E34" s="224"/>
      <c r="F34" s="222"/>
      <c r="G34" s="221" t="s">
        <v>44</v>
      </c>
      <c r="H34" s="172">
        <v>1</v>
      </c>
      <c r="I34" s="190">
        <f>SUM(I35+I46+I65+I86+I93+I113+I139+I158+I168)</f>
        <v>2349560</v>
      </c>
      <c r="J34" s="190">
        <f>SUM(J35+J46+J65+J86+J93+J113+J139+J158+J168)</f>
        <v>1440560</v>
      </c>
      <c r="K34" s="195">
        <f>SUM(K35+K46+K65+K86+K93+K113+K139+K158+K168)</f>
        <v>1358670.21</v>
      </c>
      <c r="L34" s="190">
        <f>SUM(L35+L46+L65+L86+L93+L113+L139+L158+L168)</f>
        <v>1358670.21</v>
      </c>
      <c r="M34" s="173"/>
      <c r="N34" s="173"/>
      <c r="O34" s="173"/>
    </row>
    <row r="35" spans="1:15" ht="17.25" customHeight="1">
      <c r="A35" s="224">
        <v>2</v>
      </c>
      <c r="B35" s="245">
        <v>1</v>
      </c>
      <c r="C35" s="202"/>
      <c r="D35" s="228"/>
      <c r="E35" s="203"/>
      <c r="F35" s="201"/>
      <c r="G35" s="252" t="s">
        <v>45</v>
      </c>
      <c r="H35" s="172">
        <v>2</v>
      </c>
      <c r="I35" s="190">
        <f>SUM(I36+I42)</f>
        <v>2114060</v>
      </c>
      <c r="J35" s="190">
        <f>SUM(J36+J42)</f>
        <v>1273160</v>
      </c>
      <c r="K35" s="235">
        <f>SUM(K36+K42)</f>
        <v>1246753.6499999999</v>
      </c>
      <c r="L35" s="234">
        <f>SUM(L36+L42)</f>
        <v>1246753.6499999999</v>
      </c>
    </row>
    <row r="36" spans="1:15">
      <c r="A36" s="186">
        <v>2</v>
      </c>
      <c r="B36" s="186">
        <v>1</v>
      </c>
      <c r="C36" s="185">
        <v>1</v>
      </c>
      <c r="D36" s="183"/>
      <c r="E36" s="186"/>
      <c r="F36" s="184"/>
      <c r="G36" s="183" t="s">
        <v>46</v>
      </c>
      <c r="H36" s="172">
        <v>3</v>
      </c>
      <c r="I36" s="190">
        <f>SUM(I37)</f>
        <v>2083760</v>
      </c>
      <c r="J36" s="190">
        <f>SUM(J37)</f>
        <v>1255760</v>
      </c>
      <c r="K36" s="195">
        <f>SUM(K37)</f>
        <v>1229544.44</v>
      </c>
      <c r="L36" s="190">
        <f>SUM(L37)</f>
        <v>1229544.44</v>
      </c>
    </row>
    <row r="37" spans="1:15">
      <c r="A37" s="187">
        <v>2</v>
      </c>
      <c r="B37" s="186">
        <v>1</v>
      </c>
      <c r="C37" s="185">
        <v>1</v>
      </c>
      <c r="D37" s="183">
        <v>1</v>
      </c>
      <c r="E37" s="186"/>
      <c r="F37" s="184"/>
      <c r="G37" s="183" t="s">
        <v>46</v>
      </c>
      <c r="H37" s="172">
        <v>4</v>
      </c>
      <c r="I37" s="190">
        <f>SUM(I38+I40)</f>
        <v>2083760</v>
      </c>
      <c r="J37" s="190">
        <f t="shared" ref="J37:L38" si="0">SUM(J38)</f>
        <v>1255760</v>
      </c>
      <c r="K37" s="190">
        <f t="shared" si="0"/>
        <v>1229544.44</v>
      </c>
      <c r="L37" s="190">
        <f t="shared" si="0"/>
        <v>1229544.44</v>
      </c>
    </row>
    <row r="38" spans="1:15">
      <c r="A38" s="187">
        <v>2</v>
      </c>
      <c r="B38" s="186">
        <v>1</v>
      </c>
      <c r="C38" s="185">
        <v>1</v>
      </c>
      <c r="D38" s="183">
        <v>1</v>
      </c>
      <c r="E38" s="186">
        <v>1</v>
      </c>
      <c r="F38" s="184"/>
      <c r="G38" s="183" t="s">
        <v>47</v>
      </c>
      <c r="H38" s="172">
        <v>5</v>
      </c>
      <c r="I38" s="195">
        <f>SUM(I39)</f>
        <v>2083760</v>
      </c>
      <c r="J38" s="195">
        <f t="shared" si="0"/>
        <v>1255760</v>
      </c>
      <c r="K38" s="195">
        <f t="shared" si="0"/>
        <v>1229544.44</v>
      </c>
      <c r="L38" s="195">
        <f t="shared" si="0"/>
        <v>1229544.44</v>
      </c>
    </row>
    <row r="39" spans="1:15">
      <c r="A39" s="187">
        <v>2</v>
      </c>
      <c r="B39" s="186">
        <v>1</v>
      </c>
      <c r="C39" s="185">
        <v>1</v>
      </c>
      <c r="D39" s="183">
        <v>1</v>
      </c>
      <c r="E39" s="186">
        <v>1</v>
      </c>
      <c r="F39" s="184">
        <v>1</v>
      </c>
      <c r="G39" s="183" t="s">
        <v>47</v>
      </c>
      <c r="H39" s="172">
        <v>6</v>
      </c>
      <c r="I39" s="237">
        <v>2083760</v>
      </c>
      <c r="J39" s="219">
        <v>1255760</v>
      </c>
      <c r="K39" s="219">
        <v>1229544.44</v>
      </c>
      <c r="L39" s="219">
        <v>1229544.44</v>
      </c>
    </row>
    <row r="40" spans="1:15" hidden="1">
      <c r="A40" s="187">
        <v>2</v>
      </c>
      <c r="B40" s="186">
        <v>1</v>
      </c>
      <c r="C40" s="185">
        <v>1</v>
      </c>
      <c r="D40" s="183">
        <v>1</v>
      </c>
      <c r="E40" s="186">
        <v>2</v>
      </c>
      <c r="F40" s="184"/>
      <c r="G40" s="183" t="s">
        <v>48</v>
      </c>
      <c r="H40" s="172">
        <v>7</v>
      </c>
      <c r="I40" s="195">
        <f>I41</f>
        <v>0</v>
      </c>
      <c r="J40" s="195">
        <f>J41</f>
        <v>0</v>
      </c>
      <c r="K40" s="195">
        <f>K41</f>
        <v>0</v>
      </c>
      <c r="L40" s="195">
        <f>L41</f>
        <v>0</v>
      </c>
    </row>
    <row r="41" spans="1:15" hidden="1">
      <c r="A41" s="187">
        <v>2</v>
      </c>
      <c r="B41" s="186">
        <v>1</v>
      </c>
      <c r="C41" s="185">
        <v>1</v>
      </c>
      <c r="D41" s="183">
        <v>1</v>
      </c>
      <c r="E41" s="186">
        <v>2</v>
      </c>
      <c r="F41" s="184">
        <v>1</v>
      </c>
      <c r="G41" s="183" t="s">
        <v>48</v>
      </c>
      <c r="H41" s="172">
        <v>8</v>
      </c>
      <c r="I41" s="219">
        <v>0</v>
      </c>
      <c r="J41" s="182">
        <v>0</v>
      </c>
      <c r="K41" s="219">
        <v>0</v>
      </c>
      <c r="L41" s="182">
        <v>0</v>
      </c>
    </row>
    <row r="42" spans="1:15">
      <c r="A42" s="187">
        <v>2</v>
      </c>
      <c r="B42" s="186">
        <v>1</v>
      </c>
      <c r="C42" s="185">
        <v>2</v>
      </c>
      <c r="D42" s="183"/>
      <c r="E42" s="186"/>
      <c r="F42" s="184"/>
      <c r="G42" s="183" t="s">
        <v>49</v>
      </c>
      <c r="H42" s="172">
        <v>9</v>
      </c>
      <c r="I42" s="195">
        <f t="shared" ref="I42:L44" si="1">I43</f>
        <v>30300</v>
      </c>
      <c r="J42" s="190">
        <f t="shared" si="1"/>
        <v>17400</v>
      </c>
      <c r="K42" s="195">
        <f t="shared" si="1"/>
        <v>17209.21</v>
      </c>
      <c r="L42" s="190">
        <f t="shared" si="1"/>
        <v>17209.21</v>
      </c>
    </row>
    <row r="43" spans="1:15">
      <c r="A43" s="187">
        <v>2</v>
      </c>
      <c r="B43" s="186">
        <v>1</v>
      </c>
      <c r="C43" s="185">
        <v>2</v>
      </c>
      <c r="D43" s="183">
        <v>1</v>
      </c>
      <c r="E43" s="186"/>
      <c r="F43" s="184"/>
      <c r="G43" s="183" t="s">
        <v>49</v>
      </c>
      <c r="H43" s="172">
        <v>10</v>
      </c>
      <c r="I43" s="195">
        <f t="shared" si="1"/>
        <v>30300</v>
      </c>
      <c r="J43" s="190">
        <f t="shared" si="1"/>
        <v>17400</v>
      </c>
      <c r="K43" s="190">
        <f t="shared" si="1"/>
        <v>17209.21</v>
      </c>
      <c r="L43" s="190">
        <f t="shared" si="1"/>
        <v>17209.21</v>
      </c>
    </row>
    <row r="44" spans="1:15">
      <c r="A44" s="187">
        <v>2</v>
      </c>
      <c r="B44" s="186">
        <v>1</v>
      </c>
      <c r="C44" s="185">
        <v>2</v>
      </c>
      <c r="D44" s="183">
        <v>1</v>
      </c>
      <c r="E44" s="186">
        <v>1</v>
      </c>
      <c r="F44" s="184"/>
      <c r="G44" s="183" t="s">
        <v>49</v>
      </c>
      <c r="H44" s="172">
        <v>11</v>
      </c>
      <c r="I44" s="190">
        <f t="shared" si="1"/>
        <v>30300</v>
      </c>
      <c r="J44" s="190">
        <f t="shared" si="1"/>
        <v>17400</v>
      </c>
      <c r="K44" s="190">
        <f t="shared" si="1"/>
        <v>17209.21</v>
      </c>
      <c r="L44" s="190">
        <f t="shared" si="1"/>
        <v>17209.21</v>
      </c>
    </row>
    <row r="45" spans="1:15">
      <c r="A45" s="187">
        <v>2</v>
      </c>
      <c r="B45" s="186">
        <v>1</v>
      </c>
      <c r="C45" s="185">
        <v>2</v>
      </c>
      <c r="D45" s="183">
        <v>1</v>
      </c>
      <c r="E45" s="186">
        <v>1</v>
      </c>
      <c r="F45" s="184">
        <v>1</v>
      </c>
      <c r="G45" s="183" t="s">
        <v>49</v>
      </c>
      <c r="H45" s="172">
        <v>12</v>
      </c>
      <c r="I45" s="182">
        <v>30300</v>
      </c>
      <c r="J45" s="219">
        <v>17400</v>
      </c>
      <c r="K45" s="219">
        <v>17209.21</v>
      </c>
      <c r="L45" s="219">
        <v>17209.21</v>
      </c>
    </row>
    <row r="46" spans="1:15">
      <c r="A46" s="225">
        <v>2</v>
      </c>
      <c r="B46" s="246">
        <v>2</v>
      </c>
      <c r="C46" s="202"/>
      <c r="D46" s="228"/>
      <c r="E46" s="203"/>
      <c r="F46" s="201"/>
      <c r="G46" s="252" t="s">
        <v>50</v>
      </c>
      <c r="H46" s="172">
        <v>13</v>
      </c>
      <c r="I46" s="200">
        <f t="shared" ref="I46:L48" si="2">I47</f>
        <v>205900</v>
      </c>
      <c r="J46" s="198">
        <f t="shared" si="2"/>
        <v>139800</v>
      </c>
      <c r="K46" s="200">
        <f t="shared" si="2"/>
        <v>84950.58</v>
      </c>
      <c r="L46" s="200">
        <f t="shared" si="2"/>
        <v>84950.58</v>
      </c>
    </row>
    <row r="47" spans="1:15">
      <c r="A47" s="187">
        <v>2</v>
      </c>
      <c r="B47" s="186">
        <v>2</v>
      </c>
      <c r="C47" s="185">
        <v>1</v>
      </c>
      <c r="D47" s="183"/>
      <c r="E47" s="186"/>
      <c r="F47" s="184"/>
      <c r="G47" s="228" t="s">
        <v>50</v>
      </c>
      <c r="H47" s="172">
        <v>14</v>
      </c>
      <c r="I47" s="190">
        <f t="shared" si="2"/>
        <v>205900</v>
      </c>
      <c r="J47" s="195">
        <f t="shared" si="2"/>
        <v>139800</v>
      </c>
      <c r="K47" s="190">
        <f t="shared" si="2"/>
        <v>84950.58</v>
      </c>
      <c r="L47" s="195">
        <f t="shared" si="2"/>
        <v>84950.58</v>
      </c>
    </row>
    <row r="48" spans="1:15">
      <c r="A48" s="187">
        <v>2</v>
      </c>
      <c r="B48" s="186">
        <v>2</v>
      </c>
      <c r="C48" s="185">
        <v>1</v>
      </c>
      <c r="D48" s="183">
        <v>1</v>
      </c>
      <c r="E48" s="186"/>
      <c r="F48" s="184"/>
      <c r="G48" s="228" t="s">
        <v>50</v>
      </c>
      <c r="H48" s="172">
        <v>15</v>
      </c>
      <c r="I48" s="190">
        <f t="shared" si="2"/>
        <v>205900</v>
      </c>
      <c r="J48" s="195">
        <f t="shared" si="2"/>
        <v>139800</v>
      </c>
      <c r="K48" s="234">
        <f t="shared" si="2"/>
        <v>84950.58</v>
      </c>
      <c r="L48" s="234">
        <f t="shared" si="2"/>
        <v>84950.58</v>
      </c>
    </row>
    <row r="49" spans="1:12">
      <c r="A49" s="194">
        <v>2</v>
      </c>
      <c r="B49" s="193">
        <v>2</v>
      </c>
      <c r="C49" s="192">
        <v>1</v>
      </c>
      <c r="D49" s="197">
        <v>1</v>
      </c>
      <c r="E49" s="193">
        <v>1</v>
      </c>
      <c r="F49" s="191"/>
      <c r="G49" s="228" t="s">
        <v>50</v>
      </c>
      <c r="H49" s="172">
        <v>16</v>
      </c>
      <c r="I49" s="210">
        <f>SUM(I50:I64)</f>
        <v>205900</v>
      </c>
      <c r="J49" s="210">
        <f>SUM(J50:J64)</f>
        <v>139800</v>
      </c>
      <c r="K49" s="208">
        <f>SUM(K50:K64)</f>
        <v>84950.58</v>
      </c>
      <c r="L49" s="208">
        <f>SUM(L50:L64)</f>
        <v>84950.58</v>
      </c>
    </row>
    <row r="50" spans="1:12">
      <c r="A50" s="187">
        <v>2</v>
      </c>
      <c r="B50" s="186">
        <v>2</v>
      </c>
      <c r="C50" s="185">
        <v>1</v>
      </c>
      <c r="D50" s="183">
        <v>1</v>
      </c>
      <c r="E50" s="186">
        <v>1</v>
      </c>
      <c r="F50" s="265">
        <v>1</v>
      </c>
      <c r="G50" s="183" t="s">
        <v>51</v>
      </c>
      <c r="H50" s="172">
        <v>17</v>
      </c>
      <c r="I50" s="219">
        <v>36000</v>
      </c>
      <c r="J50" s="219">
        <v>31000</v>
      </c>
      <c r="K50" s="219">
        <v>31000</v>
      </c>
      <c r="L50" s="219">
        <v>31000</v>
      </c>
    </row>
    <row r="51" spans="1:12" ht="25.5" customHeight="1">
      <c r="A51" s="187">
        <v>2</v>
      </c>
      <c r="B51" s="186">
        <v>2</v>
      </c>
      <c r="C51" s="185">
        <v>1</v>
      </c>
      <c r="D51" s="183">
        <v>1</v>
      </c>
      <c r="E51" s="186">
        <v>1</v>
      </c>
      <c r="F51" s="184">
        <v>2</v>
      </c>
      <c r="G51" s="183" t="s">
        <v>52</v>
      </c>
      <c r="H51" s="172">
        <v>18</v>
      </c>
      <c r="I51" s="219">
        <v>1000</v>
      </c>
      <c r="J51" s="219">
        <v>500</v>
      </c>
      <c r="K51" s="219">
        <v>125.6</v>
      </c>
      <c r="L51" s="219">
        <v>125.6</v>
      </c>
    </row>
    <row r="52" spans="1:12" ht="25.5" customHeight="1">
      <c r="A52" s="187">
        <v>2</v>
      </c>
      <c r="B52" s="186">
        <v>2</v>
      </c>
      <c r="C52" s="185">
        <v>1</v>
      </c>
      <c r="D52" s="183">
        <v>1</v>
      </c>
      <c r="E52" s="186">
        <v>1</v>
      </c>
      <c r="F52" s="184">
        <v>5</v>
      </c>
      <c r="G52" s="183" t="s">
        <v>53</v>
      </c>
      <c r="H52" s="172">
        <v>19</v>
      </c>
      <c r="I52" s="219">
        <v>2000</v>
      </c>
      <c r="J52" s="219">
        <v>1000</v>
      </c>
      <c r="K52" s="219">
        <v>599.61</v>
      </c>
      <c r="L52" s="219">
        <v>599.61</v>
      </c>
    </row>
    <row r="53" spans="1:12" ht="25.5" customHeight="1">
      <c r="A53" s="187">
        <v>2</v>
      </c>
      <c r="B53" s="186">
        <v>2</v>
      </c>
      <c r="C53" s="185">
        <v>1</v>
      </c>
      <c r="D53" s="183">
        <v>1</v>
      </c>
      <c r="E53" s="186">
        <v>1</v>
      </c>
      <c r="F53" s="184">
        <v>6</v>
      </c>
      <c r="G53" s="183" t="s">
        <v>54</v>
      </c>
      <c r="H53" s="172">
        <v>20</v>
      </c>
      <c r="I53" s="219">
        <v>3200</v>
      </c>
      <c r="J53" s="219">
        <v>1800</v>
      </c>
      <c r="K53" s="219">
        <v>1012.02</v>
      </c>
      <c r="L53" s="219">
        <v>1012.02</v>
      </c>
    </row>
    <row r="54" spans="1:12" ht="25.5" hidden="1" customHeight="1">
      <c r="A54" s="204">
        <v>2</v>
      </c>
      <c r="B54" s="203">
        <v>2</v>
      </c>
      <c r="C54" s="202">
        <v>1</v>
      </c>
      <c r="D54" s="228">
        <v>1</v>
      </c>
      <c r="E54" s="203">
        <v>1</v>
      </c>
      <c r="F54" s="201">
        <v>7</v>
      </c>
      <c r="G54" s="228" t="s">
        <v>55</v>
      </c>
      <c r="H54" s="172">
        <v>21</v>
      </c>
      <c r="I54" s="219">
        <v>0</v>
      </c>
      <c r="J54" s="219">
        <v>0</v>
      </c>
      <c r="K54" s="219">
        <v>0</v>
      </c>
      <c r="L54" s="219">
        <v>0</v>
      </c>
    </row>
    <row r="55" spans="1:12">
      <c r="A55" s="187">
        <v>2</v>
      </c>
      <c r="B55" s="186">
        <v>2</v>
      </c>
      <c r="C55" s="185">
        <v>1</v>
      </c>
      <c r="D55" s="183">
        <v>1</v>
      </c>
      <c r="E55" s="186">
        <v>1</v>
      </c>
      <c r="F55" s="184">
        <v>11</v>
      </c>
      <c r="G55" s="183" t="s">
        <v>56</v>
      </c>
      <c r="H55" s="172">
        <v>22</v>
      </c>
      <c r="I55" s="182">
        <v>300</v>
      </c>
      <c r="J55" s="219">
        <v>200</v>
      </c>
      <c r="K55" s="219">
        <v>26.47</v>
      </c>
      <c r="L55" s="219">
        <v>26.47</v>
      </c>
    </row>
    <row r="56" spans="1:12" ht="25.5" hidden="1" customHeight="1">
      <c r="A56" s="194">
        <v>2</v>
      </c>
      <c r="B56" s="212">
        <v>2</v>
      </c>
      <c r="C56" s="218">
        <v>1</v>
      </c>
      <c r="D56" s="218">
        <v>1</v>
      </c>
      <c r="E56" s="218">
        <v>1</v>
      </c>
      <c r="F56" s="211">
        <v>12</v>
      </c>
      <c r="G56" s="207" t="s">
        <v>57</v>
      </c>
      <c r="H56" s="172">
        <v>23</v>
      </c>
      <c r="I56" s="213">
        <v>0</v>
      </c>
      <c r="J56" s="219">
        <v>0</v>
      </c>
      <c r="K56" s="219">
        <v>0</v>
      </c>
      <c r="L56" s="219">
        <v>0</v>
      </c>
    </row>
    <row r="57" spans="1:12" ht="25.5" hidden="1" customHeight="1">
      <c r="A57" s="187">
        <v>2</v>
      </c>
      <c r="B57" s="186">
        <v>2</v>
      </c>
      <c r="C57" s="185">
        <v>1</v>
      </c>
      <c r="D57" s="185">
        <v>1</v>
      </c>
      <c r="E57" s="185">
        <v>1</v>
      </c>
      <c r="F57" s="184">
        <v>14</v>
      </c>
      <c r="G57" s="264" t="s">
        <v>58</v>
      </c>
      <c r="H57" s="172">
        <v>24</v>
      </c>
      <c r="I57" s="182">
        <v>0</v>
      </c>
      <c r="J57" s="182">
        <v>0</v>
      </c>
      <c r="K57" s="182">
        <v>0</v>
      </c>
      <c r="L57" s="182">
        <v>0</v>
      </c>
    </row>
    <row r="58" spans="1:12" ht="25.5" customHeight="1">
      <c r="A58" s="187">
        <v>2</v>
      </c>
      <c r="B58" s="186">
        <v>2</v>
      </c>
      <c r="C58" s="185">
        <v>1</v>
      </c>
      <c r="D58" s="185">
        <v>1</v>
      </c>
      <c r="E58" s="185">
        <v>1</v>
      </c>
      <c r="F58" s="184">
        <v>15</v>
      </c>
      <c r="G58" s="183" t="s">
        <v>59</v>
      </c>
      <c r="H58" s="172">
        <v>25</v>
      </c>
      <c r="I58" s="182">
        <v>23200</v>
      </c>
      <c r="J58" s="219">
        <v>19200</v>
      </c>
      <c r="K58" s="219">
        <v>1017</v>
      </c>
      <c r="L58" s="219">
        <v>1017</v>
      </c>
    </row>
    <row r="59" spans="1:12">
      <c r="A59" s="187">
        <v>2</v>
      </c>
      <c r="B59" s="186">
        <v>2</v>
      </c>
      <c r="C59" s="185">
        <v>1</v>
      </c>
      <c r="D59" s="185">
        <v>1</v>
      </c>
      <c r="E59" s="185">
        <v>1</v>
      </c>
      <c r="F59" s="184">
        <v>16</v>
      </c>
      <c r="G59" s="183" t="s">
        <v>60</v>
      </c>
      <c r="H59" s="172">
        <v>26</v>
      </c>
      <c r="I59" s="182">
        <v>21400</v>
      </c>
      <c r="J59" s="219">
        <v>11800</v>
      </c>
      <c r="K59" s="219">
        <v>4996.26</v>
      </c>
      <c r="L59" s="219">
        <v>4996.26</v>
      </c>
    </row>
    <row r="60" spans="1:12" ht="25.5" hidden="1" customHeight="1">
      <c r="A60" s="187">
        <v>2</v>
      </c>
      <c r="B60" s="186">
        <v>2</v>
      </c>
      <c r="C60" s="185">
        <v>1</v>
      </c>
      <c r="D60" s="185">
        <v>1</v>
      </c>
      <c r="E60" s="185">
        <v>1</v>
      </c>
      <c r="F60" s="184">
        <v>17</v>
      </c>
      <c r="G60" s="183" t="s">
        <v>61</v>
      </c>
      <c r="H60" s="172">
        <v>27</v>
      </c>
      <c r="I60" s="182">
        <v>0</v>
      </c>
      <c r="J60" s="182">
        <v>0</v>
      </c>
      <c r="K60" s="182">
        <v>0</v>
      </c>
      <c r="L60" s="182">
        <v>0</v>
      </c>
    </row>
    <row r="61" spans="1:12">
      <c r="A61" s="187">
        <v>2</v>
      </c>
      <c r="B61" s="186">
        <v>2</v>
      </c>
      <c r="C61" s="185">
        <v>1</v>
      </c>
      <c r="D61" s="185">
        <v>1</v>
      </c>
      <c r="E61" s="185">
        <v>1</v>
      </c>
      <c r="F61" s="184">
        <v>20</v>
      </c>
      <c r="G61" s="183" t="s">
        <v>62</v>
      </c>
      <c r="H61" s="172">
        <v>28</v>
      </c>
      <c r="I61" s="182">
        <v>49000</v>
      </c>
      <c r="J61" s="219">
        <v>29000</v>
      </c>
      <c r="K61" s="219">
        <v>28800.37</v>
      </c>
      <c r="L61" s="219">
        <v>28800.37</v>
      </c>
    </row>
    <row r="62" spans="1:12" ht="25.5" customHeight="1">
      <c r="A62" s="187">
        <v>2</v>
      </c>
      <c r="B62" s="186">
        <v>2</v>
      </c>
      <c r="C62" s="185">
        <v>1</v>
      </c>
      <c r="D62" s="185">
        <v>1</v>
      </c>
      <c r="E62" s="185">
        <v>1</v>
      </c>
      <c r="F62" s="184">
        <v>21</v>
      </c>
      <c r="G62" s="183" t="s">
        <v>63</v>
      </c>
      <c r="H62" s="172">
        <v>29</v>
      </c>
      <c r="I62" s="182">
        <v>19100</v>
      </c>
      <c r="J62" s="219">
        <v>11100</v>
      </c>
      <c r="K62" s="219">
        <v>5968.81</v>
      </c>
      <c r="L62" s="219">
        <v>5968.81</v>
      </c>
    </row>
    <row r="63" spans="1:12" hidden="1">
      <c r="A63" s="187">
        <v>2</v>
      </c>
      <c r="B63" s="186">
        <v>2</v>
      </c>
      <c r="C63" s="185">
        <v>1</v>
      </c>
      <c r="D63" s="185">
        <v>1</v>
      </c>
      <c r="E63" s="185">
        <v>1</v>
      </c>
      <c r="F63" s="184">
        <v>22</v>
      </c>
      <c r="G63" s="183" t="s">
        <v>64</v>
      </c>
      <c r="H63" s="172">
        <v>30</v>
      </c>
      <c r="I63" s="182">
        <v>0</v>
      </c>
      <c r="J63" s="219">
        <v>0</v>
      </c>
      <c r="K63" s="219">
        <v>0</v>
      </c>
      <c r="L63" s="219">
        <v>0</v>
      </c>
    </row>
    <row r="64" spans="1:12">
      <c r="A64" s="187">
        <v>2</v>
      </c>
      <c r="B64" s="186">
        <v>2</v>
      </c>
      <c r="C64" s="185">
        <v>1</v>
      </c>
      <c r="D64" s="185">
        <v>1</v>
      </c>
      <c r="E64" s="185">
        <v>1</v>
      </c>
      <c r="F64" s="184">
        <v>30</v>
      </c>
      <c r="G64" s="183" t="s">
        <v>65</v>
      </c>
      <c r="H64" s="172">
        <v>31</v>
      </c>
      <c r="I64" s="182">
        <v>50700</v>
      </c>
      <c r="J64" s="219">
        <v>34200</v>
      </c>
      <c r="K64" s="219">
        <v>11404.44</v>
      </c>
      <c r="L64" s="219">
        <v>11404.44</v>
      </c>
    </row>
    <row r="65" spans="1:15" hidden="1">
      <c r="A65" s="263">
        <v>2</v>
      </c>
      <c r="B65" s="262">
        <v>3</v>
      </c>
      <c r="C65" s="245"/>
      <c r="D65" s="202"/>
      <c r="E65" s="202"/>
      <c r="F65" s="201"/>
      <c r="G65" s="243" t="s">
        <v>66</v>
      </c>
      <c r="H65" s="172">
        <v>32</v>
      </c>
      <c r="I65" s="200">
        <f>I66+I82</f>
        <v>0</v>
      </c>
      <c r="J65" s="200">
        <f>J66+J82</f>
        <v>0</v>
      </c>
      <c r="K65" s="200">
        <f>K66+K82</f>
        <v>0</v>
      </c>
      <c r="L65" s="200">
        <f>L66+L82</f>
        <v>0</v>
      </c>
    </row>
    <row r="66" spans="1:15" hidden="1">
      <c r="A66" s="187">
        <v>2</v>
      </c>
      <c r="B66" s="186">
        <v>3</v>
      </c>
      <c r="C66" s="185">
        <v>1</v>
      </c>
      <c r="D66" s="185"/>
      <c r="E66" s="185"/>
      <c r="F66" s="184"/>
      <c r="G66" s="183" t="s">
        <v>67</v>
      </c>
      <c r="H66" s="172">
        <v>33</v>
      </c>
      <c r="I66" s="190">
        <f>SUM(I67+I72+I77)</f>
        <v>0</v>
      </c>
      <c r="J66" s="196">
        <f>SUM(J67+J72+J77)</f>
        <v>0</v>
      </c>
      <c r="K66" s="195">
        <f>SUM(K67+K72+K77)</f>
        <v>0</v>
      </c>
      <c r="L66" s="190">
        <f>SUM(L67+L72+L77)</f>
        <v>0</v>
      </c>
    </row>
    <row r="67" spans="1:15" hidden="1">
      <c r="A67" s="187">
        <v>2</v>
      </c>
      <c r="B67" s="186">
        <v>3</v>
      </c>
      <c r="C67" s="185">
        <v>1</v>
      </c>
      <c r="D67" s="185">
        <v>1</v>
      </c>
      <c r="E67" s="185"/>
      <c r="F67" s="184"/>
      <c r="G67" s="183" t="s">
        <v>68</v>
      </c>
      <c r="H67" s="172">
        <v>34</v>
      </c>
      <c r="I67" s="190">
        <f>I68</f>
        <v>0</v>
      </c>
      <c r="J67" s="196">
        <f>J68</f>
        <v>0</v>
      </c>
      <c r="K67" s="195">
        <f>K68</f>
        <v>0</v>
      </c>
      <c r="L67" s="190">
        <f>L68</f>
        <v>0</v>
      </c>
    </row>
    <row r="68" spans="1:15" hidden="1">
      <c r="A68" s="187">
        <v>2</v>
      </c>
      <c r="B68" s="186">
        <v>3</v>
      </c>
      <c r="C68" s="185">
        <v>1</v>
      </c>
      <c r="D68" s="185">
        <v>1</v>
      </c>
      <c r="E68" s="185">
        <v>1</v>
      </c>
      <c r="F68" s="184"/>
      <c r="G68" s="183" t="s">
        <v>68</v>
      </c>
      <c r="H68" s="172">
        <v>35</v>
      </c>
      <c r="I68" s="190">
        <f>SUM(I69:I71)</f>
        <v>0</v>
      </c>
      <c r="J68" s="196">
        <f>SUM(J69:J71)</f>
        <v>0</v>
      </c>
      <c r="K68" s="195">
        <f>SUM(K69:K71)</f>
        <v>0</v>
      </c>
      <c r="L68" s="190">
        <f>SUM(L69:L71)</f>
        <v>0</v>
      </c>
    </row>
    <row r="69" spans="1:15" ht="25.5" hidden="1" customHeight="1">
      <c r="A69" s="187">
        <v>2</v>
      </c>
      <c r="B69" s="186">
        <v>3</v>
      </c>
      <c r="C69" s="185">
        <v>1</v>
      </c>
      <c r="D69" s="185">
        <v>1</v>
      </c>
      <c r="E69" s="185">
        <v>1</v>
      </c>
      <c r="F69" s="184">
        <v>1</v>
      </c>
      <c r="G69" s="183" t="s">
        <v>69</v>
      </c>
      <c r="H69" s="172">
        <v>36</v>
      </c>
      <c r="I69" s="182">
        <v>0</v>
      </c>
      <c r="J69" s="182">
        <v>0</v>
      </c>
      <c r="K69" s="182">
        <v>0</v>
      </c>
      <c r="L69" s="182">
        <v>0</v>
      </c>
      <c r="M69" s="261"/>
      <c r="N69" s="261"/>
      <c r="O69" s="261"/>
    </row>
    <row r="70" spans="1:15" ht="25.5" hidden="1" customHeight="1">
      <c r="A70" s="187">
        <v>2</v>
      </c>
      <c r="B70" s="203">
        <v>3</v>
      </c>
      <c r="C70" s="202">
        <v>1</v>
      </c>
      <c r="D70" s="202">
        <v>1</v>
      </c>
      <c r="E70" s="202">
        <v>1</v>
      </c>
      <c r="F70" s="201">
        <v>2</v>
      </c>
      <c r="G70" s="228" t="s">
        <v>70</v>
      </c>
      <c r="H70" s="17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186">
        <v>2</v>
      </c>
      <c r="B71" s="185">
        <v>3</v>
      </c>
      <c r="C71" s="185">
        <v>1</v>
      </c>
      <c r="D71" s="185">
        <v>1</v>
      </c>
      <c r="E71" s="185">
        <v>1</v>
      </c>
      <c r="F71" s="184">
        <v>3</v>
      </c>
      <c r="G71" s="183" t="s">
        <v>71</v>
      </c>
      <c r="H71" s="172">
        <v>38</v>
      </c>
      <c r="I71" s="182">
        <v>0</v>
      </c>
      <c r="J71" s="182">
        <v>0</v>
      </c>
      <c r="K71" s="182">
        <v>0</v>
      </c>
      <c r="L71" s="182">
        <v>0</v>
      </c>
    </row>
    <row r="72" spans="1:15" ht="25.5" hidden="1" customHeight="1">
      <c r="A72" s="203">
        <v>2</v>
      </c>
      <c r="B72" s="202">
        <v>3</v>
      </c>
      <c r="C72" s="202">
        <v>1</v>
      </c>
      <c r="D72" s="202">
        <v>2</v>
      </c>
      <c r="E72" s="202"/>
      <c r="F72" s="201"/>
      <c r="G72" s="228" t="s">
        <v>72</v>
      </c>
      <c r="H72" s="172">
        <v>39</v>
      </c>
      <c r="I72" s="200">
        <f>I73</f>
        <v>0</v>
      </c>
      <c r="J72" s="199">
        <f>J73</f>
        <v>0</v>
      </c>
      <c r="K72" s="198">
        <f>K73</f>
        <v>0</v>
      </c>
      <c r="L72" s="198">
        <f>L73</f>
        <v>0</v>
      </c>
    </row>
    <row r="73" spans="1:15" ht="25.5" hidden="1" customHeight="1">
      <c r="A73" s="193">
        <v>2</v>
      </c>
      <c r="B73" s="192">
        <v>3</v>
      </c>
      <c r="C73" s="192">
        <v>1</v>
      </c>
      <c r="D73" s="192">
        <v>2</v>
      </c>
      <c r="E73" s="192">
        <v>1</v>
      </c>
      <c r="F73" s="191"/>
      <c r="G73" s="228" t="s">
        <v>72</v>
      </c>
      <c r="H73" s="172">
        <v>40</v>
      </c>
      <c r="I73" s="234">
        <f>SUM(I74:I76)</f>
        <v>0</v>
      </c>
      <c r="J73" s="236">
        <f>SUM(J74:J76)</f>
        <v>0</v>
      </c>
      <c r="K73" s="235">
        <f>SUM(K74:K76)</f>
        <v>0</v>
      </c>
      <c r="L73" s="195">
        <f>SUM(L74:L76)</f>
        <v>0</v>
      </c>
    </row>
    <row r="74" spans="1:15" ht="25.5" hidden="1" customHeight="1">
      <c r="A74" s="186">
        <v>2</v>
      </c>
      <c r="B74" s="185">
        <v>3</v>
      </c>
      <c r="C74" s="185">
        <v>1</v>
      </c>
      <c r="D74" s="185">
        <v>2</v>
      </c>
      <c r="E74" s="185">
        <v>1</v>
      </c>
      <c r="F74" s="184">
        <v>1</v>
      </c>
      <c r="G74" s="187" t="s">
        <v>69</v>
      </c>
      <c r="H74" s="172">
        <v>41</v>
      </c>
      <c r="I74" s="182">
        <v>0</v>
      </c>
      <c r="J74" s="182">
        <v>0</v>
      </c>
      <c r="K74" s="182">
        <v>0</v>
      </c>
      <c r="L74" s="182">
        <v>0</v>
      </c>
      <c r="M74" s="261"/>
      <c r="N74" s="261"/>
      <c r="O74" s="261"/>
    </row>
    <row r="75" spans="1:15" ht="25.5" hidden="1" customHeight="1">
      <c r="A75" s="186">
        <v>2</v>
      </c>
      <c r="B75" s="185">
        <v>3</v>
      </c>
      <c r="C75" s="185">
        <v>1</v>
      </c>
      <c r="D75" s="185">
        <v>2</v>
      </c>
      <c r="E75" s="185">
        <v>1</v>
      </c>
      <c r="F75" s="184">
        <v>2</v>
      </c>
      <c r="G75" s="187" t="s">
        <v>70</v>
      </c>
      <c r="H75" s="172">
        <v>42</v>
      </c>
      <c r="I75" s="182">
        <v>0</v>
      </c>
      <c r="J75" s="182">
        <v>0</v>
      </c>
      <c r="K75" s="182">
        <v>0</v>
      </c>
      <c r="L75" s="182">
        <v>0</v>
      </c>
    </row>
    <row r="76" spans="1:15" hidden="1">
      <c r="A76" s="186">
        <v>2</v>
      </c>
      <c r="B76" s="185">
        <v>3</v>
      </c>
      <c r="C76" s="185">
        <v>1</v>
      </c>
      <c r="D76" s="185">
        <v>2</v>
      </c>
      <c r="E76" s="185">
        <v>1</v>
      </c>
      <c r="F76" s="184">
        <v>3</v>
      </c>
      <c r="G76" s="187" t="s">
        <v>71</v>
      </c>
      <c r="H76" s="172">
        <v>43</v>
      </c>
      <c r="I76" s="182">
        <v>0</v>
      </c>
      <c r="J76" s="182">
        <v>0</v>
      </c>
      <c r="K76" s="182">
        <v>0</v>
      </c>
      <c r="L76" s="182">
        <v>0</v>
      </c>
    </row>
    <row r="77" spans="1:15" ht="25.5" hidden="1" customHeight="1">
      <c r="A77" s="186">
        <v>2</v>
      </c>
      <c r="B77" s="185">
        <v>3</v>
      </c>
      <c r="C77" s="185">
        <v>1</v>
      </c>
      <c r="D77" s="185">
        <v>3</v>
      </c>
      <c r="E77" s="185"/>
      <c r="F77" s="184"/>
      <c r="G77" s="187" t="s">
        <v>252</v>
      </c>
      <c r="H77" s="172">
        <v>44</v>
      </c>
      <c r="I77" s="190">
        <f>I78</f>
        <v>0</v>
      </c>
      <c r="J77" s="196">
        <f>J78</f>
        <v>0</v>
      </c>
      <c r="K77" s="195">
        <f>K78</f>
        <v>0</v>
      </c>
      <c r="L77" s="195">
        <f>L78</f>
        <v>0</v>
      </c>
    </row>
    <row r="78" spans="1:15" ht="25.5" hidden="1" customHeight="1">
      <c r="A78" s="186">
        <v>2</v>
      </c>
      <c r="B78" s="185">
        <v>3</v>
      </c>
      <c r="C78" s="185">
        <v>1</v>
      </c>
      <c r="D78" s="185">
        <v>3</v>
      </c>
      <c r="E78" s="185">
        <v>1</v>
      </c>
      <c r="F78" s="184"/>
      <c r="G78" s="187" t="s">
        <v>251</v>
      </c>
      <c r="H78" s="172">
        <v>45</v>
      </c>
      <c r="I78" s="190">
        <f>SUM(I79:I81)</f>
        <v>0</v>
      </c>
      <c r="J78" s="196">
        <f>SUM(J79:J81)</f>
        <v>0</v>
      </c>
      <c r="K78" s="195">
        <f>SUM(K79:K81)</f>
        <v>0</v>
      </c>
      <c r="L78" s="195">
        <f>SUM(L79:L81)</f>
        <v>0</v>
      </c>
    </row>
    <row r="79" spans="1:15" hidden="1">
      <c r="A79" s="203">
        <v>2</v>
      </c>
      <c r="B79" s="202">
        <v>3</v>
      </c>
      <c r="C79" s="202">
        <v>1</v>
      </c>
      <c r="D79" s="202">
        <v>3</v>
      </c>
      <c r="E79" s="202">
        <v>1</v>
      </c>
      <c r="F79" s="201">
        <v>1</v>
      </c>
      <c r="G79" s="204" t="s">
        <v>75</v>
      </c>
      <c r="H79" s="17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186">
        <v>2</v>
      </c>
      <c r="B80" s="185">
        <v>3</v>
      </c>
      <c r="C80" s="185">
        <v>1</v>
      </c>
      <c r="D80" s="185">
        <v>3</v>
      </c>
      <c r="E80" s="185">
        <v>1</v>
      </c>
      <c r="F80" s="184">
        <v>2</v>
      </c>
      <c r="G80" s="187" t="s">
        <v>76</v>
      </c>
      <c r="H80" s="172">
        <v>47</v>
      </c>
      <c r="I80" s="182">
        <v>0</v>
      </c>
      <c r="J80" s="182">
        <v>0</v>
      </c>
      <c r="K80" s="182">
        <v>0</v>
      </c>
      <c r="L80" s="182">
        <v>0</v>
      </c>
    </row>
    <row r="81" spans="1:12" hidden="1">
      <c r="A81" s="203">
        <v>2</v>
      </c>
      <c r="B81" s="202">
        <v>3</v>
      </c>
      <c r="C81" s="202">
        <v>1</v>
      </c>
      <c r="D81" s="202">
        <v>3</v>
      </c>
      <c r="E81" s="202">
        <v>1</v>
      </c>
      <c r="F81" s="201">
        <v>3</v>
      </c>
      <c r="G81" s="204" t="s">
        <v>77</v>
      </c>
      <c r="H81" s="17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03">
        <v>2</v>
      </c>
      <c r="B82" s="202">
        <v>3</v>
      </c>
      <c r="C82" s="202">
        <v>2</v>
      </c>
      <c r="D82" s="202"/>
      <c r="E82" s="202"/>
      <c r="F82" s="201"/>
      <c r="G82" s="204" t="s">
        <v>78</v>
      </c>
      <c r="H82" s="172">
        <v>49</v>
      </c>
      <c r="I82" s="190">
        <f t="shared" ref="I82:L83" si="3">I83</f>
        <v>0</v>
      </c>
      <c r="J82" s="190">
        <f t="shared" si="3"/>
        <v>0</v>
      </c>
      <c r="K82" s="190">
        <f t="shared" si="3"/>
        <v>0</v>
      </c>
      <c r="L82" s="190">
        <f t="shared" si="3"/>
        <v>0</v>
      </c>
    </row>
    <row r="83" spans="1:12" hidden="1">
      <c r="A83" s="203">
        <v>2</v>
      </c>
      <c r="B83" s="202">
        <v>3</v>
      </c>
      <c r="C83" s="202">
        <v>2</v>
      </c>
      <c r="D83" s="202">
        <v>1</v>
      </c>
      <c r="E83" s="202"/>
      <c r="F83" s="201"/>
      <c r="G83" s="204" t="s">
        <v>78</v>
      </c>
      <c r="H83" s="172">
        <v>50</v>
      </c>
      <c r="I83" s="190">
        <f t="shared" si="3"/>
        <v>0</v>
      </c>
      <c r="J83" s="190">
        <f t="shared" si="3"/>
        <v>0</v>
      </c>
      <c r="K83" s="190">
        <f t="shared" si="3"/>
        <v>0</v>
      </c>
      <c r="L83" s="190">
        <f t="shared" si="3"/>
        <v>0</v>
      </c>
    </row>
    <row r="84" spans="1:12" hidden="1">
      <c r="A84" s="203">
        <v>2</v>
      </c>
      <c r="B84" s="202">
        <v>3</v>
      </c>
      <c r="C84" s="202">
        <v>2</v>
      </c>
      <c r="D84" s="202">
        <v>1</v>
      </c>
      <c r="E84" s="202">
        <v>1</v>
      </c>
      <c r="F84" s="201"/>
      <c r="G84" s="204" t="s">
        <v>78</v>
      </c>
      <c r="H84" s="172">
        <v>51</v>
      </c>
      <c r="I84" s="190">
        <f>SUM(I85)</f>
        <v>0</v>
      </c>
      <c r="J84" s="190">
        <f>SUM(J85)</f>
        <v>0</v>
      </c>
      <c r="K84" s="190">
        <f>SUM(K85)</f>
        <v>0</v>
      </c>
      <c r="L84" s="190">
        <f>SUM(L85)</f>
        <v>0</v>
      </c>
    </row>
    <row r="85" spans="1:12" hidden="1">
      <c r="A85" s="203">
        <v>2</v>
      </c>
      <c r="B85" s="202">
        <v>3</v>
      </c>
      <c r="C85" s="202">
        <v>2</v>
      </c>
      <c r="D85" s="202">
        <v>1</v>
      </c>
      <c r="E85" s="202">
        <v>1</v>
      </c>
      <c r="F85" s="201">
        <v>1</v>
      </c>
      <c r="G85" s="204" t="s">
        <v>78</v>
      </c>
      <c r="H85" s="172">
        <v>52</v>
      </c>
      <c r="I85" s="182">
        <v>0</v>
      </c>
      <c r="J85" s="182">
        <v>0</v>
      </c>
      <c r="K85" s="182">
        <v>0</v>
      </c>
      <c r="L85" s="182">
        <v>0</v>
      </c>
    </row>
    <row r="86" spans="1:12" hidden="1">
      <c r="A86" s="224">
        <v>2</v>
      </c>
      <c r="B86" s="223">
        <v>4</v>
      </c>
      <c r="C86" s="223"/>
      <c r="D86" s="223"/>
      <c r="E86" s="223"/>
      <c r="F86" s="222"/>
      <c r="G86" s="247" t="s">
        <v>79</v>
      </c>
      <c r="H86" s="172">
        <v>53</v>
      </c>
      <c r="I86" s="190">
        <f t="shared" ref="I86:L88" si="4">I87</f>
        <v>0</v>
      </c>
      <c r="J86" s="196">
        <f t="shared" si="4"/>
        <v>0</v>
      </c>
      <c r="K86" s="195">
        <f t="shared" si="4"/>
        <v>0</v>
      </c>
      <c r="L86" s="195">
        <f t="shared" si="4"/>
        <v>0</v>
      </c>
    </row>
    <row r="87" spans="1:12" hidden="1">
      <c r="A87" s="186">
        <v>2</v>
      </c>
      <c r="B87" s="185">
        <v>4</v>
      </c>
      <c r="C87" s="185">
        <v>1</v>
      </c>
      <c r="D87" s="185"/>
      <c r="E87" s="185"/>
      <c r="F87" s="184"/>
      <c r="G87" s="187" t="s">
        <v>80</v>
      </c>
      <c r="H87" s="172">
        <v>54</v>
      </c>
      <c r="I87" s="190">
        <f t="shared" si="4"/>
        <v>0</v>
      </c>
      <c r="J87" s="196">
        <f t="shared" si="4"/>
        <v>0</v>
      </c>
      <c r="K87" s="195">
        <f t="shared" si="4"/>
        <v>0</v>
      </c>
      <c r="L87" s="195">
        <f t="shared" si="4"/>
        <v>0</v>
      </c>
    </row>
    <row r="88" spans="1:12" hidden="1">
      <c r="A88" s="186">
        <v>2</v>
      </c>
      <c r="B88" s="185">
        <v>4</v>
      </c>
      <c r="C88" s="185">
        <v>1</v>
      </c>
      <c r="D88" s="185">
        <v>1</v>
      </c>
      <c r="E88" s="185"/>
      <c r="F88" s="184"/>
      <c r="G88" s="187" t="s">
        <v>80</v>
      </c>
      <c r="H88" s="172">
        <v>55</v>
      </c>
      <c r="I88" s="190">
        <f t="shared" si="4"/>
        <v>0</v>
      </c>
      <c r="J88" s="196">
        <f t="shared" si="4"/>
        <v>0</v>
      </c>
      <c r="K88" s="195">
        <f t="shared" si="4"/>
        <v>0</v>
      </c>
      <c r="L88" s="195">
        <f t="shared" si="4"/>
        <v>0</v>
      </c>
    </row>
    <row r="89" spans="1:12" hidden="1">
      <c r="A89" s="186">
        <v>2</v>
      </c>
      <c r="B89" s="185">
        <v>4</v>
      </c>
      <c r="C89" s="185">
        <v>1</v>
      </c>
      <c r="D89" s="185">
        <v>1</v>
      </c>
      <c r="E89" s="185">
        <v>1</v>
      </c>
      <c r="F89" s="184"/>
      <c r="G89" s="187" t="s">
        <v>80</v>
      </c>
      <c r="H89" s="172">
        <v>56</v>
      </c>
      <c r="I89" s="190">
        <f>SUM(I90:I92)</f>
        <v>0</v>
      </c>
      <c r="J89" s="196">
        <f>SUM(J90:J92)</f>
        <v>0</v>
      </c>
      <c r="K89" s="195">
        <f>SUM(K90:K92)</f>
        <v>0</v>
      </c>
      <c r="L89" s="195">
        <f>SUM(L90:L92)</f>
        <v>0</v>
      </c>
    </row>
    <row r="90" spans="1:12" hidden="1">
      <c r="A90" s="186">
        <v>2</v>
      </c>
      <c r="B90" s="185">
        <v>4</v>
      </c>
      <c r="C90" s="185">
        <v>1</v>
      </c>
      <c r="D90" s="185">
        <v>1</v>
      </c>
      <c r="E90" s="185">
        <v>1</v>
      </c>
      <c r="F90" s="184">
        <v>1</v>
      </c>
      <c r="G90" s="187" t="s">
        <v>81</v>
      </c>
      <c r="H90" s="172">
        <v>57</v>
      </c>
      <c r="I90" s="182">
        <v>0</v>
      </c>
      <c r="J90" s="182">
        <v>0</v>
      </c>
      <c r="K90" s="182">
        <v>0</v>
      </c>
      <c r="L90" s="182">
        <v>0</v>
      </c>
    </row>
    <row r="91" spans="1:12" hidden="1">
      <c r="A91" s="186">
        <v>2</v>
      </c>
      <c r="B91" s="186">
        <v>4</v>
      </c>
      <c r="C91" s="186">
        <v>1</v>
      </c>
      <c r="D91" s="185">
        <v>1</v>
      </c>
      <c r="E91" s="185">
        <v>1</v>
      </c>
      <c r="F91" s="205">
        <v>2</v>
      </c>
      <c r="G91" s="183" t="s">
        <v>82</v>
      </c>
      <c r="H91" s="172">
        <v>58</v>
      </c>
      <c r="I91" s="182">
        <v>0</v>
      </c>
      <c r="J91" s="182">
        <v>0</v>
      </c>
      <c r="K91" s="182">
        <v>0</v>
      </c>
      <c r="L91" s="182">
        <v>0</v>
      </c>
    </row>
    <row r="92" spans="1:12" hidden="1">
      <c r="A92" s="186">
        <v>2</v>
      </c>
      <c r="B92" s="185">
        <v>4</v>
      </c>
      <c r="C92" s="186">
        <v>1</v>
      </c>
      <c r="D92" s="185">
        <v>1</v>
      </c>
      <c r="E92" s="185">
        <v>1</v>
      </c>
      <c r="F92" s="205">
        <v>3</v>
      </c>
      <c r="G92" s="183" t="s">
        <v>83</v>
      </c>
      <c r="H92" s="172">
        <v>59</v>
      </c>
      <c r="I92" s="182">
        <v>0</v>
      </c>
      <c r="J92" s="182">
        <v>0</v>
      </c>
      <c r="K92" s="182">
        <v>0</v>
      </c>
      <c r="L92" s="182">
        <v>0</v>
      </c>
    </row>
    <row r="93" spans="1:12" hidden="1">
      <c r="A93" s="224">
        <v>2</v>
      </c>
      <c r="B93" s="223">
        <v>5</v>
      </c>
      <c r="C93" s="224"/>
      <c r="D93" s="223"/>
      <c r="E93" s="223"/>
      <c r="F93" s="259"/>
      <c r="G93" s="221" t="s">
        <v>84</v>
      </c>
      <c r="H93" s="172">
        <v>60</v>
      </c>
      <c r="I93" s="190">
        <f>SUM(I94+I99+I104)</f>
        <v>0</v>
      </c>
      <c r="J93" s="196">
        <f>SUM(J94+J99+J104)</f>
        <v>0</v>
      </c>
      <c r="K93" s="195">
        <f>SUM(K94+K99+K104)</f>
        <v>0</v>
      </c>
      <c r="L93" s="195">
        <f>SUM(L94+L99+L104)</f>
        <v>0</v>
      </c>
    </row>
    <row r="94" spans="1:12" hidden="1">
      <c r="A94" s="203">
        <v>2</v>
      </c>
      <c r="B94" s="202">
        <v>5</v>
      </c>
      <c r="C94" s="203">
        <v>1</v>
      </c>
      <c r="D94" s="202"/>
      <c r="E94" s="202"/>
      <c r="F94" s="255"/>
      <c r="G94" s="228" t="s">
        <v>85</v>
      </c>
      <c r="H94" s="172">
        <v>61</v>
      </c>
      <c r="I94" s="200">
        <f t="shared" ref="I94:L95" si="5">I95</f>
        <v>0</v>
      </c>
      <c r="J94" s="199">
        <f t="shared" si="5"/>
        <v>0</v>
      </c>
      <c r="K94" s="198">
        <f t="shared" si="5"/>
        <v>0</v>
      </c>
      <c r="L94" s="198">
        <f t="shared" si="5"/>
        <v>0</v>
      </c>
    </row>
    <row r="95" spans="1:12" hidden="1">
      <c r="A95" s="186">
        <v>2</v>
      </c>
      <c r="B95" s="185">
        <v>5</v>
      </c>
      <c r="C95" s="186">
        <v>1</v>
      </c>
      <c r="D95" s="185">
        <v>1</v>
      </c>
      <c r="E95" s="185"/>
      <c r="F95" s="205"/>
      <c r="G95" s="183" t="s">
        <v>85</v>
      </c>
      <c r="H95" s="172">
        <v>62</v>
      </c>
      <c r="I95" s="190">
        <f t="shared" si="5"/>
        <v>0</v>
      </c>
      <c r="J95" s="196">
        <f t="shared" si="5"/>
        <v>0</v>
      </c>
      <c r="K95" s="195">
        <f t="shared" si="5"/>
        <v>0</v>
      </c>
      <c r="L95" s="195">
        <f t="shared" si="5"/>
        <v>0</v>
      </c>
    </row>
    <row r="96" spans="1:12" hidden="1">
      <c r="A96" s="186">
        <v>2</v>
      </c>
      <c r="B96" s="185">
        <v>5</v>
      </c>
      <c r="C96" s="186">
        <v>1</v>
      </c>
      <c r="D96" s="185">
        <v>1</v>
      </c>
      <c r="E96" s="185">
        <v>1</v>
      </c>
      <c r="F96" s="205"/>
      <c r="G96" s="183" t="s">
        <v>85</v>
      </c>
      <c r="H96" s="172">
        <v>63</v>
      </c>
      <c r="I96" s="190">
        <f>SUM(I97:I98)</f>
        <v>0</v>
      </c>
      <c r="J96" s="196">
        <f>SUM(J97:J98)</f>
        <v>0</v>
      </c>
      <c r="K96" s="195">
        <f>SUM(K97:K98)</f>
        <v>0</v>
      </c>
      <c r="L96" s="195">
        <f>SUM(L97:L98)</f>
        <v>0</v>
      </c>
    </row>
    <row r="97" spans="1:19" ht="25.5" hidden="1" customHeight="1">
      <c r="A97" s="186">
        <v>2</v>
      </c>
      <c r="B97" s="185">
        <v>5</v>
      </c>
      <c r="C97" s="186">
        <v>1</v>
      </c>
      <c r="D97" s="185">
        <v>1</v>
      </c>
      <c r="E97" s="185">
        <v>1</v>
      </c>
      <c r="F97" s="205">
        <v>1</v>
      </c>
      <c r="G97" s="183" t="s">
        <v>86</v>
      </c>
      <c r="H97" s="172">
        <v>64</v>
      </c>
      <c r="I97" s="182">
        <v>0</v>
      </c>
      <c r="J97" s="182">
        <v>0</v>
      </c>
      <c r="K97" s="182">
        <v>0</v>
      </c>
      <c r="L97" s="182">
        <v>0</v>
      </c>
    </row>
    <row r="98" spans="1:19" ht="25.5" hidden="1" customHeight="1">
      <c r="A98" s="186">
        <v>2</v>
      </c>
      <c r="B98" s="185">
        <v>5</v>
      </c>
      <c r="C98" s="186">
        <v>1</v>
      </c>
      <c r="D98" s="185">
        <v>1</v>
      </c>
      <c r="E98" s="185">
        <v>1</v>
      </c>
      <c r="F98" s="205">
        <v>2</v>
      </c>
      <c r="G98" s="183" t="s">
        <v>87</v>
      </c>
      <c r="H98" s="172">
        <v>65</v>
      </c>
      <c r="I98" s="182">
        <v>0</v>
      </c>
      <c r="J98" s="182">
        <v>0</v>
      </c>
      <c r="K98" s="182">
        <v>0</v>
      </c>
      <c r="L98" s="182">
        <v>0</v>
      </c>
    </row>
    <row r="99" spans="1:19" hidden="1">
      <c r="A99" s="186">
        <v>2</v>
      </c>
      <c r="B99" s="185">
        <v>5</v>
      </c>
      <c r="C99" s="186">
        <v>2</v>
      </c>
      <c r="D99" s="185"/>
      <c r="E99" s="185"/>
      <c r="F99" s="205"/>
      <c r="G99" s="183" t="s">
        <v>88</v>
      </c>
      <c r="H99" s="172">
        <v>66</v>
      </c>
      <c r="I99" s="190">
        <f t="shared" ref="I99:L100" si="6">I100</f>
        <v>0</v>
      </c>
      <c r="J99" s="196">
        <f t="shared" si="6"/>
        <v>0</v>
      </c>
      <c r="K99" s="195">
        <f t="shared" si="6"/>
        <v>0</v>
      </c>
      <c r="L99" s="190">
        <f t="shared" si="6"/>
        <v>0</v>
      </c>
    </row>
    <row r="100" spans="1:19" hidden="1">
      <c r="A100" s="187">
        <v>2</v>
      </c>
      <c r="B100" s="186">
        <v>5</v>
      </c>
      <c r="C100" s="185">
        <v>2</v>
      </c>
      <c r="D100" s="183">
        <v>1</v>
      </c>
      <c r="E100" s="186"/>
      <c r="F100" s="205"/>
      <c r="G100" s="183" t="s">
        <v>88</v>
      </c>
      <c r="H100" s="172">
        <v>67</v>
      </c>
      <c r="I100" s="190">
        <f t="shared" si="6"/>
        <v>0</v>
      </c>
      <c r="J100" s="196">
        <f t="shared" si="6"/>
        <v>0</v>
      </c>
      <c r="K100" s="195">
        <f t="shared" si="6"/>
        <v>0</v>
      </c>
      <c r="L100" s="190">
        <f t="shared" si="6"/>
        <v>0</v>
      </c>
    </row>
    <row r="101" spans="1:19" hidden="1">
      <c r="A101" s="187">
        <v>2</v>
      </c>
      <c r="B101" s="186">
        <v>5</v>
      </c>
      <c r="C101" s="185">
        <v>2</v>
      </c>
      <c r="D101" s="183">
        <v>1</v>
      </c>
      <c r="E101" s="186">
        <v>1</v>
      </c>
      <c r="F101" s="205"/>
      <c r="G101" s="183" t="s">
        <v>88</v>
      </c>
      <c r="H101" s="172">
        <v>68</v>
      </c>
      <c r="I101" s="190">
        <f>SUM(I102:I103)</f>
        <v>0</v>
      </c>
      <c r="J101" s="196">
        <f>SUM(J102:J103)</f>
        <v>0</v>
      </c>
      <c r="K101" s="195">
        <f>SUM(K102:K103)</f>
        <v>0</v>
      </c>
      <c r="L101" s="190">
        <f>SUM(L102:L103)</f>
        <v>0</v>
      </c>
    </row>
    <row r="102" spans="1:19" ht="25.5" hidden="1" customHeight="1">
      <c r="A102" s="187">
        <v>2</v>
      </c>
      <c r="B102" s="186">
        <v>5</v>
      </c>
      <c r="C102" s="185">
        <v>2</v>
      </c>
      <c r="D102" s="183">
        <v>1</v>
      </c>
      <c r="E102" s="186">
        <v>1</v>
      </c>
      <c r="F102" s="205">
        <v>1</v>
      </c>
      <c r="G102" s="183" t="s">
        <v>89</v>
      </c>
      <c r="H102" s="172">
        <v>69</v>
      </c>
      <c r="I102" s="182">
        <v>0</v>
      </c>
      <c r="J102" s="182">
        <v>0</v>
      </c>
      <c r="K102" s="182">
        <v>0</v>
      </c>
      <c r="L102" s="182">
        <v>0</v>
      </c>
    </row>
    <row r="103" spans="1:19" ht="25.5" hidden="1" customHeight="1">
      <c r="A103" s="187">
        <v>2</v>
      </c>
      <c r="B103" s="186">
        <v>5</v>
      </c>
      <c r="C103" s="185">
        <v>2</v>
      </c>
      <c r="D103" s="183">
        <v>1</v>
      </c>
      <c r="E103" s="186">
        <v>1</v>
      </c>
      <c r="F103" s="205">
        <v>2</v>
      </c>
      <c r="G103" s="183" t="s">
        <v>90</v>
      </c>
      <c r="H103" s="172">
        <v>70</v>
      </c>
      <c r="I103" s="182">
        <v>0</v>
      </c>
      <c r="J103" s="182">
        <v>0</v>
      </c>
      <c r="K103" s="182">
        <v>0</v>
      </c>
      <c r="L103" s="182">
        <v>0</v>
      </c>
    </row>
    <row r="104" spans="1:19" ht="25.5" hidden="1" customHeight="1">
      <c r="A104" s="187">
        <v>2</v>
      </c>
      <c r="B104" s="186">
        <v>5</v>
      </c>
      <c r="C104" s="185">
        <v>3</v>
      </c>
      <c r="D104" s="183"/>
      <c r="E104" s="186"/>
      <c r="F104" s="205"/>
      <c r="G104" s="183" t="s">
        <v>91</v>
      </c>
      <c r="H104" s="172">
        <v>71</v>
      </c>
      <c r="I104" s="190">
        <f>I105+I109</f>
        <v>0</v>
      </c>
      <c r="J104" s="190">
        <f>J105+J109</f>
        <v>0</v>
      </c>
      <c r="K104" s="190">
        <f>K105+K109</f>
        <v>0</v>
      </c>
      <c r="L104" s="190">
        <f>L105+L109</f>
        <v>0</v>
      </c>
    </row>
    <row r="105" spans="1:19" ht="25.5" hidden="1" customHeight="1">
      <c r="A105" s="187">
        <v>2</v>
      </c>
      <c r="B105" s="186">
        <v>5</v>
      </c>
      <c r="C105" s="185">
        <v>3</v>
      </c>
      <c r="D105" s="183">
        <v>1</v>
      </c>
      <c r="E105" s="186"/>
      <c r="F105" s="205"/>
      <c r="G105" s="183" t="s">
        <v>92</v>
      </c>
      <c r="H105" s="172">
        <v>72</v>
      </c>
      <c r="I105" s="190">
        <f>I106</f>
        <v>0</v>
      </c>
      <c r="J105" s="196">
        <f>J106</f>
        <v>0</v>
      </c>
      <c r="K105" s="195">
        <f>K106</f>
        <v>0</v>
      </c>
      <c r="L105" s="190">
        <f>L106</f>
        <v>0</v>
      </c>
    </row>
    <row r="106" spans="1:19" ht="25.5" hidden="1" customHeight="1">
      <c r="A106" s="194">
        <v>2</v>
      </c>
      <c r="B106" s="193">
        <v>5</v>
      </c>
      <c r="C106" s="192">
        <v>3</v>
      </c>
      <c r="D106" s="197">
        <v>1</v>
      </c>
      <c r="E106" s="193">
        <v>1</v>
      </c>
      <c r="F106" s="258"/>
      <c r="G106" s="197" t="s">
        <v>92</v>
      </c>
      <c r="H106" s="172">
        <v>73</v>
      </c>
      <c r="I106" s="234">
        <f>SUM(I107:I108)</f>
        <v>0</v>
      </c>
      <c r="J106" s="236">
        <f>SUM(J107:J108)</f>
        <v>0</v>
      </c>
      <c r="K106" s="235">
        <f>SUM(K107:K108)</f>
        <v>0</v>
      </c>
      <c r="L106" s="234">
        <f>SUM(L107:L108)</f>
        <v>0</v>
      </c>
    </row>
    <row r="107" spans="1:19" ht="25.5" hidden="1" customHeight="1">
      <c r="A107" s="187">
        <v>2</v>
      </c>
      <c r="B107" s="186">
        <v>5</v>
      </c>
      <c r="C107" s="185">
        <v>3</v>
      </c>
      <c r="D107" s="183">
        <v>1</v>
      </c>
      <c r="E107" s="186">
        <v>1</v>
      </c>
      <c r="F107" s="205">
        <v>1</v>
      </c>
      <c r="G107" s="183" t="s">
        <v>92</v>
      </c>
      <c r="H107" s="172">
        <v>74</v>
      </c>
      <c r="I107" s="182">
        <v>0</v>
      </c>
      <c r="J107" s="182">
        <v>0</v>
      </c>
      <c r="K107" s="182">
        <v>0</v>
      </c>
      <c r="L107" s="182">
        <v>0</v>
      </c>
    </row>
    <row r="108" spans="1:19" ht="25.5" hidden="1" customHeight="1">
      <c r="A108" s="194">
        <v>2</v>
      </c>
      <c r="B108" s="193">
        <v>5</v>
      </c>
      <c r="C108" s="192">
        <v>3</v>
      </c>
      <c r="D108" s="197">
        <v>1</v>
      </c>
      <c r="E108" s="193">
        <v>1</v>
      </c>
      <c r="F108" s="258">
        <v>2</v>
      </c>
      <c r="G108" s="197" t="s">
        <v>93</v>
      </c>
      <c r="H108" s="172">
        <v>75</v>
      </c>
      <c r="I108" s="182">
        <v>0</v>
      </c>
      <c r="J108" s="182">
        <v>0</v>
      </c>
      <c r="K108" s="182">
        <v>0</v>
      </c>
      <c r="L108" s="182">
        <v>0</v>
      </c>
      <c r="S108" s="260"/>
    </row>
    <row r="109" spans="1:19" ht="25.5" hidden="1" customHeight="1">
      <c r="A109" s="194">
        <v>2</v>
      </c>
      <c r="B109" s="193">
        <v>5</v>
      </c>
      <c r="C109" s="192">
        <v>3</v>
      </c>
      <c r="D109" s="197">
        <v>2</v>
      </c>
      <c r="E109" s="193"/>
      <c r="F109" s="258"/>
      <c r="G109" s="197" t="s">
        <v>94</v>
      </c>
      <c r="H109" s="172">
        <v>76</v>
      </c>
      <c r="I109" s="195">
        <f>I110</f>
        <v>0</v>
      </c>
      <c r="J109" s="190">
        <f>J110</f>
        <v>0</v>
      </c>
      <c r="K109" s="190">
        <f>K110</f>
        <v>0</v>
      </c>
      <c r="L109" s="190">
        <f>L110</f>
        <v>0</v>
      </c>
    </row>
    <row r="110" spans="1:19" ht="25.5" hidden="1" customHeight="1">
      <c r="A110" s="194">
        <v>2</v>
      </c>
      <c r="B110" s="193">
        <v>5</v>
      </c>
      <c r="C110" s="192">
        <v>3</v>
      </c>
      <c r="D110" s="197">
        <v>2</v>
      </c>
      <c r="E110" s="193">
        <v>1</v>
      </c>
      <c r="F110" s="258"/>
      <c r="G110" s="197" t="s">
        <v>94</v>
      </c>
      <c r="H110" s="172">
        <v>77</v>
      </c>
      <c r="I110" s="234">
        <f>SUM(I111:I112)</f>
        <v>0</v>
      </c>
      <c r="J110" s="234">
        <f>SUM(J111:J112)</f>
        <v>0</v>
      </c>
      <c r="K110" s="234">
        <f>SUM(K111:K112)</f>
        <v>0</v>
      </c>
      <c r="L110" s="234">
        <f>SUM(L111:L112)</f>
        <v>0</v>
      </c>
    </row>
    <row r="111" spans="1:19" ht="25.5" hidden="1" customHeight="1">
      <c r="A111" s="194">
        <v>2</v>
      </c>
      <c r="B111" s="193">
        <v>5</v>
      </c>
      <c r="C111" s="192">
        <v>3</v>
      </c>
      <c r="D111" s="197">
        <v>2</v>
      </c>
      <c r="E111" s="193">
        <v>1</v>
      </c>
      <c r="F111" s="258">
        <v>1</v>
      </c>
      <c r="G111" s="197" t="s">
        <v>94</v>
      </c>
      <c r="H111" s="172">
        <v>78</v>
      </c>
      <c r="I111" s="182">
        <v>0</v>
      </c>
      <c r="J111" s="182">
        <v>0</v>
      </c>
      <c r="K111" s="182">
        <v>0</v>
      </c>
      <c r="L111" s="182">
        <v>0</v>
      </c>
    </row>
    <row r="112" spans="1:19" hidden="1">
      <c r="A112" s="194">
        <v>2</v>
      </c>
      <c r="B112" s="193">
        <v>5</v>
      </c>
      <c r="C112" s="192">
        <v>3</v>
      </c>
      <c r="D112" s="197">
        <v>2</v>
      </c>
      <c r="E112" s="193">
        <v>1</v>
      </c>
      <c r="F112" s="258">
        <v>2</v>
      </c>
      <c r="G112" s="197" t="s">
        <v>95</v>
      </c>
      <c r="H112" s="172">
        <v>79</v>
      </c>
      <c r="I112" s="182">
        <v>0</v>
      </c>
      <c r="J112" s="182">
        <v>0</v>
      </c>
      <c r="K112" s="182">
        <v>0</v>
      </c>
      <c r="L112" s="182">
        <v>0</v>
      </c>
    </row>
    <row r="113" spans="1:12" hidden="1">
      <c r="A113" s="247">
        <v>2</v>
      </c>
      <c r="B113" s="224">
        <v>6</v>
      </c>
      <c r="C113" s="223"/>
      <c r="D113" s="221"/>
      <c r="E113" s="224"/>
      <c r="F113" s="259"/>
      <c r="G113" s="248" t="s">
        <v>96</v>
      </c>
      <c r="H113" s="172">
        <v>80</v>
      </c>
      <c r="I113" s="190">
        <f>SUM(I114+I119+I123+I127+I131+I135)</f>
        <v>0</v>
      </c>
      <c r="J113" s="190">
        <f>SUM(J114+J119+J123+J127+J131+J135)</f>
        <v>0</v>
      </c>
      <c r="K113" s="190">
        <f>SUM(K114+K119+K123+K127+K131+K135)</f>
        <v>0</v>
      </c>
      <c r="L113" s="190">
        <f>SUM(L114+L119+L123+L127+L131+L135)</f>
        <v>0</v>
      </c>
    </row>
    <row r="114" spans="1:12" hidden="1">
      <c r="A114" s="194">
        <v>2</v>
      </c>
      <c r="B114" s="193">
        <v>6</v>
      </c>
      <c r="C114" s="192">
        <v>1</v>
      </c>
      <c r="D114" s="197"/>
      <c r="E114" s="193"/>
      <c r="F114" s="258"/>
      <c r="G114" s="197" t="s">
        <v>97</v>
      </c>
      <c r="H114" s="172">
        <v>81</v>
      </c>
      <c r="I114" s="234">
        <f t="shared" ref="I114:L115" si="7">I115</f>
        <v>0</v>
      </c>
      <c r="J114" s="236">
        <f t="shared" si="7"/>
        <v>0</v>
      </c>
      <c r="K114" s="235">
        <f t="shared" si="7"/>
        <v>0</v>
      </c>
      <c r="L114" s="234">
        <f t="shared" si="7"/>
        <v>0</v>
      </c>
    </row>
    <row r="115" spans="1:12" hidden="1">
      <c r="A115" s="187">
        <v>2</v>
      </c>
      <c r="B115" s="186">
        <v>6</v>
      </c>
      <c r="C115" s="185">
        <v>1</v>
      </c>
      <c r="D115" s="183">
        <v>1</v>
      </c>
      <c r="E115" s="186"/>
      <c r="F115" s="205"/>
      <c r="G115" s="183" t="s">
        <v>97</v>
      </c>
      <c r="H115" s="172">
        <v>82</v>
      </c>
      <c r="I115" s="190">
        <f t="shared" si="7"/>
        <v>0</v>
      </c>
      <c r="J115" s="196">
        <f t="shared" si="7"/>
        <v>0</v>
      </c>
      <c r="K115" s="195">
        <f t="shared" si="7"/>
        <v>0</v>
      </c>
      <c r="L115" s="190">
        <f t="shared" si="7"/>
        <v>0</v>
      </c>
    </row>
    <row r="116" spans="1:12" hidden="1">
      <c r="A116" s="187">
        <v>2</v>
      </c>
      <c r="B116" s="186">
        <v>6</v>
      </c>
      <c r="C116" s="185">
        <v>1</v>
      </c>
      <c r="D116" s="183">
        <v>1</v>
      </c>
      <c r="E116" s="186">
        <v>1</v>
      </c>
      <c r="F116" s="205"/>
      <c r="G116" s="183" t="s">
        <v>97</v>
      </c>
      <c r="H116" s="172">
        <v>83</v>
      </c>
      <c r="I116" s="190">
        <f>SUM(I117:I118)</f>
        <v>0</v>
      </c>
      <c r="J116" s="196">
        <f>SUM(J117:J118)</f>
        <v>0</v>
      </c>
      <c r="K116" s="195">
        <f>SUM(K117:K118)</f>
        <v>0</v>
      </c>
      <c r="L116" s="190">
        <f>SUM(L117:L118)</f>
        <v>0</v>
      </c>
    </row>
    <row r="117" spans="1:12" hidden="1">
      <c r="A117" s="187">
        <v>2</v>
      </c>
      <c r="B117" s="186">
        <v>6</v>
      </c>
      <c r="C117" s="185">
        <v>1</v>
      </c>
      <c r="D117" s="183">
        <v>1</v>
      </c>
      <c r="E117" s="186">
        <v>1</v>
      </c>
      <c r="F117" s="205">
        <v>1</v>
      </c>
      <c r="G117" s="183" t="s">
        <v>98</v>
      </c>
      <c r="H117" s="172">
        <v>84</v>
      </c>
      <c r="I117" s="182">
        <v>0</v>
      </c>
      <c r="J117" s="182">
        <v>0</v>
      </c>
      <c r="K117" s="182">
        <v>0</v>
      </c>
      <c r="L117" s="182">
        <v>0</v>
      </c>
    </row>
    <row r="118" spans="1:12" hidden="1">
      <c r="A118" s="204">
        <v>2</v>
      </c>
      <c r="B118" s="203">
        <v>6</v>
      </c>
      <c r="C118" s="202">
        <v>1</v>
      </c>
      <c r="D118" s="228">
        <v>1</v>
      </c>
      <c r="E118" s="203">
        <v>1</v>
      </c>
      <c r="F118" s="255">
        <v>2</v>
      </c>
      <c r="G118" s="228" t="s">
        <v>99</v>
      </c>
      <c r="H118" s="17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187">
        <v>2</v>
      </c>
      <c r="B119" s="186">
        <v>6</v>
      </c>
      <c r="C119" s="185">
        <v>2</v>
      </c>
      <c r="D119" s="183"/>
      <c r="E119" s="186"/>
      <c r="F119" s="205"/>
      <c r="G119" s="183" t="s">
        <v>100</v>
      </c>
      <c r="H119" s="172">
        <v>86</v>
      </c>
      <c r="I119" s="190">
        <f t="shared" ref="I119:L121" si="8">I120</f>
        <v>0</v>
      </c>
      <c r="J119" s="196">
        <f t="shared" si="8"/>
        <v>0</v>
      </c>
      <c r="K119" s="195">
        <f t="shared" si="8"/>
        <v>0</v>
      </c>
      <c r="L119" s="190">
        <f t="shared" si="8"/>
        <v>0</v>
      </c>
    </row>
    <row r="120" spans="1:12" ht="25.5" hidden="1" customHeight="1">
      <c r="A120" s="187">
        <v>2</v>
      </c>
      <c r="B120" s="186">
        <v>6</v>
      </c>
      <c r="C120" s="185">
        <v>2</v>
      </c>
      <c r="D120" s="183">
        <v>1</v>
      </c>
      <c r="E120" s="186"/>
      <c r="F120" s="205"/>
      <c r="G120" s="183" t="s">
        <v>100</v>
      </c>
      <c r="H120" s="172">
        <v>87</v>
      </c>
      <c r="I120" s="190">
        <f t="shared" si="8"/>
        <v>0</v>
      </c>
      <c r="J120" s="196">
        <f t="shared" si="8"/>
        <v>0</v>
      </c>
      <c r="K120" s="195">
        <f t="shared" si="8"/>
        <v>0</v>
      </c>
      <c r="L120" s="190">
        <f t="shared" si="8"/>
        <v>0</v>
      </c>
    </row>
    <row r="121" spans="1:12" ht="25.5" hidden="1" customHeight="1">
      <c r="A121" s="187">
        <v>2</v>
      </c>
      <c r="B121" s="186">
        <v>6</v>
      </c>
      <c r="C121" s="185">
        <v>2</v>
      </c>
      <c r="D121" s="183">
        <v>1</v>
      </c>
      <c r="E121" s="186">
        <v>1</v>
      </c>
      <c r="F121" s="205"/>
      <c r="G121" s="183" t="s">
        <v>100</v>
      </c>
      <c r="H121" s="172">
        <v>88</v>
      </c>
      <c r="I121" s="174">
        <f t="shared" si="8"/>
        <v>0</v>
      </c>
      <c r="J121" s="257">
        <f t="shared" si="8"/>
        <v>0</v>
      </c>
      <c r="K121" s="256">
        <f t="shared" si="8"/>
        <v>0</v>
      </c>
      <c r="L121" s="174">
        <f t="shared" si="8"/>
        <v>0</v>
      </c>
    </row>
    <row r="122" spans="1:12" ht="25.5" hidden="1" customHeight="1">
      <c r="A122" s="187">
        <v>2</v>
      </c>
      <c r="B122" s="186">
        <v>6</v>
      </c>
      <c r="C122" s="185">
        <v>2</v>
      </c>
      <c r="D122" s="183">
        <v>1</v>
      </c>
      <c r="E122" s="186">
        <v>1</v>
      </c>
      <c r="F122" s="205">
        <v>1</v>
      </c>
      <c r="G122" s="183" t="s">
        <v>100</v>
      </c>
      <c r="H122" s="172">
        <v>89</v>
      </c>
      <c r="I122" s="182">
        <v>0</v>
      </c>
      <c r="J122" s="182">
        <v>0</v>
      </c>
      <c r="K122" s="182">
        <v>0</v>
      </c>
      <c r="L122" s="182">
        <v>0</v>
      </c>
    </row>
    <row r="123" spans="1:12" ht="25.5" hidden="1" customHeight="1">
      <c r="A123" s="204">
        <v>2</v>
      </c>
      <c r="B123" s="203">
        <v>6</v>
      </c>
      <c r="C123" s="202">
        <v>3</v>
      </c>
      <c r="D123" s="228"/>
      <c r="E123" s="203"/>
      <c r="F123" s="255"/>
      <c r="G123" s="228" t="s">
        <v>101</v>
      </c>
      <c r="H123" s="172">
        <v>90</v>
      </c>
      <c r="I123" s="200">
        <f t="shared" ref="I123:L125" si="9">I124</f>
        <v>0</v>
      </c>
      <c r="J123" s="199">
        <f t="shared" si="9"/>
        <v>0</v>
      </c>
      <c r="K123" s="198">
        <f t="shared" si="9"/>
        <v>0</v>
      </c>
      <c r="L123" s="200">
        <f t="shared" si="9"/>
        <v>0</v>
      </c>
    </row>
    <row r="124" spans="1:12" ht="25.5" hidden="1" customHeight="1">
      <c r="A124" s="187">
        <v>2</v>
      </c>
      <c r="B124" s="186">
        <v>6</v>
      </c>
      <c r="C124" s="185">
        <v>3</v>
      </c>
      <c r="D124" s="183">
        <v>1</v>
      </c>
      <c r="E124" s="186"/>
      <c r="F124" s="205"/>
      <c r="G124" s="183" t="s">
        <v>101</v>
      </c>
      <c r="H124" s="172">
        <v>91</v>
      </c>
      <c r="I124" s="190">
        <f t="shared" si="9"/>
        <v>0</v>
      </c>
      <c r="J124" s="196">
        <f t="shared" si="9"/>
        <v>0</v>
      </c>
      <c r="K124" s="195">
        <f t="shared" si="9"/>
        <v>0</v>
      </c>
      <c r="L124" s="190">
        <f t="shared" si="9"/>
        <v>0</v>
      </c>
    </row>
    <row r="125" spans="1:12" ht="25.5" hidden="1" customHeight="1">
      <c r="A125" s="187">
        <v>2</v>
      </c>
      <c r="B125" s="186">
        <v>6</v>
      </c>
      <c r="C125" s="185">
        <v>3</v>
      </c>
      <c r="D125" s="183">
        <v>1</v>
      </c>
      <c r="E125" s="186">
        <v>1</v>
      </c>
      <c r="F125" s="205"/>
      <c r="G125" s="183" t="s">
        <v>101</v>
      </c>
      <c r="H125" s="172">
        <v>92</v>
      </c>
      <c r="I125" s="190">
        <f t="shared" si="9"/>
        <v>0</v>
      </c>
      <c r="J125" s="196">
        <f t="shared" si="9"/>
        <v>0</v>
      </c>
      <c r="K125" s="195">
        <f t="shared" si="9"/>
        <v>0</v>
      </c>
      <c r="L125" s="190">
        <f t="shared" si="9"/>
        <v>0</v>
      </c>
    </row>
    <row r="126" spans="1:12" ht="25.5" hidden="1" customHeight="1">
      <c r="A126" s="187">
        <v>2</v>
      </c>
      <c r="B126" s="186">
        <v>6</v>
      </c>
      <c r="C126" s="185">
        <v>3</v>
      </c>
      <c r="D126" s="183">
        <v>1</v>
      </c>
      <c r="E126" s="186">
        <v>1</v>
      </c>
      <c r="F126" s="205">
        <v>1</v>
      </c>
      <c r="G126" s="183" t="s">
        <v>101</v>
      </c>
      <c r="H126" s="172">
        <v>93</v>
      </c>
      <c r="I126" s="182">
        <v>0</v>
      </c>
      <c r="J126" s="182">
        <v>0</v>
      </c>
      <c r="K126" s="182">
        <v>0</v>
      </c>
      <c r="L126" s="182">
        <v>0</v>
      </c>
    </row>
    <row r="127" spans="1:12" ht="25.5" hidden="1" customHeight="1">
      <c r="A127" s="204">
        <v>2</v>
      </c>
      <c r="B127" s="203">
        <v>6</v>
      </c>
      <c r="C127" s="202">
        <v>4</v>
      </c>
      <c r="D127" s="228"/>
      <c r="E127" s="203"/>
      <c r="F127" s="255"/>
      <c r="G127" s="228" t="s">
        <v>102</v>
      </c>
      <c r="H127" s="172">
        <v>94</v>
      </c>
      <c r="I127" s="200">
        <f t="shared" ref="I127:L129" si="10">I128</f>
        <v>0</v>
      </c>
      <c r="J127" s="199">
        <f t="shared" si="10"/>
        <v>0</v>
      </c>
      <c r="K127" s="198">
        <f t="shared" si="10"/>
        <v>0</v>
      </c>
      <c r="L127" s="200">
        <f t="shared" si="10"/>
        <v>0</v>
      </c>
    </row>
    <row r="128" spans="1:12" ht="25.5" hidden="1" customHeight="1">
      <c r="A128" s="187">
        <v>2</v>
      </c>
      <c r="B128" s="186">
        <v>6</v>
      </c>
      <c r="C128" s="185">
        <v>4</v>
      </c>
      <c r="D128" s="183">
        <v>1</v>
      </c>
      <c r="E128" s="186"/>
      <c r="F128" s="205"/>
      <c r="G128" s="183" t="s">
        <v>102</v>
      </c>
      <c r="H128" s="172">
        <v>95</v>
      </c>
      <c r="I128" s="190">
        <f t="shared" si="10"/>
        <v>0</v>
      </c>
      <c r="J128" s="196">
        <f t="shared" si="10"/>
        <v>0</v>
      </c>
      <c r="K128" s="195">
        <f t="shared" si="10"/>
        <v>0</v>
      </c>
      <c r="L128" s="190">
        <f t="shared" si="10"/>
        <v>0</v>
      </c>
    </row>
    <row r="129" spans="1:12" ht="25.5" hidden="1" customHeight="1">
      <c r="A129" s="187">
        <v>2</v>
      </c>
      <c r="B129" s="186">
        <v>6</v>
      </c>
      <c r="C129" s="185">
        <v>4</v>
      </c>
      <c r="D129" s="183">
        <v>1</v>
      </c>
      <c r="E129" s="186">
        <v>1</v>
      </c>
      <c r="F129" s="205"/>
      <c r="G129" s="183" t="s">
        <v>102</v>
      </c>
      <c r="H129" s="172">
        <v>96</v>
      </c>
      <c r="I129" s="190">
        <f t="shared" si="10"/>
        <v>0</v>
      </c>
      <c r="J129" s="196">
        <f t="shared" si="10"/>
        <v>0</v>
      </c>
      <c r="K129" s="195">
        <f t="shared" si="10"/>
        <v>0</v>
      </c>
      <c r="L129" s="190">
        <f t="shared" si="10"/>
        <v>0</v>
      </c>
    </row>
    <row r="130" spans="1:12" ht="25.5" hidden="1" customHeight="1">
      <c r="A130" s="187">
        <v>2</v>
      </c>
      <c r="B130" s="186">
        <v>6</v>
      </c>
      <c r="C130" s="185">
        <v>4</v>
      </c>
      <c r="D130" s="183">
        <v>1</v>
      </c>
      <c r="E130" s="186">
        <v>1</v>
      </c>
      <c r="F130" s="205">
        <v>1</v>
      </c>
      <c r="G130" s="183" t="s">
        <v>102</v>
      </c>
      <c r="H130" s="172">
        <v>97</v>
      </c>
      <c r="I130" s="182">
        <v>0</v>
      </c>
      <c r="J130" s="182">
        <v>0</v>
      </c>
      <c r="K130" s="182">
        <v>0</v>
      </c>
      <c r="L130" s="182">
        <v>0</v>
      </c>
    </row>
    <row r="131" spans="1:12" ht="25.5" hidden="1" customHeight="1">
      <c r="A131" s="194">
        <v>2</v>
      </c>
      <c r="B131" s="212">
        <v>6</v>
      </c>
      <c r="C131" s="218">
        <v>5</v>
      </c>
      <c r="D131" s="207"/>
      <c r="E131" s="212"/>
      <c r="F131" s="206"/>
      <c r="G131" s="207" t="s">
        <v>103</v>
      </c>
      <c r="H131" s="172">
        <v>98</v>
      </c>
      <c r="I131" s="210">
        <f t="shared" ref="I131:L133" si="11">I132</f>
        <v>0</v>
      </c>
      <c r="J131" s="231">
        <f t="shared" si="11"/>
        <v>0</v>
      </c>
      <c r="K131" s="208">
        <f t="shared" si="11"/>
        <v>0</v>
      </c>
      <c r="L131" s="210">
        <f t="shared" si="11"/>
        <v>0</v>
      </c>
    </row>
    <row r="132" spans="1:12" ht="25.5" hidden="1" customHeight="1">
      <c r="A132" s="187">
        <v>2</v>
      </c>
      <c r="B132" s="186">
        <v>6</v>
      </c>
      <c r="C132" s="185">
        <v>5</v>
      </c>
      <c r="D132" s="183">
        <v>1</v>
      </c>
      <c r="E132" s="186"/>
      <c r="F132" s="205"/>
      <c r="G132" s="207" t="s">
        <v>103</v>
      </c>
      <c r="H132" s="172">
        <v>99</v>
      </c>
      <c r="I132" s="190">
        <f t="shared" si="11"/>
        <v>0</v>
      </c>
      <c r="J132" s="196">
        <f t="shared" si="11"/>
        <v>0</v>
      </c>
      <c r="K132" s="195">
        <f t="shared" si="11"/>
        <v>0</v>
      </c>
      <c r="L132" s="190">
        <f t="shared" si="11"/>
        <v>0</v>
      </c>
    </row>
    <row r="133" spans="1:12" ht="25.5" hidden="1" customHeight="1">
      <c r="A133" s="187">
        <v>2</v>
      </c>
      <c r="B133" s="186">
        <v>6</v>
      </c>
      <c r="C133" s="185">
        <v>5</v>
      </c>
      <c r="D133" s="183">
        <v>1</v>
      </c>
      <c r="E133" s="186">
        <v>1</v>
      </c>
      <c r="F133" s="205"/>
      <c r="G133" s="207" t="s">
        <v>103</v>
      </c>
      <c r="H133" s="172">
        <v>100</v>
      </c>
      <c r="I133" s="190">
        <f t="shared" si="11"/>
        <v>0</v>
      </c>
      <c r="J133" s="196">
        <f t="shared" si="11"/>
        <v>0</v>
      </c>
      <c r="K133" s="195">
        <f t="shared" si="11"/>
        <v>0</v>
      </c>
      <c r="L133" s="190">
        <f t="shared" si="11"/>
        <v>0</v>
      </c>
    </row>
    <row r="134" spans="1:12" ht="25.5" hidden="1" customHeight="1">
      <c r="A134" s="186">
        <v>2</v>
      </c>
      <c r="B134" s="185">
        <v>6</v>
      </c>
      <c r="C134" s="186">
        <v>5</v>
      </c>
      <c r="D134" s="186">
        <v>1</v>
      </c>
      <c r="E134" s="183">
        <v>1</v>
      </c>
      <c r="F134" s="205">
        <v>1</v>
      </c>
      <c r="G134" s="186" t="s">
        <v>104</v>
      </c>
      <c r="H134" s="172">
        <v>101</v>
      </c>
      <c r="I134" s="182">
        <v>0</v>
      </c>
      <c r="J134" s="182">
        <v>0</v>
      </c>
      <c r="K134" s="182">
        <v>0</v>
      </c>
      <c r="L134" s="182">
        <v>0</v>
      </c>
    </row>
    <row r="135" spans="1:12" ht="26.25" hidden="1" customHeight="1">
      <c r="A135" s="187">
        <v>2</v>
      </c>
      <c r="B135" s="185">
        <v>6</v>
      </c>
      <c r="C135" s="186">
        <v>6</v>
      </c>
      <c r="D135" s="185"/>
      <c r="E135" s="183"/>
      <c r="F135" s="184"/>
      <c r="G135" s="254" t="s">
        <v>105</v>
      </c>
      <c r="H135" s="172">
        <v>102</v>
      </c>
      <c r="I135" s="195">
        <f t="shared" ref="I135:L137" si="12">I136</f>
        <v>0</v>
      </c>
      <c r="J135" s="190">
        <f t="shared" si="12"/>
        <v>0</v>
      </c>
      <c r="K135" s="190">
        <f t="shared" si="12"/>
        <v>0</v>
      </c>
      <c r="L135" s="190">
        <f t="shared" si="12"/>
        <v>0</v>
      </c>
    </row>
    <row r="136" spans="1:12" ht="26.25" hidden="1" customHeight="1">
      <c r="A136" s="187">
        <v>2</v>
      </c>
      <c r="B136" s="185">
        <v>6</v>
      </c>
      <c r="C136" s="186">
        <v>6</v>
      </c>
      <c r="D136" s="185">
        <v>1</v>
      </c>
      <c r="E136" s="183"/>
      <c r="F136" s="184"/>
      <c r="G136" s="254" t="s">
        <v>105</v>
      </c>
      <c r="H136" s="175">
        <v>103</v>
      </c>
      <c r="I136" s="190">
        <f t="shared" si="12"/>
        <v>0</v>
      </c>
      <c r="J136" s="190">
        <f t="shared" si="12"/>
        <v>0</v>
      </c>
      <c r="K136" s="190">
        <f t="shared" si="12"/>
        <v>0</v>
      </c>
      <c r="L136" s="190">
        <f t="shared" si="12"/>
        <v>0</v>
      </c>
    </row>
    <row r="137" spans="1:12" ht="26.25" hidden="1" customHeight="1">
      <c r="A137" s="187">
        <v>2</v>
      </c>
      <c r="B137" s="185">
        <v>6</v>
      </c>
      <c r="C137" s="186">
        <v>6</v>
      </c>
      <c r="D137" s="185">
        <v>1</v>
      </c>
      <c r="E137" s="183">
        <v>1</v>
      </c>
      <c r="F137" s="184"/>
      <c r="G137" s="254" t="s">
        <v>105</v>
      </c>
      <c r="H137" s="175">
        <v>104</v>
      </c>
      <c r="I137" s="190">
        <f t="shared" si="12"/>
        <v>0</v>
      </c>
      <c r="J137" s="190">
        <f t="shared" si="12"/>
        <v>0</v>
      </c>
      <c r="K137" s="190">
        <f t="shared" si="12"/>
        <v>0</v>
      </c>
      <c r="L137" s="190">
        <f t="shared" si="12"/>
        <v>0</v>
      </c>
    </row>
    <row r="138" spans="1:12" ht="26.25" hidden="1" customHeight="1">
      <c r="A138" s="187">
        <v>2</v>
      </c>
      <c r="B138" s="185">
        <v>6</v>
      </c>
      <c r="C138" s="186">
        <v>6</v>
      </c>
      <c r="D138" s="185">
        <v>1</v>
      </c>
      <c r="E138" s="183">
        <v>1</v>
      </c>
      <c r="F138" s="184">
        <v>1</v>
      </c>
      <c r="G138" s="240" t="s">
        <v>105</v>
      </c>
      <c r="H138" s="175">
        <v>105</v>
      </c>
      <c r="I138" s="182">
        <v>0</v>
      </c>
      <c r="J138" s="253">
        <v>0</v>
      </c>
      <c r="K138" s="182">
        <v>0</v>
      </c>
      <c r="L138" s="182">
        <v>0</v>
      </c>
    </row>
    <row r="139" spans="1:12">
      <c r="A139" s="247">
        <v>2</v>
      </c>
      <c r="B139" s="224">
        <v>7</v>
      </c>
      <c r="C139" s="224"/>
      <c r="D139" s="223"/>
      <c r="E139" s="223"/>
      <c r="F139" s="222"/>
      <c r="G139" s="221" t="s">
        <v>106</v>
      </c>
      <c r="H139" s="175">
        <v>106</v>
      </c>
      <c r="I139" s="195">
        <f>SUM(I140+I145+I153)</f>
        <v>29600</v>
      </c>
      <c r="J139" s="196">
        <f>SUM(J140+J145+J153)</f>
        <v>27600</v>
      </c>
      <c r="K139" s="195">
        <f>SUM(K140+K145+K153)</f>
        <v>26965.98</v>
      </c>
      <c r="L139" s="190">
        <f>SUM(L140+L145+L153)</f>
        <v>26965.98</v>
      </c>
    </row>
    <row r="140" spans="1:12" hidden="1">
      <c r="A140" s="187">
        <v>2</v>
      </c>
      <c r="B140" s="186">
        <v>7</v>
      </c>
      <c r="C140" s="186">
        <v>1</v>
      </c>
      <c r="D140" s="185"/>
      <c r="E140" s="185"/>
      <c r="F140" s="184"/>
      <c r="G140" s="183" t="s">
        <v>107</v>
      </c>
      <c r="H140" s="175">
        <v>107</v>
      </c>
      <c r="I140" s="195">
        <f t="shared" ref="I140:L141" si="13">I141</f>
        <v>0</v>
      </c>
      <c r="J140" s="196">
        <f t="shared" si="13"/>
        <v>0</v>
      </c>
      <c r="K140" s="195">
        <f t="shared" si="13"/>
        <v>0</v>
      </c>
      <c r="L140" s="190">
        <f t="shared" si="13"/>
        <v>0</v>
      </c>
    </row>
    <row r="141" spans="1:12" hidden="1">
      <c r="A141" s="187">
        <v>2</v>
      </c>
      <c r="B141" s="186">
        <v>7</v>
      </c>
      <c r="C141" s="186">
        <v>1</v>
      </c>
      <c r="D141" s="185">
        <v>1</v>
      </c>
      <c r="E141" s="185"/>
      <c r="F141" s="184"/>
      <c r="G141" s="183" t="s">
        <v>107</v>
      </c>
      <c r="H141" s="175">
        <v>108</v>
      </c>
      <c r="I141" s="195">
        <f t="shared" si="13"/>
        <v>0</v>
      </c>
      <c r="J141" s="196">
        <f t="shared" si="13"/>
        <v>0</v>
      </c>
      <c r="K141" s="195">
        <f t="shared" si="13"/>
        <v>0</v>
      </c>
      <c r="L141" s="190">
        <f t="shared" si="13"/>
        <v>0</v>
      </c>
    </row>
    <row r="142" spans="1:12" hidden="1">
      <c r="A142" s="187">
        <v>2</v>
      </c>
      <c r="B142" s="186">
        <v>7</v>
      </c>
      <c r="C142" s="186">
        <v>1</v>
      </c>
      <c r="D142" s="185">
        <v>1</v>
      </c>
      <c r="E142" s="185">
        <v>1</v>
      </c>
      <c r="F142" s="184"/>
      <c r="G142" s="183" t="s">
        <v>107</v>
      </c>
      <c r="H142" s="175">
        <v>109</v>
      </c>
      <c r="I142" s="195">
        <f>SUM(I143:I144)</f>
        <v>0</v>
      </c>
      <c r="J142" s="196">
        <f>SUM(J143:J144)</f>
        <v>0</v>
      </c>
      <c r="K142" s="195">
        <f>SUM(K143:K144)</f>
        <v>0</v>
      </c>
      <c r="L142" s="190">
        <f>SUM(L143:L144)</f>
        <v>0</v>
      </c>
    </row>
    <row r="143" spans="1:12" hidden="1">
      <c r="A143" s="204">
        <v>2</v>
      </c>
      <c r="B143" s="203">
        <v>7</v>
      </c>
      <c r="C143" s="204">
        <v>1</v>
      </c>
      <c r="D143" s="186">
        <v>1</v>
      </c>
      <c r="E143" s="202">
        <v>1</v>
      </c>
      <c r="F143" s="201">
        <v>1</v>
      </c>
      <c r="G143" s="228" t="s">
        <v>108</v>
      </c>
      <c r="H143" s="175">
        <v>110</v>
      </c>
      <c r="I143" s="250">
        <v>0</v>
      </c>
      <c r="J143" s="250">
        <v>0</v>
      </c>
      <c r="K143" s="250">
        <v>0</v>
      </c>
      <c r="L143" s="250">
        <v>0</v>
      </c>
    </row>
    <row r="144" spans="1:12" hidden="1">
      <c r="A144" s="186">
        <v>2</v>
      </c>
      <c r="B144" s="186">
        <v>7</v>
      </c>
      <c r="C144" s="187">
        <v>1</v>
      </c>
      <c r="D144" s="186">
        <v>1</v>
      </c>
      <c r="E144" s="185">
        <v>1</v>
      </c>
      <c r="F144" s="184">
        <v>2</v>
      </c>
      <c r="G144" s="183" t="s">
        <v>109</v>
      </c>
      <c r="H144" s="175">
        <v>111</v>
      </c>
      <c r="I144" s="219">
        <v>0</v>
      </c>
      <c r="J144" s="219">
        <v>0</v>
      </c>
      <c r="K144" s="219">
        <v>0</v>
      </c>
      <c r="L144" s="219">
        <v>0</v>
      </c>
    </row>
    <row r="145" spans="1:12" ht="25.5" customHeight="1">
      <c r="A145" s="194">
        <v>2</v>
      </c>
      <c r="B145" s="193">
        <v>7</v>
      </c>
      <c r="C145" s="194">
        <v>2</v>
      </c>
      <c r="D145" s="193"/>
      <c r="E145" s="192"/>
      <c r="F145" s="191"/>
      <c r="G145" s="197" t="s">
        <v>110</v>
      </c>
      <c r="H145" s="175">
        <v>112</v>
      </c>
      <c r="I145" s="235">
        <f t="shared" ref="I145:L146" si="14">I146</f>
        <v>6000</v>
      </c>
      <c r="J145" s="236">
        <f t="shared" si="14"/>
        <v>6000</v>
      </c>
      <c r="K145" s="235">
        <f t="shared" si="14"/>
        <v>6000</v>
      </c>
      <c r="L145" s="234">
        <f t="shared" si="14"/>
        <v>6000</v>
      </c>
    </row>
    <row r="146" spans="1:12" ht="25.5" customHeight="1">
      <c r="A146" s="187">
        <v>2</v>
      </c>
      <c r="B146" s="186">
        <v>7</v>
      </c>
      <c r="C146" s="187">
        <v>2</v>
      </c>
      <c r="D146" s="186">
        <v>1</v>
      </c>
      <c r="E146" s="185"/>
      <c r="F146" s="184"/>
      <c r="G146" s="183" t="s">
        <v>111</v>
      </c>
      <c r="H146" s="175">
        <v>113</v>
      </c>
      <c r="I146" s="195">
        <f t="shared" si="14"/>
        <v>6000</v>
      </c>
      <c r="J146" s="196">
        <f t="shared" si="14"/>
        <v>6000</v>
      </c>
      <c r="K146" s="195">
        <f t="shared" si="14"/>
        <v>6000</v>
      </c>
      <c r="L146" s="190">
        <f t="shared" si="14"/>
        <v>6000</v>
      </c>
    </row>
    <row r="147" spans="1:12" ht="25.5" customHeight="1">
      <c r="A147" s="187">
        <v>2</v>
      </c>
      <c r="B147" s="186">
        <v>7</v>
      </c>
      <c r="C147" s="187">
        <v>2</v>
      </c>
      <c r="D147" s="186">
        <v>1</v>
      </c>
      <c r="E147" s="185">
        <v>1</v>
      </c>
      <c r="F147" s="184"/>
      <c r="G147" s="183" t="s">
        <v>111</v>
      </c>
      <c r="H147" s="175">
        <v>114</v>
      </c>
      <c r="I147" s="195">
        <f>SUM(I148:I149)</f>
        <v>6000</v>
      </c>
      <c r="J147" s="196">
        <f>SUM(J148:J149)</f>
        <v>6000</v>
      </c>
      <c r="K147" s="195">
        <f>SUM(K148:K149)</f>
        <v>6000</v>
      </c>
      <c r="L147" s="190">
        <f>SUM(L148:L149)</f>
        <v>6000</v>
      </c>
    </row>
    <row r="148" spans="1:12">
      <c r="A148" s="187">
        <v>2</v>
      </c>
      <c r="B148" s="186">
        <v>7</v>
      </c>
      <c r="C148" s="187">
        <v>2</v>
      </c>
      <c r="D148" s="186">
        <v>1</v>
      </c>
      <c r="E148" s="185">
        <v>1</v>
      </c>
      <c r="F148" s="184">
        <v>1</v>
      </c>
      <c r="G148" s="183" t="s">
        <v>112</v>
      </c>
      <c r="H148" s="175">
        <v>115</v>
      </c>
      <c r="I148" s="219">
        <v>6000</v>
      </c>
      <c r="J148" s="219">
        <v>6000</v>
      </c>
      <c r="K148" s="219">
        <v>6000</v>
      </c>
      <c r="L148" s="219">
        <v>6000</v>
      </c>
    </row>
    <row r="149" spans="1:12" hidden="1">
      <c r="A149" s="187">
        <v>2</v>
      </c>
      <c r="B149" s="186">
        <v>7</v>
      </c>
      <c r="C149" s="187">
        <v>2</v>
      </c>
      <c r="D149" s="186">
        <v>1</v>
      </c>
      <c r="E149" s="185">
        <v>1</v>
      </c>
      <c r="F149" s="184">
        <v>2</v>
      </c>
      <c r="G149" s="183" t="s">
        <v>113</v>
      </c>
      <c r="H149" s="175">
        <v>116</v>
      </c>
      <c r="I149" s="219">
        <v>0</v>
      </c>
      <c r="J149" s="219">
        <v>0</v>
      </c>
      <c r="K149" s="219">
        <v>0</v>
      </c>
      <c r="L149" s="219">
        <v>0</v>
      </c>
    </row>
    <row r="150" spans="1:12" hidden="1">
      <c r="A150" s="187">
        <v>2</v>
      </c>
      <c r="B150" s="186">
        <v>7</v>
      </c>
      <c r="C150" s="187">
        <v>2</v>
      </c>
      <c r="D150" s="186">
        <v>2</v>
      </c>
      <c r="E150" s="185"/>
      <c r="F150" s="184"/>
      <c r="G150" s="183" t="s">
        <v>114</v>
      </c>
      <c r="H150" s="175">
        <v>117</v>
      </c>
      <c r="I150" s="195">
        <f>I151</f>
        <v>0</v>
      </c>
      <c r="J150" s="195">
        <f>J151</f>
        <v>0</v>
      </c>
      <c r="K150" s="195">
        <f>K151</f>
        <v>0</v>
      </c>
      <c r="L150" s="195">
        <f>L151</f>
        <v>0</v>
      </c>
    </row>
    <row r="151" spans="1:12" hidden="1">
      <c r="A151" s="187">
        <v>2</v>
      </c>
      <c r="B151" s="186">
        <v>7</v>
      </c>
      <c r="C151" s="187">
        <v>2</v>
      </c>
      <c r="D151" s="186">
        <v>2</v>
      </c>
      <c r="E151" s="185">
        <v>1</v>
      </c>
      <c r="F151" s="184"/>
      <c r="G151" s="183" t="s">
        <v>114</v>
      </c>
      <c r="H151" s="175">
        <v>118</v>
      </c>
      <c r="I151" s="195">
        <f>SUM(I152)</f>
        <v>0</v>
      </c>
      <c r="J151" s="195">
        <f>SUM(J152)</f>
        <v>0</v>
      </c>
      <c r="K151" s="195">
        <f>SUM(K152)</f>
        <v>0</v>
      </c>
      <c r="L151" s="195">
        <f>SUM(L152)</f>
        <v>0</v>
      </c>
    </row>
    <row r="152" spans="1:12" hidden="1">
      <c r="A152" s="187">
        <v>2</v>
      </c>
      <c r="B152" s="186">
        <v>7</v>
      </c>
      <c r="C152" s="187">
        <v>2</v>
      </c>
      <c r="D152" s="186">
        <v>2</v>
      </c>
      <c r="E152" s="185">
        <v>1</v>
      </c>
      <c r="F152" s="184">
        <v>1</v>
      </c>
      <c r="G152" s="183" t="s">
        <v>114</v>
      </c>
      <c r="H152" s="175">
        <v>119</v>
      </c>
      <c r="I152" s="219">
        <v>0</v>
      </c>
      <c r="J152" s="219">
        <v>0</v>
      </c>
      <c r="K152" s="219">
        <v>0</v>
      </c>
      <c r="L152" s="219">
        <v>0</v>
      </c>
    </row>
    <row r="153" spans="1:12">
      <c r="A153" s="187">
        <v>2</v>
      </c>
      <c r="B153" s="186">
        <v>7</v>
      </c>
      <c r="C153" s="187">
        <v>3</v>
      </c>
      <c r="D153" s="186"/>
      <c r="E153" s="185"/>
      <c r="F153" s="184"/>
      <c r="G153" s="183" t="s">
        <v>115</v>
      </c>
      <c r="H153" s="175">
        <v>120</v>
      </c>
      <c r="I153" s="195">
        <f t="shared" ref="I153:L154" si="15">I154</f>
        <v>23600</v>
      </c>
      <c r="J153" s="196">
        <f t="shared" si="15"/>
        <v>21600</v>
      </c>
      <c r="K153" s="195">
        <f t="shared" si="15"/>
        <v>20965.98</v>
      </c>
      <c r="L153" s="190">
        <f t="shared" si="15"/>
        <v>20965.98</v>
      </c>
    </row>
    <row r="154" spans="1:12">
      <c r="A154" s="194">
        <v>2</v>
      </c>
      <c r="B154" s="212">
        <v>7</v>
      </c>
      <c r="C154" s="220">
        <v>3</v>
      </c>
      <c r="D154" s="212">
        <v>1</v>
      </c>
      <c r="E154" s="218"/>
      <c r="F154" s="211"/>
      <c r="G154" s="207" t="s">
        <v>115</v>
      </c>
      <c r="H154" s="175">
        <v>121</v>
      </c>
      <c r="I154" s="208">
        <f t="shared" si="15"/>
        <v>23600</v>
      </c>
      <c r="J154" s="231">
        <f t="shared" si="15"/>
        <v>21600</v>
      </c>
      <c r="K154" s="208">
        <f t="shared" si="15"/>
        <v>20965.98</v>
      </c>
      <c r="L154" s="210">
        <f t="shared" si="15"/>
        <v>20965.98</v>
      </c>
    </row>
    <row r="155" spans="1:12">
      <c r="A155" s="187">
        <v>2</v>
      </c>
      <c r="B155" s="186">
        <v>7</v>
      </c>
      <c r="C155" s="187">
        <v>3</v>
      </c>
      <c r="D155" s="186">
        <v>1</v>
      </c>
      <c r="E155" s="185">
        <v>1</v>
      </c>
      <c r="F155" s="184"/>
      <c r="G155" s="183" t="s">
        <v>115</v>
      </c>
      <c r="H155" s="175">
        <v>122</v>
      </c>
      <c r="I155" s="195">
        <f>SUM(I156:I157)</f>
        <v>23600</v>
      </c>
      <c r="J155" s="196">
        <f>SUM(J156:J157)</f>
        <v>21600</v>
      </c>
      <c r="K155" s="195">
        <f>SUM(K156:K157)</f>
        <v>20965.98</v>
      </c>
      <c r="L155" s="190">
        <f>SUM(L156:L157)</f>
        <v>20965.98</v>
      </c>
    </row>
    <row r="156" spans="1:12">
      <c r="A156" s="204">
        <v>2</v>
      </c>
      <c r="B156" s="203">
        <v>7</v>
      </c>
      <c r="C156" s="204">
        <v>3</v>
      </c>
      <c r="D156" s="203">
        <v>1</v>
      </c>
      <c r="E156" s="202">
        <v>1</v>
      </c>
      <c r="F156" s="201">
        <v>1</v>
      </c>
      <c r="G156" s="228" t="s">
        <v>116</v>
      </c>
      <c r="H156" s="175">
        <v>123</v>
      </c>
      <c r="I156" s="250">
        <v>23600</v>
      </c>
      <c r="J156" s="250">
        <v>21600</v>
      </c>
      <c r="K156" s="250">
        <v>20965.98</v>
      </c>
      <c r="L156" s="250">
        <v>20965.98</v>
      </c>
    </row>
    <row r="157" spans="1:12" hidden="1">
      <c r="A157" s="187">
        <v>2</v>
      </c>
      <c r="B157" s="186">
        <v>7</v>
      </c>
      <c r="C157" s="187">
        <v>3</v>
      </c>
      <c r="D157" s="186">
        <v>1</v>
      </c>
      <c r="E157" s="185">
        <v>1</v>
      </c>
      <c r="F157" s="184">
        <v>2</v>
      </c>
      <c r="G157" s="183" t="s">
        <v>117</v>
      </c>
      <c r="H157" s="175">
        <v>124</v>
      </c>
      <c r="I157" s="219">
        <v>0</v>
      </c>
      <c r="J157" s="182">
        <v>0</v>
      </c>
      <c r="K157" s="182">
        <v>0</v>
      </c>
      <c r="L157" s="182">
        <v>0</v>
      </c>
    </row>
    <row r="158" spans="1:12" hidden="1">
      <c r="A158" s="247">
        <v>2</v>
      </c>
      <c r="B158" s="247">
        <v>8</v>
      </c>
      <c r="C158" s="224"/>
      <c r="D158" s="246"/>
      <c r="E158" s="245"/>
      <c r="F158" s="244"/>
      <c r="G158" s="252" t="s">
        <v>118</v>
      </c>
      <c r="H158" s="175">
        <v>125</v>
      </c>
      <c r="I158" s="198">
        <f>I159</f>
        <v>0</v>
      </c>
      <c r="J158" s="199">
        <f>J159</f>
        <v>0</v>
      </c>
      <c r="K158" s="198">
        <f>K159</f>
        <v>0</v>
      </c>
      <c r="L158" s="200">
        <f>L159</f>
        <v>0</v>
      </c>
    </row>
    <row r="159" spans="1:12" hidden="1">
      <c r="A159" s="194">
        <v>2</v>
      </c>
      <c r="B159" s="194">
        <v>8</v>
      </c>
      <c r="C159" s="194">
        <v>1</v>
      </c>
      <c r="D159" s="193"/>
      <c r="E159" s="192"/>
      <c r="F159" s="191"/>
      <c r="G159" s="228" t="s">
        <v>118</v>
      </c>
      <c r="H159" s="175">
        <v>126</v>
      </c>
      <c r="I159" s="198">
        <f>I160+I165</f>
        <v>0</v>
      </c>
      <c r="J159" s="199">
        <f>J160+J165</f>
        <v>0</v>
      </c>
      <c r="K159" s="198">
        <f>K160+K165</f>
        <v>0</v>
      </c>
      <c r="L159" s="200">
        <f>L160+L165</f>
        <v>0</v>
      </c>
    </row>
    <row r="160" spans="1:12" hidden="1">
      <c r="A160" s="187">
        <v>2</v>
      </c>
      <c r="B160" s="186">
        <v>8</v>
      </c>
      <c r="C160" s="183">
        <v>1</v>
      </c>
      <c r="D160" s="186">
        <v>1</v>
      </c>
      <c r="E160" s="185"/>
      <c r="F160" s="184"/>
      <c r="G160" s="183" t="s">
        <v>119</v>
      </c>
      <c r="H160" s="175">
        <v>127</v>
      </c>
      <c r="I160" s="195">
        <f>I161</f>
        <v>0</v>
      </c>
      <c r="J160" s="196">
        <f>J161</f>
        <v>0</v>
      </c>
      <c r="K160" s="195">
        <f>K161</f>
        <v>0</v>
      </c>
      <c r="L160" s="190">
        <f>L161</f>
        <v>0</v>
      </c>
    </row>
    <row r="161" spans="1:15" hidden="1">
      <c r="A161" s="187">
        <v>2</v>
      </c>
      <c r="B161" s="186">
        <v>8</v>
      </c>
      <c r="C161" s="228">
        <v>1</v>
      </c>
      <c r="D161" s="203">
        <v>1</v>
      </c>
      <c r="E161" s="202">
        <v>1</v>
      </c>
      <c r="F161" s="201"/>
      <c r="G161" s="183" t="s">
        <v>119</v>
      </c>
      <c r="H161" s="175">
        <v>128</v>
      </c>
      <c r="I161" s="198">
        <f>SUM(I162:I164)</f>
        <v>0</v>
      </c>
      <c r="J161" s="198">
        <f>SUM(J162:J164)</f>
        <v>0</v>
      </c>
      <c r="K161" s="198">
        <f>SUM(K162:K164)</f>
        <v>0</v>
      </c>
      <c r="L161" s="198">
        <f>SUM(L162:L164)</f>
        <v>0</v>
      </c>
    </row>
    <row r="162" spans="1:15" hidden="1">
      <c r="A162" s="186">
        <v>2</v>
      </c>
      <c r="B162" s="203">
        <v>8</v>
      </c>
      <c r="C162" s="183">
        <v>1</v>
      </c>
      <c r="D162" s="186">
        <v>1</v>
      </c>
      <c r="E162" s="185">
        <v>1</v>
      </c>
      <c r="F162" s="184">
        <v>1</v>
      </c>
      <c r="G162" s="183" t="s">
        <v>120</v>
      </c>
      <c r="H162" s="175">
        <v>129</v>
      </c>
      <c r="I162" s="219">
        <v>0</v>
      </c>
      <c r="J162" s="219">
        <v>0</v>
      </c>
      <c r="K162" s="219">
        <v>0</v>
      </c>
      <c r="L162" s="219">
        <v>0</v>
      </c>
    </row>
    <row r="163" spans="1:15" ht="25.5" hidden="1" customHeight="1">
      <c r="A163" s="194">
        <v>2</v>
      </c>
      <c r="B163" s="212">
        <v>8</v>
      </c>
      <c r="C163" s="207">
        <v>1</v>
      </c>
      <c r="D163" s="212">
        <v>1</v>
      </c>
      <c r="E163" s="218">
        <v>1</v>
      </c>
      <c r="F163" s="211">
        <v>2</v>
      </c>
      <c r="G163" s="207" t="s">
        <v>121</v>
      </c>
      <c r="H163" s="175">
        <v>130</v>
      </c>
      <c r="I163" s="229">
        <v>0</v>
      </c>
      <c r="J163" s="229">
        <v>0</v>
      </c>
      <c r="K163" s="229">
        <v>0</v>
      </c>
      <c r="L163" s="229">
        <v>0</v>
      </c>
    </row>
    <row r="164" spans="1:15" hidden="1">
      <c r="A164" s="194">
        <v>2</v>
      </c>
      <c r="B164" s="212">
        <v>8</v>
      </c>
      <c r="C164" s="207">
        <v>1</v>
      </c>
      <c r="D164" s="212">
        <v>1</v>
      </c>
      <c r="E164" s="218">
        <v>1</v>
      </c>
      <c r="F164" s="211">
        <v>3</v>
      </c>
      <c r="G164" s="207" t="s">
        <v>122</v>
      </c>
      <c r="H164" s="175">
        <v>131</v>
      </c>
      <c r="I164" s="229">
        <v>0</v>
      </c>
      <c r="J164" s="251">
        <v>0</v>
      </c>
      <c r="K164" s="229">
        <v>0</v>
      </c>
      <c r="L164" s="213">
        <v>0</v>
      </c>
    </row>
    <row r="165" spans="1:15" hidden="1">
      <c r="A165" s="187">
        <v>2</v>
      </c>
      <c r="B165" s="186">
        <v>8</v>
      </c>
      <c r="C165" s="183">
        <v>1</v>
      </c>
      <c r="D165" s="186">
        <v>2</v>
      </c>
      <c r="E165" s="185"/>
      <c r="F165" s="184"/>
      <c r="G165" s="183" t="s">
        <v>123</v>
      </c>
      <c r="H165" s="175">
        <v>132</v>
      </c>
      <c r="I165" s="195">
        <f t="shared" ref="I165:L166" si="16">I166</f>
        <v>0</v>
      </c>
      <c r="J165" s="196">
        <f t="shared" si="16"/>
        <v>0</v>
      </c>
      <c r="K165" s="195">
        <f t="shared" si="16"/>
        <v>0</v>
      </c>
      <c r="L165" s="190">
        <f t="shared" si="16"/>
        <v>0</v>
      </c>
    </row>
    <row r="166" spans="1:15" hidden="1">
      <c r="A166" s="187">
        <v>2</v>
      </c>
      <c r="B166" s="186">
        <v>8</v>
      </c>
      <c r="C166" s="183">
        <v>1</v>
      </c>
      <c r="D166" s="186">
        <v>2</v>
      </c>
      <c r="E166" s="185">
        <v>1</v>
      </c>
      <c r="F166" s="184"/>
      <c r="G166" s="183" t="s">
        <v>123</v>
      </c>
      <c r="H166" s="175">
        <v>133</v>
      </c>
      <c r="I166" s="195">
        <f t="shared" si="16"/>
        <v>0</v>
      </c>
      <c r="J166" s="196">
        <f t="shared" si="16"/>
        <v>0</v>
      </c>
      <c r="K166" s="195">
        <f t="shared" si="16"/>
        <v>0</v>
      </c>
      <c r="L166" s="190">
        <f t="shared" si="16"/>
        <v>0</v>
      </c>
    </row>
    <row r="167" spans="1:15" hidden="1">
      <c r="A167" s="194">
        <v>2</v>
      </c>
      <c r="B167" s="193">
        <v>8</v>
      </c>
      <c r="C167" s="197">
        <v>1</v>
      </c>
      <c r="D167" s="193">
        <v>2</v>
      </c>
      <c r="E167" s="192">
        <v>1</v>
      </c>
      <c r="F167" s="191">
        <v>1</v>
      </c>
      <c r="G167" s="183" t="s">
        <v>123</v>
      </c>
      <c r="H167" s="175">
        <v>134</v>
      </c>
      <c r="I167" s="188">
        <v>0</v>
      </c>
      <c r="J167" s="182">
        <v>0</v>
      </c>
      <c r="K167" s="182">
        <v>0</v>
      </c>
      <c r="L167" s="182">
        <v>0</v>
      </c>
    </row>
    <row r="168" spans="1:15" ht="38.25" hidden="1" customHeight="1">
      <c r="A168" s="247">
        <v>2</v>
      </c>
      <c r="B168" s="224">
        <v>9</v>
      </c>
      <c r="C168" s="221"/>
      <c r="D168" s="224"/>
      <c r="E168" s="223"/>
      <c r="F168" s="222"/>
      <c r="G168" s="221" t="s">
        <v>124</v>
      </c>
      <c r="H168" s="175">
        <v>135</v>
      </c>
      <c r="I168" s="195">
        <f>I169+I173</f>
        <v>0</v>
      </c>
      <c r="J168" s="196">
        <f>J169+J173</f>
        <v>0</v>
      </c>
      <c r="K168" s="195">
        <f>K169+K173</f>
        <v>0</v>
      </c>
      <c r="L168" s="190">
        <f>L169+L173</f>
        <v>0</v>
      </c>
    </row>
    <row r="169" spans="1:15" ht="38.25" hidden="1" customHeight="1">
      <c r="A169" s="187">
        <v>2</v>
      </c>
      <c r="B169" s="186">
        <v>9</v>
      </c>
      <c r="C169" s="183">
        <v>1</v>
      </c>
      <c r="D169" s="186"/>
      <c r="E169" s="185"/>
      <c r="F169" s="184"/>
      <c r="G169" s="183" t="s">
        <v>125</v>
      </c>
      <c r="H169" s="175">
        <v>136</v>
      </c>
      <c r="I169" s="195">
        <f t="shared" ref="I169:L171" si="17">I170</f>
        <v>0</v>
      </c>
      <c r="J169" s="196">
        <f t="shared" si="17"/>
        <v>0</v>
      </c>
      <c r="K169" s="195">
        <f t="shared" si="17"/>
        <v>0</v>
      </c>
      <c r="L169" s="190">
        <f t="shared" si="17"/>
        <v>0</v>
      </c>
      <c r="M169" s="197"/>
      <c r="N169" s="197"/>
      <c r="O169" s="197"/>
    </row>
    <row r="170" spans="1:15" ht="38.25" hidden="1" customHeight="1">
      <c r="A170" s="204">
        <v>2</v>
      </c>
      <c r="B170" s="203">
        <v>9</v>
      </c>
      <c r="C170" s="228">
        <v>1</v>
      </c>
      <c r="D170" s="203">
        <v>1</v>
      </c>
      <c r="E170" s="202"/>
      <c r="F170" s="201"/>
      <c r="G170" s="183" t="s">
        <v>125</v>
      </c>
      <c r="H170" s="175">
        <v>137</v>
      </c>
      <c r="I170" s="198">
        <f t="shared" si="17"/>
        <v>0</v>
      </c>
      <c r="J170" s="199">
        <f t="shared" si="17"/>
        <v>0</v>
      </c>
      <c r="K170" s="198">
        <f t="shared" si="17"/>
        <v>0</v>
      </c>
      <c r="L170" s="200">
        <f t="shared" si="17"/>
        <v>0</v>
      </c>
    </row>
    <row r="171" spans="1:15" ht="38.25" hidden="1" customHeight="1">
      <c r="A171" s="187">
        <v>2</v>
      </c>
      <c r="B171" s="186">
        <v>9</v>
      </c>
      <c r="C171" s="187">
        <v>1</v>
      </c>
      <c r="D171" s="186">
        <v>1</v>
      </c>
      <c r="E171" s="185">
        <v>1</v>
      </c>
      <c r="F171" s="184"/>
      <c r="G171" s="183" t="s">
        <v>125</v>
      </c>
      <c r="H171" s="175">
        <v>138</v>
      </c>
      <c r="I171" s="195">
        <f t="shared" si="17"/>
        <v>0</v>
      </c>
      <c r="J171" s="196">
        <f t="shared" si="17"/>
        <v>0</v>
      </c>
      <c r="K171" s="195">
        <f t="shared" si="17"/>
        <v>0</v>
      </c>
      <c r="L171" s="190">
        <f t="shared" si="17"/>
        <v>0</v>
      </c>
    </row>
    <row r="172" spans="1:15" ht="38.25" hidden="1" customHeight="1">
      <c r="A172" s="204">
        <v>2</v>
      </c>
      <c r="B172" s="203">
        <v>9</v>
      </c>
      <c r="C172" s="203">
        <v>1</v>
      </c>
      <c r="D172" s="203">
        <v>1</v>
      </c>
      <c r="E172" s="202">
        <v>1</v>
      </c>
      <c r="F172" s="201">
        <v>1</v>
      </c>
      <c r="G172" s="183" t="s">
        <v>125</v>
      </c>
      <c r="H172" s="175">
        <v>139</v>
      </c>
      <c r="I172" s="250">
        <v>0</v>
      </c>
      <c r="J172" s="250">
        <v>0</v>
      </c>
      <c r="K172" s="250">
        <v>0</v>
      </c>
      <c r="L172" s="250">
        <v>0</v>
      </c>
    </row>
    <row r="173" spans="1:15" ht="38.25" hidden="1" customHeight="1">
      <c r="A173" s="187">
        <v>2</v>
      </c>
      <c r="B173" s="186">
        <v>9</v>
      </c>
      <c r="C173" s="186">
        <v>2</v>
      </c>
      <c r="D173" s="186"/>
      <c r="E173" s="185"/>
      <c r="F173" s="184"/>
      <c r="G173" s="183" t="s">
        <v>126</v>
      </c>
      <c r="H173" s="175">
        <v>140</v>
      </c>
      <c r="I173" s="195">
        <f>SUM(I174+I179)</f>
        <v>0</v>
      </c>
      <c r="J173" s="195">
        <f>SUM(J174+J179)</f>
        <v>0</v>
      </c>
      <c r="K173" s="195">
        <f>SUM(K174+K179)</f>
        <v>0</v>
      </c>
      <c r="L173" s="195">
        <f>SUM(L174+L179)</f>
        <v>0</v>
      </c>
    </row>
    <row r="174" spans="1:15" ht="51" hidden="1" customHeight="1">
      <c r="A174" s="187">
        <v>2</v>
      </c>
      <c r="B174" s="186">
        <v>9</v>
      </c>
      <c r="C174" s="186">
        <v>2</v>
      </c>
      <c r="D174" s="203">
        <v>1</v>
      </c>
      <c r="E174" s="202"/>
      <c r="F174" s="201"/>
      <c r="G174" s="228" t="s">
        <v>127</v>
      </c>
      <c r="H174" s="175">
        <v>141</v>
      </c>
      <c r="I174" s="198">
        <f>I175</f>
        <v>0</v>
      </c>
      <c r="J174" s="199">
        <f>J175</f>
        <v>0</v>
      </c>
      <c r="K174" s="198">
        <f>K175</f>
        <v>0</v>
      </c>
      <c r="L174" s="200">
        <f>L175</f>
        <v>0</v>
      </c>
    </row>
    <row r="175" spans="1:15" ht="51" hidden="1" customHeight="1">
      <c r="A175" s="204">
        <v>2</v>
      </c>
      <c r="B175" s="203">
        <v>9</v>
      </c>
      <c r="C175" s="203">
        <v>2</v>
      </c>
      <c r="D175" s="186">
        <v>1</v>
      </c>
      <c r="E175" s="185">
        <v>1</v>
      </c>
      <c r="F175" s="184"/>
      <c r="G175" s="228" t="s">
        <v>127</v>
      </c>
      <c r="H175" s="175">
        <v>142</v>
      </c>
      <c r="I175" s="195">
        <f>SUM(I176:I178)</f>
        <v>0</v>
      </c>
      <c r="J175" s="196">
        <f>SUM(J176:J178)</f>
        <v>0</v>
      </c>
      <c r="K175" s="195">
        <f>SUM(K176:K178)</f>
        <v>0</v>
      </c>
      <c r="L175" s="190">
        <f>SUM(L176:L178)</f>
        <v>0</v>
      </c>
    </row>
    <row r="176" spans="1:15" ht="51" hidden="1" customHeight="1">
      <c r="A176" s="194">
        <v>2</v>
      </c>
      <c r="B176" s="212">
        <v>9</v>
      </c>
      <c r="C176" s="212">
        <v>2</v>
      </c>
      <c r="D176" s="212">
        <v>1</v>
      </c>
      <c r="E176" s="218">
        <v>1</v>
      </c>
      <c r="F176" s="211">
        <v>1</v>
      </c>
      <c r="G176" s="228" t="s">
        <v>128</v>
      </c>
      <c r="H176" s="175">
        <v>143</v>
      </c>
      <c r="I176" s="229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187">
        <v>2</v>
      </c>
      <c r="B177" s="186">
        <v>9</v>
      </c>
      <c r="C177" s="186">
        <v>2</v>
      </c>
      <c r="D177" s="186">
        <v>1</v>
      </c>
      <c r="E177" s="185">
        <v>1</v>
      </c>
      <c r="F177" s="184">
        <v>2</v>
      </c>
      <c r="G177" s="228" t="s">
        <v>129</v>
      </c>
      <c r="H177" s="175">
        <v>144</v>
      </c>
      <c r="I177" s="219">
        <v>0</v>
      </c>
      <c r="J177" s="189">
        <v>0</v>
      </c>
      <c r="K177" s="189">
        <v>0</v>
      </c>
      <c r="L177" s="189">
        <v>0</v>
      </c>
    </row>
    <row r="178" spans="1:12" ht="51" hidden="1" customHeight="1">
      <c r="A178" s="187">
        <v>2</v>
      </c>
      <c r="B178" s="186">
        <v>9</v>
      </c>
      <c r="C178" s="186">
        <v>2</v>
      </c>
      <c r="D178" s="186">
        <v>1</v>
      </c>
      <c r="E178" s="185">
        <v>1</v>
      </c>
      <c r="F178" s="184">
        <v>3</v>
      </c>
      <c r="G178" s="228" t="s">
        <v>130</v>
      </c>
      <c r="H178" s="175">
        <v>145</v>
      </c>
      <c r="I178" s="219">
        <v>0</v>
      </c>
      <c r="J178" s="219">
        <v>0</v>
      </c>
      <c r="K178" s="219">
        <v>0</v>
      </c>
      <c r="L178" s="219">
        <v>0</v>
      </c>
    </row>
    <row r="179" spans="1:12" ht="38.25" hidden="1" customHeight="1">
      <c r="A179" s="249">
        <v>2</v>
      </c>
      <c r="B179" s="249">
        <v>9</v>
      </c>
      <c r="C179" s="249">
        <v>2</v>
      </c>
      <c r="D179" s="249">
        <v>2</v>
      </c>
      <c r="E179" s="249"/>
      <c r="F179" s="249"/>
      <c r="G179" s="183" t="s">
        <v>131</v>
      </c>
      <c r="H179" s="175">
        <v>146</v>
      </c>
      <c r="I179" s="195">
        <f>I180</f>
        <v>0</v>
      </c>
      <c r="J179" s="196">
        <f>J180</f>
        <v>0</v>
      </c>
      <c r="K179" s="195">
        <f>K180</f>
        <v>0</v>
      </c>
      <c r="L179" s="190">
        <f>L180</f>
        <v>0</v>
      </c>
    </row>
    <row r="180" spans="1:12" ht="38.25" hidden="1" customHeight="1">
      <c r="A180" s="187">
        <v>2</v>
      </c>
      <c r="B180" s="186">
        <v>9</v>
      </c>
      <c r="C180" s="186">
        <v>2</v>
      </c>
      <c r="D180" s="186">
        <v>2</v>
      </c>
      <c r="E180" s="185">
        <v>1</v>
      </c>
      <c r="F180" s="184"/>
      <c r="G180" s="228" t="s">
        <v>132</v>
      </c>
      <c r="H180" s="175">
        <v>147</v>
      </c>
      <c r="I180" s="198">
        <f>SUM(I181:I183)</f>
        <v>0</v>
      </c>
      <c r="J180" s="198">
        <f>SUM(J181:J183)</f>
        <v>0</v>
      </c>
      <c r="K180" s="198">
        <f>SUM(K181:K183)</f>
        <v>0</v>
      </c>
      <c r="L180" s="198">
        <f>SUM(L181:L183)</f>
        <v>0</v>
      </c>
    </row>
    <row r="181" spans="1:12" ht="51" hidden="1" customHeight="1">
      <c r="A181" s="187">
        <v>2</v>
      </c>
      <c r="B181" s="186">
        <v>9</v>
      </c>
      <c r="C181" s="186">
        <v>2</v>
      </c>
      <c r="D181" s="186">
        <v>2</v>
      </c>
      <c r="E181" s="186">
        <v>1</v>
      </c>
      <c r="F181" s="184">
        <v>1</v>
      </c>
      <c r="G181" s="232" t="s">
        <v>133</v>
      </c>
      <c r="H181" s="175">
        <v>148</v>
      </c>
      <c r="I181" s="219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193">
        <v>2</v>
      </c>
      <c r="B182" s="197">
        <v>9</v>
      </c>
      <c r="C182" s="193">
        <v>2</v>
      </c>
      <c r="D182" s="192">
        <v>2</v>
      </c>
      <c r="E182" s="192">
        <v>1</v>
      </c>
      <c r="F182" s="191">
        <v>2</v>
      </c>
      <c r="G182" s="197" t="s">
        <v>134</v>
      </c>
      <c r="H182" s="175">
        <v>149</v>
      </c>
      <c r="I182" s="237">
        <v>0</v>
      </c>
      <c r="J182" s="182">
        <v>0</v>
      </c>
      <c r="K182" s="182">
        <v>0</v>
      </c>
      <c r="L182" s="182">
        <v>0</v>
      </c>
    </row>
    <row r="183" spans="1:12" ht="51" hidden="1" customHeight="1">
      <c r="A183" s="186">
        <v>2</v>
      </c>
      <c r="B183" s="207">
        <v>9</v>
      </c>
      <c r="C183" s="212">
        <v>2</v>
      </c>
      <c r="D183" s="218">
        <v>2</v>
      </c>
      <c r="E183" s="218">
        <v>1</v>
      </c>
      <c r="F183" s="211">
        <v>3</v>
      </c>
      <c r="G183" s="207" t="s">
        <v>135</v>
      </c>
      <c r="H183" s="175">
        <v>150</v>
      </c>
      <c r="I183" s="189">
        <v>0</v>
      </c>
      <c r="J183" s="189">
        <v>0</v>
      </c>
      <c r="K183" s="189">
        <v>0</v>
      </c>
      <c r="L183" s="189">
        <v>0</v>
      </c>
    </row>
    <row r="184" spans="1:12" ht="76.5" customHeight="1">
      <c r="A184" s="224">
        <v>3</v>
      </c>
      <c r="B184" s="221"/>
      <c r="C184" s="224"/>
      <c r="D184" s="223"/>
      <c r="E184" s="223"/>
      <c r="F184" s="222"/>
      <c r="G184" s="248" t="s">
        <v>136</v>
      </c>
      <c r="H184" s="175">
        <v>151</v>
      </c>
      <c r="I184" s="190">
        <f>SUM(I185+I238+I303)</f>
        <v>20800</v>
      </c>
      <c r="J184" s="196">
        <f>SUM(J185+J238+J303)</f>
        <v>20800</v>
      </c>
      <c r="K184" s="195">
        <f>SUM(K185+K238+K303)</f>
        <v>19965</v>
      </c>
      <c r="L184" s="190">
        <f>SUM(L185+L238+L303)</f>
        <v>19965</v>
      </c>
    </row>
    <row r="185" spans="1:12" ht="25.5" customHeight="1">
      <c r="A185" s="247">
        <v>3</v>
      </c>
      <c r="B185" s="224">
        <v>1</v>
      </c>
      <c r="C185" s="246"/>
      <c r="D185" s="245"/>
      <c r="E185" s="245"/>
      <c r="F185" s="244"/>
      <c r="G185" s="243" t="s">
        <v>137</v>
      </c>
      <c r="H185" s="175">
        <v>152</v>
      </c>
      <c r="I185" s="190">
        <f>SUM(I186+I209+I216+I228+I232)</f>
        <v>20800</v>
      </c>
      <c r="J185" s="200">
        <f>SUM(J186+J209+J216+J228+J232)</f>
        <v>20800</v>
      </c>
      <c r="K185" s="200">
        <f>SUM(K186+K209+K216+K228+K232)</f>
        <v>19965</v>
      </c>
      <c r="L185" s="200">
        <f>SUM(L186+L209+L216+L228+L232)</f>
        <v>19965</v>
      </c>
    </row>
    <row r="186" spans="1:12" ht="25.5" customHeight="1">
      <c r="A186" s="203">
        <v>3</v>
      </c>
      <c r="B186" s="228">
        <v>1</v>
      </c>
      <c r="C186" s="203">
        <v>1</v>
      </c>
      <c r="D186" s="202"/>
      <c r="E186" s="202"/>
      <c r="F186" s="242"/>
      <c r="G186" s="187" t="s">
        <v>138</v>
      </c>
      <c r="H186" s="175">
        <v>153</v>
      </c>
      <c r="I186" s="200">
        <f>SUM(I187+I190+I195+I201+I206)</f>
        <v>20800</v>
      </c>
      <c r="J186" s="196">
        <f>SUM(J187+J190+J195+J201+J206)</f>
        <v>20800</v>
      </c>
      <c r="K186" s="195">
        <f>SUM(K187+K190+K195+K201+K206)</f>
        <v>19965</v>
      </c>
      <c r="L186" s="190">
        <f>SUM(L187+L190+L195+L201+L206)</f>
        <v>19965</v>
      </c>
    </row>
    <row r="187" spans="1:12" hidden="1">
      <c r="A187" s="186">
        <v>3</v>
      </c>
      <c r="B187" s="183">
        <v>1</v>
      </c>
      <c r="C187" s="186">
        <v>1</v>
      </c>
      <c r="D187" s="185">
        <v>1</v>
      </c>
      <c r="E187" s="185"/>
      <c r="F187" s="241"/>
      <c r="G187" s="187" t="s">
        <v>139</v>
      </c>
      <c r="H187" s="175">
        <v>154</v>
      </c>
      <c r="I187" s="190">
        <f t="shared" ref="I187:L188" si="18">I188</f>
        <v>0</v>
      </c>
      <c r="J187" s="199">
        <f t="shared" si="18"/>
        <v>0</v>
      </c>
      <c r="K187" s="198">
        <f t="shared" si="18"/>
        <v>0</v>
      </c>
      <c r="L187" s="200">
        <f t="shared" si="18"/>
        <v>0</v>
      </c>
    </row>
    <row r="188" spans="1:12" hidden="1">
      <c r="A188" s="186">
        <v>3</v>
      </c>
      <c r="B188" s="183">
        <v>1</v>
      </c>
      <c r="C188" s="186">
        <v>1</v>
      </c>
      <c r="D188" s="185">
        <v>1</v>
      </c>
      <c r="E188" s="185">
        <v>1</v>
      </c>
      <c r="F188" s="205"/>
      <c r="G188" s="187" t="s">
        <v>139</v>
      </c>
      <c r="H188" s="175">
        <v>155</v>
      </c>
      <c r="I188" s="200">
        <f t="shared" si="18"/>
        <v>0</v>
      </c>
      <c r="J188" s="190">
        <f t="shared" si="18"/>
        <v>0</v>
      </c>
      <c r="K188" s="190">
        <f t="shared" si="18"/>
        <v>0</v>
      </c>
      <c r="L188" s="190">
        <f t="shared" si="18"/>
        <v>0</v>
      </c>
    </row>
    <row r="189" spans="1:12" hidden="1">
      <c r="A189" s="186">
        <v>3</v>
      </c>
      <c r="B189" s="183">
        <v>1</v>
      </c>
      <c r="C189" s="186">
        <v>1</v>
      </c>
      <c r="D189" s="185">
        <v>1</v>
      </c>
      <c r="E189" s="185">
        <v>1</v>
      </c>
      <c r="F189" s="205">
        <v>1</v>
      </c>
      <c r="G189" s="187" t="s">
        <v>139</v>
      </c>
      <c r="H189" s="175">
        <v>156</v>
      </c>
      <c r="I189" s="182">
        <v>0</v>
      </c>
      <c r="J189" s="182">
        <v>0</v>
      </c>
      <c r="K189" s="182">
        <v>0</v>
      </c>
      <c r="L189" s="182">
        <v>0</v>
      </c>
    </row>
    <row r="190" spans="1:12" hidden="1">
      <c r="A190" s="203">
        <v>3</v>
      </c>
      <c r="B190" s="202">
        <v>1</v>
      </c>
      <c r="C190" s="202">
        <v>1</v>
      </c>
      <c r="D190" s="202">
        <v>2</v>
      </c>
      <c r="E190" s="202"/>
      <c r="F190" s="201"/>
      <c r="G190" s="228" t="s">
        <v>140</v>
      </c>
      <c r="H190" s="175">
        <v>157</v>
      </c>
      <c r="I190" s="200">
        <f>I191</f>
        <v>0</v>
      </c>
      <c r="J190" s="199">
        <f>J191</f>
        <v>0</v>
      </c>
      <c r="K190" s="198">
        <f>K191</f>
        <v>0</v>
      </c>
      <c r="L190" s="200">
        <f>L191</f>
        <v>0</v>
      </c>
    </row>
    <row r="191" spans="1:12" hidden="1">
      <c r="A191" s="186">
        <v>3</v>
      </c>
      <c r="B191" s="185">
        <v>1</v>
      </c>
      <c r="C191" s="185">
        <v>1</v>
      </c>
      <c r="D191" s="185">
        <v>2</v>
      </c>
      <c r="E191" s="185">
        <v>1</v>
      </c>
      <c r="F191" s="184"/>
      <c r="G191" s="228" t="s">
        <v>140</v>
      </c>
      <c r="H191" s="175">
        <v>158</v>
      </c>
      <c r="I191" s="190">
        <f>SUM(I192:I194)</f>
        <v>0</v>
      </c>
      <c r="J191" s="196">
        <f>SUM(J192:J194)</f>
        <v>0</v>
      </c>
      <c r="K191" s="195">
        <f>SUM(K192:K194)</f>
        <v>0</v>
      </c>
      <c r="L191" s="190">
        <f>SUM(L192:L194)</f>
        <v>0</v>
      </c>
    </row>
    <row r="192" spans="1:12" hidden="1">
      <c r="A192" s="203">
        <v>3</v>
      </c>
      <c r="B192" s="202">
        <v>1</v>
      </c>
      <c r="C192" s="202">
        <v>1</v>
      </c>
      <c r="D192" s="202">
        <v>2</v>
      </c>
      <c r="E192" s="202">
        <v>1</v>
      </c>
      <c r="F192" s="201">
        <v>1</v>
      </c>
      <c r="G192" s="228" t="s">
        <v>141</v>
      </c>
      <c r="H192" s="175">
        <v>159</v>
      </c>
      <c r="I192" s="237">
        <v>0</v>
      </c>
      <c r="J192" s="237">
        <v>0</v>
      </c>
      <c r="K192" s="237">
        <v>0</v>
      </c>
      <c r="L192" s="189">
        <v>0</v>
      </c>
    </row>
    <row r="193" spans="1:18" hidden="1">
      <c r="A193" s="186">
        <v>3</v>
      </c>
      <c r="B193" s="185">
        <v>1</v>
      </c>
      <c r="C193" s="185">
        <v>1</v>
      </c>
      <c r="D193" s="185">
        <v>2</v>
      </c>
      <c r="E193" s="185">
        <v>1</v>
      </c>
      <c r="F193" s="184">
        <v>2</v>
      </c>
      <c r="G193" s="183" t="s">
        <v>142</v>
      </c>
      <c r="H193" s="175">
        <v>160</v>
      </c>
      <c r="I193" s="182">
        <v>0</v>
      </c>
      <c r="J193" s="182">
        <v>0</v>
      </c>
      <c r="K193" s="182">
        <v>0</v>
      </c>
      <c r="L193" s="182">
        <v>0</v>
      </c>
    </row>
    <row r="194" spans="1:18" ht="25.5" hidden="1" customHeight="1">
      <c r="A194" s="203">
        <v>3</v>
      </c>
      <c r="B194" s="202">
        <v>1</v>
      </c>
      <c r="C194" s="202">
        <v>1</v>
      </c>
      <c r="D194" s="202">
        <v>2</v>
      </c>
      <c r="E194" s="202">
        <v>1</v>
      </c>
      <c r="F194" s="201">
        <v>3</v>
      </c>
      <c r="G194" s="228" t="s">
        <v>143</v>
      </c>
      <c r="H194" s="175">
        <v>161</v>
      </c>
      <c r="I194" s="237">
        <v>0</v>
      </c>
      <c r="J194" s="237">
        <v>0</v>
      </c>
      <c r="K194" s="237">
        <v>0</v>
      </c>
      <c r="L194" s="189">
        <v>0</v>
      </c>
    </row>
    <row r="195" spans="1:18">
      <c r="A195" s="186">
        <v>3</v>
      </c>
      <c r="B195" s="185">
        <v>1</v>
      </c>
      <c r="C195" s="185">
        <v>1</v>
      </c>
      <c r="D195" s="185">
        <v>3</v>
      </c>
      <c r="E195" s="185"/>
      <c r="F195" s="184"/>
      <c r="G195" s="183" t="s">
        <v>144</v>
      </c>
      <c r="H195" s="175">
        <v>162</v>
      </c>
      <c r="I195" s="190">
        <f>I196</f>
        <v>20800</v>
      </c>
      <c r="J195" s="196">
        <f>J196</f>
        <v>20800</v>
      </c>
      <c r="K195" s="195">
        <f>K196</f>
        <v>19965</v>
      </c>
      <c r="L195" s="190">
        <f>L196</f>
        <v>19965</v>
      </c>
    </row>
    <row r="196" spans="1:18">
      <c r="A196" s="186">
        <v>3</v>
      </c>
      <c r="B196" s="185">
        <v>1</v>
      </c>
      <c r="C196" s="185">
        <v>1</v>
      </c>
      <c r="D196" s="185">
        <v>3</v>
      </c>
      <c r="E196" s="185">
        <v>1</v>
      </c>
      <c r="F196" s="184"/>
      <c r="G196" s="183" t="s">
        <v>144</v>
      </c>
      <c r="H196" s="175">
        <v>163</v>
      </c>
      <c r="I196" s="190">
        <f>SUM(I197:I200)</f>
        <v>20800</v>
      </c>
      <c r="J196" s="190">
        <f>SUM(J197:J200)</f>
        <v>20800</v>
      </c>
      <c r="K196" s="190">
        <f>SUM(K197:K200)</f>
        <v>19965</v>
      </c>
      <c r="L196" s="190">
        <f>SUM(L197:L200)</f>
        <v>19965</v>
      </c>
    </row>
    <row r="197" spans="1:18" hidden="1">
      <c r="A197" s="186">
        <v>3</v>
      </c>
      <c r="B197" s="185">
        <v>1</v>
      </c>
      <c r="C197" s="185">
        <v>1</v>
      </c>
      <c r="D197" s="185">
        <v>3</v>
      </c>
      <c r="E197" s="185">
        <v>1</v>
      </c>
      <c r="F197" s="184">
        <v>1</v>
      </c>
      <c r="G197" s="183" t="s">
        <v>145</v>
      </c>
      <c r="H197" s="175">
        <v>164</v>
      </c>
      <c r="I197" s="182">
        <v>0</v>
      </c>
      <c r="J197" s="182">
        <v>0</v>
      </c>
      <c r="K197" s="182">
        <v>0</v>
      </c>
      <c r="L197" s="189">
        <v>0</v>
      </c>
    </row>
    <row r="198" spans="1:18">
      <c r="A198" s="186">
        <v>3</v>
      </c>
      <c r="B198" s="185">
        <v>1</v>
      </c>
      <c r="C198" s="185">
        <v>1</v>
      </c>
      <c r="D198" s="185">
        <v>3</v>
      </c>
      <c r="E198" s="185">
        <v>1</v>
      </c>
      <c r="F198" s="184">
        <v>2</v>
      </c>
      <c r="G198" s="183" t="s">
        <v>146</v>
      </c>
      <c r="H198" s="175">
        <v>165</v>
      </c>
      <c r="I198" s="237">
        <v>3300</v>
      </c>
      <c r="J198" s="182">
        <v>3300</v>
      </c>
      <c r="K198" s="182">
        <v>3300</v>
      </c>
      <c r="L198" s="182">
        <v>3300</v>
      </c>
    </row>
    <row r="199" spans="1:18" hidden="1">
      <c r="A199" s="186">
        <v>3</v>
      </c>
      <c r="B199" s="185">
        <v>1</v>
      </c>
      <c r="C199" s="185">
        <v>1</v>
      </c>
      <c r="D199" s="185">
        <v>3</v>
      </c>
      <c r="E199" s="185">
        <v>1</v>
      </c>
      <c r="F199" s="184">
        <v>3</v>
      </c>
      <c r="G199" s="187" t="s">
        <v>147</v>
      </c>
      <c r="H199" s="175">
        <v>166</v>
      </c>
      <c r="I199" s="237">
        <v>0</v>
      </c>
      <c r="J199" s="213">
        <v>0</v>
      </c>
      <c r="K199" s="213">
        <v>0</v>
      </c>
      <c r="L199" s="213">
        <v>0</v>
      </c>
    </row>
    <row r="200" spans="1:18" ht="26.25" customHeight="1">
      <c r="A200" s="193">
        <v>3</v>
      </c>
      <c r="B200" s="192">
        <v>1</v>
      </c>
      <c r="C200" s="192">
        <v>1</v>
      </c>
      <c r="D200" s="192">
        <v>3</v>
      </c>
      <c r="E200" s="192">
        <v>1</v>
      </c>
      <c r="F200" s="191">
        <v>4</v>
      </c>
      <c r="G200" s="240" t="s">
        <v>148</v>
      </c>
      <c r="H200" s="175">
        <v>167</v>
      </c>
      <c r="I200" s="239">
        <v>17500</v>
      </c>
      <c r="J200" s="238">
        <v>17500</v>
      </c>
      <c r="K200" s="182">
        <v>16665</v>
      </c>
      <c r="L200" s="182">
        <v>16665</v>
      </c>
      <c r="R200" s="397"/>
    </row>
    <row r="201" spans="1:18" hidden="1">
      <c r="A201" s="193">
        <v>3</v>
      </c>
      <c r="B201" s="192">
        <v>1</v>
      </c>
      <c r="C201" s="192">
        <v>1</v>
      </c>
      <c r="D201" s="192">
        <v>4</v>
      </c>
      <c r="E201" s="192"/>
      <c r="F201" s="191"/>
      <c r="G201" s="197" t="s">
        <v>149</v>
      </c>
      <c r="H201" s="175">
        <v>168</v>
      </c>
      <c r="I201" s="190">
        <f>I202</f>
        <v>0</v>
      </c>
      <c r="J201" s="236">
        <f>J202</f>
        <v>0</v>
      </c>
      <c r="K201" s="235">
        <f>K202</f>
        <v>0</v>
      </c>
      <c r="L201" s="234">
        <f>L202</f>
        <v>0</v>
      </c>
    </row>
    <row r="202" spans="1:18" hidden="1">
      <c r="A202" s="186">
        <v>3</v>
      </c>
      <c r="B202" s="185">
        <v>1</v>
      </c>
      <c r="C202" s="185">
        <v>1</v>
      </c>
      <c r="D202" s="185">
        <v>4</v>
      </c>
      <c r="E202" s="185">
        <v>1</v>
      </c>
      <c r="F202" s="184"/>
      <c r="G202" s="197" t="s">
        <v>149</v>
      </c>
      <c r="H202" s="175">
        <v>169</v>
      </c>
      <c r="I202" s="200">
        <f>SUM(I203:I205)</f>
        <v>0</v>
      </c>
      <c r="J202" s="196">
        <f>SUM(J203:J205)</f>
        <v>0</v>
      </c>
      <c r="K202" s="195">
        <f>SUM(K203:K205)</f>
        <v>0</v>
      </c>
      <c r="L202" s="190">
        <f>SUM(L203:L205)</f>
        <v>0</v>
      </c>
    </row>
    <row r="203" spans="1:18" hidden="1">
      <c r="A203" s="186">
        <v>3</v>
      </c>
      <c r="B203" s="185">
        <v>1</v>
      </c>
      <c r="C203" s="185">
        <v>1</v>
      </c>
      <c r="D203" s="185">
        <v>4</v>
      </c>
      <c r="E203" s="185">
        <v>1</v>
      </c>
      <c r="F203" s="184">
        <v>1</v>
      </c>
      <c r="G203" s="183" t="s">
        <v>150</v>
      </c>
      <c r="H203" s="175">
        <v>170</v>
      </c>
      <c r="I203" s="182">
        <v>0</v>
      </c>
      <c r="J203" s="182">
        <v>0</v>
      </c>
      <c r="K203" s="182">
        <v>0</v>
      </c>
      <c r="L203" s="189">
        <v>0</v>
      </c>
    </row>
    <row r="204" spans="1:18" ht="25.5" hidden="1" customHeight="1">
      <c r="A204" s="203">
        <v>3</v>
      </c>
      <c r="B204" s="202">
        <v>1</v>
      </c>
      <c r="C204" s="202">
        <v>1</v>
      </c>
      <c r="D204" s="202">
        <v>4</v>
      </c>
      <c r="E204" s="202">
        <v>1</v>
      </c>
      <c r="F204" s="201">
        <v>2</v>
      </c>
      <c r="G204" s="228" t="s">
        <v>250</v>
      </c>
      <c r="H204" s="175">
        <v>171</v>
      </c>
      <c r="I204" s="237">
        <v>0</v>
      </c>
      <c r="J204" s="237">
        <v>0</v>
      </c>
      <c r="K204" s="219">
        <v>0</v>
      </c>
      <c r="L204" s="182">
        <v>0</v>
      </c>
    </row>
    <row r="205" spans="1:18" hidden="1">
      <c r="A205" s="186">
        <v>3</v>
      </c>
      <c r="B205" s="185">
        <v>1</v>
      </c>
      <c r="C205" s="185">
        <v>1</v>
      </c>
      <c r="D205" s="185">
        <v>4</v>
      </c>
      <c r="E205" s="185">
        <v>1</v>
      </c>
      <c r="F205" s="184">
        <v>3</v>
      </c>
      <c r="G205" s="183" t="s">
        <v>152</v>
      </c>
      <c r="H205" s="175">
        <v>172</v>
      </c>
      <c r="I205" s="237">
        <v>0</v>
      </c>
      <c r="J205" s="237">
        <v>0</v>
      </c>
      <c r="K205" s="237">
        <v>0</v>
      </c>
      <c r="L205" s="182">
        <v>0</v>
      </c>
    </row>
    <row r="206" spans="1:18" ht="25.5" hidden="1" customHeight="1">
      <c r="A206" s="186">
        <v>3</v>
      </c>
      <c r="B206" s="185">
        <v>1</v>
      </c>
      <c r="C206" s="185">
        <v>1</v>
      </c>
      <c r="D206" s="185">
        <v>5</v>
      </c>
      <c r="E206" s="185"/>
      <c r="F206" s="184"/>
      <c r="G206" s="183" t="s">
        <v>153</v>
      </c>
      <c r="H206" s="175">
        <v>173</v>
      </c>
      <c r="I206" s="190">
        <f t="shared" ref="I206:L207" si="19">I207</f>
        <v>0</v>
      </c>
      <c r="J206" s="196">
        <f t="shared" si="19"/>
        <v>0</v>
      </c>
      <c r="K206" s="195">
        <f t="shared" si="19"/>
        <v>0</v>
      </c>
      <c r="L206" s="190">
        <f t="shared" si="19"/>
        <v>0</v>
      </c>
    </row>
    <row r="207" spans="1:18" ht="25.5" hidden="1" customHeight="1">
      <c r="A207" s="193">
        <v>3</v>
      </c>
      <c r="B207" s="192">
        <v>1</v>
      </c>
      <c r="C207" s="192">
        <v>1</v>
      </c>
      <c r="D207" s="192">
        <v>5</v>
      </c>
      <c r="E207" s="192">
        <v>1</v>
      </c>
      <c r="F207" s="191"/>
      <c r="G207" s="183" t="s">
        <v>153</v>
      </c>
      <c r="H207" s="175">
        <v>174</v>
      </c>
      <c r="I207" s="195">
        <f t="shared" si="19"/>
        <v>0</v>
      </c>
      <c r="J207" s="195">
        <f t="shared" si="19"/>
        <v>0</v>
      </c>
      <c r="K207" s="195">
        <f t="shared" si="19"/>
        <v>0</v>
      </c>
      <c r="L207" s="195">
        <f t="shared" si="19"/>
        <v>0</v>
      </c>
    </row>
    <row r="208" spans="1:18" ht="25.5" hidden="1" customHeight="1">
      <c r="A208" s="186">
        <v>3</v>
      </c>
      <c r="B208" s="185">
        <v>1</v>
      </c>
      <c r="C208" s="185">
        <v>1</v>
      </c>
      <c r="D208" s="185">
        <v>5</v>
      </c>
      <c r="E208" s="185">
        <v>1</v>
      </c>
      <c r="F208" s="184">
        <v>1</v>
      </c>
      <c r="G208" s="183" t="s">
        <v>153</v>
      </c>
      <c r="H208" s="175">
        <v>175</v>
      </c>
      <c r="I208" s="237">
        <v>0</v>
      </c>
      <c r="J208" s="182">
        <v>0</v>
      </c>
      <c r="K208" s="182">
        <v>0</v>
      </c>
      <c r="L208" s="182">
        <v>0</v>
      </c>
    </row>
    <row r="209" spans="1:15" ht="25.5" hidden="1" customHeight="1">
      <c r="A209" s="193">
        <v>3</v>
      </c>
      <c r="B209" s="192">
        <v>1</v>
      </c>
      <c r="C209" s="192">
        <v>2</v>
      </c>
      <c r="D209" s="192"/>
      <c r="E209" s="192"/>
      <c r="F209" s="191"/>
      <c r="G209" s="197" t="s">
        <v>154</v>
      </c>
      <c r="H209" s="175">
        <v>176</v>
      </c>
      <c r="I209" s="190">
        <f t="shared" ref="I209:L210" si="20">I210</f>
        <v>0</v>
      </c>
      <c r="J209" s="236">
        <f t="shared" si="20"/>
        <v>0</v>
      </c>
      <c r="K209" s="235">
        <f t="shared" si="20"/>
        <v>0</v>
      </c>
      <c r="L209" s="234">
        <f t="shared" si="20"/>
        <v>0</v>
      </c>
    </row>
    <row r="210" spans="1:15" ht="25.5" hidden="1" customHeight="1">
      <c r="A210" s="186">
        <v>3</v>
      </c>
      <c r="B210" s="185">
        <v>1</v>
      </c>
      <c r="C210" s="185">
        <v>2</v>
      </c>
      <c r="D210" s="185">
        <v>1</v>
      </c>
      <c r="E210" s="185"/>
      <c r="F210" s="184"/>
      <c r="G210" s="197" t="s">
        <v>154</v>
      </c>
      <c r="H210" s="175">
        <v>177</v>
      </c>
      <c r="I210" s="200">
        <f t="shared" si="20"/>
        <v>0</v>
      </c>
      <c r="J210" s="196">
        <f t="shared" si="20"/>
        <v>0</v>
      </c>
      <c r="K210" s="195">
        <f t="shared" si="20"/>
        <v>0</v>
      </c>
      <c r="L210" s="190">
        <f t="shared" si="20"/>
        <v>0</v>
      </c>
    </row>
    <row r="211" spans="1:15" ht="25.5" hidden="1" customHeight="1">
      <c r="A211" s="203">
        <v>3</v>
      </c>
      <c r="B211" s="202">
        <v>1</v>
      </c>
      <c r="C211" s="202">
        <v>2</v>
      </c>
      <c r="D211" s="202">
        <v>1</v>
      </c>
      <c r="E211" s="202">
        <v>1</v>
      </c>
      <c r="F211" s="201"/>
      <c r="G211" s="197" t="s">
        <v>154</v>
      </c>
      <c r="H211" s="175">
        <v>178</v>
      </c>
      <c r="I211" s="190">
        <f>SUM(I212:I215)</f>
        <v>0</v>
      </c>
      <c r="J211" s="199">
        <f>SUM(J212:J215)</f>
        <v>0</v>
      </c>
      <c r="K211" s="198">
        <f>SUM(K212:K215)</f>
        <v>0</v>
      </c>
      <c r="L211" s="200">
        <f>SUM(L212:L215)</f>
        <v>0</v>
      </c>
    </row>
    <row r="212" spans="1:15" ht="38.25" hidden="1" customHeight="1">
      <c r="A212" s="186">
        <v>3</v>
      </c>
      <c r="B212" s="185">
        <v>1</v>
      </c>
      <c r="C212" s="185">
        <v>2</v>
      </c>
      <c r="D212" s="185">
        <v>1</v>
      </c>
      <c r="E212" s="185">
        <v>1</v>
      </c>
      <c r="F212" s="184">
        <v>2</v>
      </c>
      <c r="G212" s="183" t="s">
        <v>249</v>
      </c>
      <c r="H212" s="175">
        <v>179</v>
      </c>
      <c r="I212" s="182">
        <v>0</v>
      </c>
      <c r="J212" s="182">
        <v>0</v>
      </c>
      <c r="K212" s="182">
        <v>0</v>
      </c>
      <c r="L212" s="182">
        <v>0</v>
      </c>
    </row>
    <row r="213" spans="1:15" hidden="1">
      <c r="A213" s="186">
        <v>3</v>
      </c>
      <c r="B213" s="185">
        <v>1</v>
      </c>
      <c r="C213" s="185">
        <v>2</v>
      </c>
      <c r="D213" s="186">
        <v>1</v>
      </c>
      <c r="E213" s="185">
        <v>1</v>
      </c>
      <c r="F213" s="184">
        <v>3</v>
      </c>
      <c r="G213" s="183" t="s">
        <v>156</v>
      </c>
      <c r="H213" s="175">
        <v>180</v>
      </c>
      <c r="I213" s="182">
        <v>0</v>
      </c>
      <c r="J213" s="182">
        <v>0</v>
      </c>
      <c r="K213" s="182">
        <v>0</v>
      </c>
      <c r="L213" s="182">
        <v>0</v>
      </c>
    </row>
    <row r="214" spans="1:15" ht="25.5" hidden="1" customHeight="1">
      <c r="A214" s="186">
        <v>3</v>
      </c>
      <c r="B214" s="185">
        <v>1</v>
      </c>
      <c r="C214" s="185">
        <v>2</v>
      </c>
      <c r="D214" s="186">
        <v>1</v>
      </c>
      <c r="E214" s="185">
        <v>1</v>
      </c>
      <c r="F214" s="184">
        <v>4</v>
      </c>
      <c r="G214" s="183" t="s">
        <v>157</v>
      </c>
      <c r="H214" s="175">
        <v>181</v>
      </c>
      <c r="I214" s="182">
        <v>0</v>
      </c>
      <c r="J214" s="182">
        <v>0</v>
      </c>
      <c r="K214" s="182">
        <v>0</v>
      </c>
      <c r="L214" s="182">
        <v>0</v>
      </c>
    </row>
    <row r="215" spans="1:15" hidden="1">
      <c r="A215" s="193">
        <v>3</v>
      </c>
      <c r="B215" s="218">
        <v>1</v>
      </c>
      <c r="C215" s="218">
        <v>2</v>
      </c>
      <c r="D215" s="212">
        <v>1</v>
      </c>
      <c r="E215" s="218">
        <v>1</v>
      </c>
      <c r="F215" s="211">
        <v>5</v>
      </c>
      <c r="G215" s="207" t="s">
        <v>158</v>
      </c>
      <c r="H215" s="175">
        <v>182</v>
      </c>
      <c r="I215" s="182">
        <v>0</v>
      </c>
      <c r="J215" s="182">
        <v>0</v>
      </c>
      <c r="K215" s="182">
        <v>0</v>
      </c>
      <c r="L215" s="189">
        <v>0</v>
      </c>
    </row>
    <row r="216" spans="1:15" hidden="1">
      <c r="A216" s="186">
        <v>3</v>
      </c>
      <c r="B216" s="185">
        <v>1</v>
      </c>
      <c r="C216" s="185">
        <v>3</v>
      </c>
      <c r="D216" s="186"/>
      <c r="E216" s="185"/>
      <c r="F216" s="184"/>
      <c r="G216" s="183" t="s">
        <v>159</v>
      </c>
      <c r="H216" s="175">
        <v>183</v>
      </c>
      <c r="I216" s="190">
        <f>SUM(I217+I220)</f>
        <v>0</v>
      </c>
      <c r="J216" s="196">
        <f>SUM(J217+J220)</f>
        <v>0</v>
      </c>
      <c r="K216" s="195">
        <f>SUM(K217+K220)</f>
        <v>0</v>
      </c>
      <c r="L216" s="190">
        <f>SUM(L217+L220)</f>
        <v>0</v>
      </c>
    </row>
    <row r="217" spans="1:15" ht="25.5" hidden="1" customHeight="1">
      <c r="A217" s="203">
        <v>3</v>
      </c>
      <c r="B217" s="202">
        <v>1</v>
      </c>
      <c r="C217" s="202">
        <v>3</v>
      </c>
      <c r="D217" s="203">
        <v>1</v>
      </c>
      <c r="E217" s="186"/>
      <c r="F217" s="201"/>
      <c r="G217" s="228" t="s">
        <v>160</v>
      </c>
      <c r="H217" s="175">
        <v>184</v>
      </c>
      <c r="I217" s="200">
        <f t="shared" ref="I217:L218" si="21">I218</f>
        <v>0</v>
      </c>
      <c r="J217" s="199">
        <f t="shared" si="21"/>
        <v>0</v>
      </c>
      <c r="K217" s="198">
        <f t="shared" si="21"/>
        <v>0</v>
      </c>
      <c r="L217" s="200">
        <f t="shared" si="21"/>
        <v>0</v>
      </c>
    </row>
    <row r="218" spans="1:15" ht="25.5" hidden="1" customHeight="1">
      <c r="A218" s="186">
        <v>3</v>
      </c>
      <c r="B218" s="185">
        <v>1</v>
      </c>
      <c r="C218" s="185">
        <v>3</v>
      </c>
      <c r="D218" s="186">
        <v>1</v>
      </c>
      <c r="E218" s="186">
        <v>1</v>
      </c>
      <c r="F218" s="184"/>
      <c r="G218" s="228" t="s">
        <v>160</v>
      </c>
      <c r="H218" s="175">
        <v>185</v>
      </c>
      <c r="I218" s="190">
        <f t="shared" si="21"/>
        <v>0</v>
      </c>
      <c r="J218" s="196">
        <f t="shared" si="21"/>
        <v>0</v>
      </c>
      <c r="K218" s="195">
        <f t="shared" si="21"/>
        <v>0</v>
      </c>
      <c r="L218" s="190">
        <f t="shared" si="21"/>
        <v>0</v>
      </c>
    </row>
    <row r="219" spans="1:15" ht="25.5" hidden="1" customHeight="1">
      <c r="A219" s="186">
        <v>3</v>
      </c>
      <c r="B219" s="183">
        <v>1</v>
      </c>
      <c r="C219" s="186">
        <v>3</v>
      </c>
      <c r="D219" s="185">
        <v>1</v>
      </c>
      <c r="E219" s="185">
        <v>1</v>
      </c>
      <c r="F219" s="184">
        <v>1</v>
      </c>
      <c r="G219" s="228" t="s">
        <v>160</v>
      </c>
      <c r="H219" s="175">
        <v>186</v>
      </c>
      <c r="I219" s="189">
        <v>0</v>
      </c>
      <c r="J219" s="189">
        <v>0</v>
      </c>
      <c r="K219" s="189">
        <v>0</v>
      </c>
      <c r="L219" s="189">
        <v>0</v>
      </c>
    </row>
    <row r="220" spans="1:15" hidden="1">
      <c r="A220" s="186">
        <v>3</v>
      </c>
      <c r="B220" s="183">
        <v>1</v>
      </c>
      <c r="C220" s="186">
        <v>3</v>
      </c>
      <c r="D220" s="185">
        <v>2</v>
      </c>
      <c r="E220" s="185"/>
      <c r="F220" s="184"/>
      <c r="G220" s="183" t="s">
        <v>161</v>
      </c>
      <c r="H220" s="175">
        <v>187</v>
      </c>
      <c r="I220" s="190">
        <f>I221</f>
        <v>0</v>
      </c>
      <c r="J220" s="196">
        <f>J221</f>
        <v>0</v>
      </c>
      <c r="K220" s="195">
        <f>K221</f>
        <v>0</v>
      </c>
      <c r="L220" s="190">
        <f>L221</f>
        <v>0</v>
      </c>
    </row>
    <row r="221" spans="1:15" hidden="1">
      <c r="A221" s="203">
        <v>3</v>
      </c>
      <c r="B221" s="228">
        <v>1</v>
      </c>
      <c r="C221" s="203">
        <v>3</v>
      </c>
      <c r="D221" s="202">
        <v>2</v>
      </c>
      <c r="E221" s="202">
        <v>1</v>
      </c>
      <c r="F221" s="201"/>
      <c r="G221" s="183" t="s">
        <v>161</v>
      </c>
      <c r="H221" s="175">
        <v>188</v>
      </c>
      <c r="I221" s="190">
        <f>SUM(I222:I227)</f>
        <v>0</v>
      </c>
      <c r="J221" s="190">
        <f>SUM(J222:J227)</f>
        <v>0</v>
      </c>
      <c r="K221" s="190">
        <f>SUM(K222:K227)</f>
        <v>0</v>
      </c>
      <c r="L221" s="190">
        <f>SUM(L222:L227)</f>
        <v>0</v>
      </c>
      <c r="M221" s="233"/>
      <c r="N221" s="233"/>
      <c r="O221" s="233"/>
    </row>
    <row r="222" spans="1:15" hidden="1">
      <c r="A222" s="186">
        <v>3</v>
      </c>
      <c r="B222" s="183">
        <v>1</v>
      </c>
      <c r="C222" s="186">
        <v>3</v>
      </c>
      <c r="D222" s="185">
        <v>2</v>
      </c>
      <c r="E222" s="185">
        <v>1</v>
      </c>
      <c r="F222" s="184">
        <v>1</v>
      </c>
      <c r="G222" s="183" t="s">
        <v>162</v>
      </c>
      <c r="H222" s="175">
        <v>189</v>
      </c>
      <c r="I222" s="182">
        <v>0</v>
      </c>
      <c r="J222" s="182">
        <v>0</v>
      </c>
      <c r="K222" s="182">
        <v>0</v>
      </c>
      <c r="L222" s="189">
        <v>0</v>
      </c>
    </row>
    <row r="223" spans="1:15" ht="25.5" hidden="1" customHeight="1">
      <c r="A223" s="186">
        <v>3</v>
      </c>
      <c r="B223" s="183">
        <v>1</v>
      </c>
      <c r="C223" s="186">
        <v>3</v>
      </c>
      <c r="D223" s="185">
        <v>2</v>
      </c>
      <c r="E223" s="185">
        <v>1</v>
      </c>
      <c r="F223" s="184">
        <v>2</v>
      </c>
      <c r="G223" s="183" t="s">
        <v>163</v>
      </c>
      <c r="H223" s="175">
        <v>190</v>
      </c>
      <c r="I223" s="182">
        <v>0</v>
      </c>
      <c r="J223" s="182">
        <v>0</v>
      </c>
      <c r="K223" s="182">
        <v>0</v>
      </c>
      <c r="L223" s="182">
        <v>0</v>
      </c>
    </row>
    <row r="224" spans="1:15" hidden="1">
      <c r="A224" s="186">
        <v>3</v>
      </c>
      <c r="B224" s="183">
        <v>1</v>
      </c>
      <c r="C224" s="186">
        <v>3</v>
      </c>
      <c r="D224" s="185">
        <v>2</v>
      </c>
      <c r="E224" s="185">
        <v>1</v>
      </c>
      <c r="F224" s="184">
        <v>3</v>
      </c>
      <c r="G224" s="183" t="s">
        <v>164</v>
      </c>
      <c r="H224" s="175">
        <v>191</v>
      </c>
      <c r="I224" s="182">
        <v>0</v>
      </c>
      <c r="J224" s="182">
        <v>0</v>
      </c>
      <c r="K224" s="182">
        <v>0</v>
      </c>
      <c r="L224" s="182">
        <v>0</v>
      </c>
    </row>
    <row r="225" spans="1:12" ht="25.5" hidden="1" customHeight="1">
      <c r="A225" s="186">
        <v>3</v>
      </c>
      <c r="B225" s="183">
        <v>1</v>
      </c>
      <c r="C225" s="186">
        <v>3</v>
      </c>
      <c r="D225" s="185">
        <v>2</v>
      </c>
      <c r="E225" s="185">
        <v>1</v>
      </c>
      <c r="F225" s="184">
        <v>4</v>
      </c>
      <c r="G225" s="183" t="s">
        <v>248</v>
      </c>
      <c r="H225" s="175">
        <v>192</v>
      </c>
      <c r="I225" s="182">
        <v>0</v>
      </c>
      <c r="J225" s="182">
        <v>0</v>
      </c>
      <c r="K225" s="182">
        <v>0</v>
      </c>
      <c r="L225" s="189">
        <v>0</v>
      </c>
    </row>
    <row r="226" spans="1:12" hidden="1">
      <c r="A226" s="186">
        <v>3</v>
      </c>
      <c r="B226" s="183">
        <v>1</v>
      </c>
      <c r="C226" s="186">
        <v>3</v>
      </c>
      <c r="D226" s="185">
        <v>2</v>
      </c>
      <c r="E226" s="185">
        <v>1</v>
      </c>
      <c r="F226" s="184">
        <v>5</v>
      </c>
      <c r="G226" s="228" t="s">
        <v>166</v>
      </c>
      <c r="H226" s="175">
        <v>193</v>
      </c>
      <c r="I226" s="182">
        <v>0</v>
      </c>
      <c r="J226" s="182">
        <v>0</v>
      </c>
      <c r="K226" s="182">
        <v>0</v>
      </c>
      <c r="L226" s="182">
        <v>0</v>
      </c>
    </row>
    <row r="227" spans="1:12" hidden="1">
      <c r="A227" s="186">
        <v>3</v>
      </c>
      <c r="B227" s="183">
        <v>1</v>
      </c>
      <c r="C227" s="186">
        <v>3</v>
      </c>
      <c r="D227" s="185">
        <v>2</v>
      </c>
      <c r="E227" s="185">
        <v>1</v>
      </c>
      <c r="F227" s="184">
        <v>6</v>
      </c>
      <c r="G227" s="228" t="s">
        <v>161</v>
      </c>
      <c r="H227" s="175">
        <v>194</v>
      </c>
      <c r="I227" s="182">
        <v>0</v>
      </c>
      <c r="J227" s="182">
        <v>0</v>
      </c>
      <c r="K227" s="182">
        <v>0</v>
      </c>
      <c r="L227" s="189">
        <v>0</v>
      </c>
    </row>
    <row r="228" spans="1:12" ht="25.5" hidden="1" customHeight="1">
      <c r="A228" s="203">
        <v>3</v>
      </c>
      <c r="B228" s="202">
        <v>1</v>
      </c>
      <c r="C228" s="202">
        <v>4</v>
      </c>
      <c r="D228" s="202"/>
      <c r="E228" s="202"/>
      <c r="F228" s="201"/>
      <c r="G228" s="228" t="s">
        <v>167</v>
      </c>
      <c r="H228" s="175">
        <v>195</v>
      </c>
      <c r="I228" s="200">
        <f t="shared" ref="I228:L230" si="22">I229</f>
        <v>0</v>
      </c>
      <c r="J228" s="199">
        <f t="shared" si="22"/>
        <v>0</v>
      </c>
      <c r="K228" s="198">
        <f t="shared" si="22"/>
        <v>0</v>
      </c>
      <c r="L228" s="198">
        <f t="shared" si="22"/>
        <v>0</v>
      </c>
    </row>
    <row r="229" spans="1:12" ht="25.5" hidden="1" customHeight="1">
      <c r="A229" s="193">
        <v>3</v>
      </c>
      <c r="B229" s="218">
        <v>1</v>
      </c>
      <c r="C229" s="218">
        <v>4</v>
      </c>
      <c r="D229" s="218">
        <v>1</v>
      </c>
      <c r="E229" s="218"/>
      <c r="F229" s="211"/>
      <c r="G229" s="228" t="s">
        <v>167</v>
      </c>
      <c r="H229" s="175">
        <v>196</v>
      </c>
      <c r="I229" s="210">
        <f t="shared" si="22"/>
        <v>0</v>
      </c>
      <c r="J229" s="231">
        <f t="shared" si="22"/>
        <v>0</v>
      </c>
      <c r="K229" s="208">
        <f t="shared" si="22"/>
        <v>0</v>
      </c>
      <c r="L229" s="208">
        <f t="shared" si="22"/>
        <v>0</v>
      </c>
    </row>
    <row r="230" spans="1:12" ht="25.5" hidden="1" customHeight="1">
      <c r="A230" s="186">
        <v>3</v>
      </c>
      <c r="B230" s="185">
        <v>1</v>
      </c>
      <c r="C230" s="185">
        <v>4</v>
      </c>
      <c r="D230" s="185">
        <v>1</v>
      </c>
      <c r="E230" s="185">
        <v>1</v>
      </c>
      <c r="F230" s="184"/>
      <c r="G230" s="228" t="s">
        <v>168</v>
      </c>
      <c r="H230" s="175">
        <v>197</v>
      </c>
      <c r="I230" s="190">
        <f t="shared" si="22"/>
        <v>0</v>
      </c>
      <c r="J230" s="196">
        <f t="shared" si="22"/>
        <v>0</v>
      </c>
      <c r="K230" s="195">
        <f t="shared" si="22"/>
        <v>0</v>
      </c>
      <c r="L230" s="195">
        <f t="shared" si="22"/>
        <v>0</v>
      </c>
    </row>
    <row r="231" spans="1:12" ht="25.5" hidden="1" customHeight="1">
      <c r="A231" s="187">
        <v>3</v>
      </c>
      <c r="B231" s="186">
        <v>1</v>
      </c>
      <c r="C231" s="185">
        <v>4</v>
      </c>
      <c r="D231" s="185">
        <v>1</v>
      </c>
      <c r="E231" s="185">
        <v>1</v>
      </c>
      <c r="F231" s="184">
        <v>1</v>
      </c>
      <c r="G231" s="228" t="s">
        <v>168</v>
      </c>
      <c r="H231" s="175">
        <v>198</v>
      </c>
      <c r="I231" s="182">
        <v>0</v>
      </c>
      <c r="J231" s="182">
        <v>0</v>
      </c>
      <c r="K231" s="182">
        <v>0</v>
      </c>
      <c r="L231" s="182">
        <v>0</v>
      </c>
    </row>
    <row r="232" spans="1:12" ht="25.5" hidden="1" customHeight="1">
      <c r="A232" s="187">
        <v>3</v>
      </c>
      <c r="B232" s="185">
        <v>1</v>
      </c>
      <c r="C232" s="185">
        <v>5</v>
      </c>
      <c r="D232" s="185"/>
      <c r="E232" s="185"/>
      <c r="F232" s="184"/>
      <c r="G232" s="183" t="s">
        <v>247</v>
      </c>
      <c r="H232" s="175">
        <v>199</v>
      </c>
      <c r="I232" s="190">
        <f t="shared" ref="I232:L233" si="23">I233</f>
        <v>0</v>
      </c>
      <c r="J232" s="190">
        <f t="shared" si="23"/>
        <v>0</v>
      </c>
      <c r="K232" s="190">
        <f t="shared" si="23"/>
        <v>0</v>
      </c>
      <c r="L232" s="190">
        <f t="shared" si="23"/>
        <v>0</v>
      </c>
    </row>
    <row r="233" spans="1:12" ht="25.5" hidden="1" customHeight="1">
      <c r="A233" s="187">
        <v>3</v>
      </c>
      <c r="B233" s="185">
        <v>1</v>
      </c>
      <c r="C233" s="185">
        <v>5</v>
      </c>
      <c r="D233" s="185">
        <v>1</v>
      </c>
      <c r="E233" s="185"/>
      <c r="F233" s="184"/>
      <c r="G233" s="183" t="s">
        <v>247</v>
      </c>
      <c r="H233" s="175">
        <v>200</v>
      </c>
      <c r="I233" s="190">
        <f t="shared" si="23"/>
        <v>0</v>
      </c>
      <c r="J233" s="190">
        <f t="shared" si="23"/>
        <v>0</v>
      </c>
      <c r="K233" s="190">
        <f t="shared" si="23"/>
        <v>0</v>
      </c>
      <c r="L233" s="190">
        <f t="shared" si="23"/>
        <v>0</v>
      </c>
    </row>
    <row r="234" spans="1:12" ht="25.5" hidden="1" customHeight="1">
      <c r="A234" s="187">
        <v>3</v>
      </c>
      <c r="B234" s="185">
        <v>1</v>
      </c>
      <c r="C234" s="185">
        <v>5</v>
      </c>
      <c r="D234" s="185">
        <v>1</v>
      </c>
      <c r="E234" s="185">
        <v>1</v>
      </c>
      <c r="F234" s="184"/>
      <c r="G234" s="183" t="s">
        <v>247</v>
      </c>
      <c r="H234" s="175">
        <v>201</v>
      </c>
      <c r="I234" s="190">
        <f>SUM(I235:I237)</f>
        <v>0</v>
      </c>
      <c r="J234" s="190">
        <f>SUM(J235:J237)</f>
        <v>0</v>
      </c>
      <c r="K234" s="190">
        <f>SUM(K235:K237)</f>
        <v>0</v>
      </c>
      <c r="L234" s="190">
        <f>SUM(L235:L237)</f>
        <v>0</v>
      </c>
    </row>
    <row r="235" spans="1:12" hidden="1">
      <c r="A235" s="187">
        <v>3</v>
      </c>
      <c r="B235" s="185">
        <v>1</v>
      </c>
      <c r="C235" s="185">
        <v>5</v>
      </c>
      <c r="D235" s="185">
        <v>1</v>
      </c>
      <c r="E235" s="185">
        <v>1</v>
      </c>
      <c r="F235" s="184">
        <v>1</v>
      </c>
      <c r="G235" s="232" t="s">
        <v>170</v>
      </c>
      <c r="H235" s="175">
        <v>202</v>
      </c>
      <c r="I235" s="182">
        <v>0</v>
      </c>
      <c r="J235" s="182">
        <v>0</v>
      </c>
      <c r="K235" s="182">
        <v>0</v>
      </c>
      <c r="L235" s="182">
        <v>0</v>
      </c>
    </row>
    <row r="236" spans="1:12" hidden="1">
      <c r="A236" s="187">
        <v>3</v>
      </c>
      <c r="B236" s="185">
        <v>1</v>
      </c>
      <c r="C236" s="185">
        <v>5</v>
      </c>
      <c r="D236" s="185">
        <v>1</v>
      </c>
      <c r="E236" s="185">
        <v>1</v>
      </c>
      <c r="F236" s="184">
        <v>2</v>
      </c>
      <c r="G236" s="232" t="s">
        <v>171</v>
      </c>
      <c r="H236" s="175">
        <v>203</v>
      </c>
      <c r="I236" s="182">
        <v>0</v>
      </c>
      <c r="J236" s="182">
        <v>0</v>
      </c>
      <c r="K236" s="182">
        <v>0</v>
      </c>
      <c r="L236" s="182">
        <v>0</v>
      </c>
    </row>
    <row r="237" spans="1:12" ht="25.5" hidden="1" customHeight="1">
      <c r="A237" s="187">
        <v>3</v>
      </c>
      <c r="B237" s="185">
        <v>1</v>
      </c>
      <c r="C237" s="185">
        <v>5</v>
      </c>
      <c r="D237" s="185">
        <v>1</v>
      </c>
      <c r="E237" s="185">
        <v>1</v>
      </c>
      <c r="F237" s="184">
        <v>3</v>
      </c>
      <c r="G237" s="232" t="s">
        <v>172</v>
      </c>
      <c r="H237" s="175">
        <v>204</v>
      </c>
      <c r="I237" s="182">
        <v>0</v>
      </c>
      <c r="J237" s="182">
        <v>0</v>
      </c>
      <c r="K237" s="182">
        <v>0</v>
      </c>
      <c r="L237" s="182">
        <v>0</v>
      </c>
    </row>
    <row r="238" spans="1:12" ht="38.25" hidden="1" customHeight="1">
      <c r="A238" s="224">
        <v>3</v>
      </c>
      <c r="B238" s="223">
        <v>2</v>
      </c>
      <c r="C238" s="223"/>
      <c r="D238" s="223"/>
      <c r="E238" s="223"/>
      <c r="F238" s="222"/>
      <c r="G238" s="221" t="s">
        <v>173</v>
      </c>
      <c r="H238" s="175">
        <v>205</v>
      </c>
      <c r="I238" s="190">
        <f>SUM(I239+I271)</f>
        <v>0</v>
      </c>
      <c r="J238" s="196">
        <f>SUM(J239+J271)</f>
        <v>0</v>
      </c>
      <c r="K238" s="195">
        <f>SUM(K239+K271)</f>
        <v>0</v>
      </c>
      <c r="L238" s="195">
        <f>SUM(L239+L271)</f>
        <v>0</v>
      </c>
    </row>
    <row r="239" spans="1:12" ht="38.25" hidden="1" customHeight="1">
      <c r="A239" s="193">
        <v>3</v>
      </c>
      <c r="B239" s="212">
        <v>2</v>
      </c>
      <c r="C239" s="218">
        <v>1</v>
      </c>
      <c r="D239" s="218"/>
      <c r="E239" s="218"/>
      <c r="F239" s="211"/>
      <c r="G239" s="207" t="s">
        <v>174</v>
      </c>
      <c r="H239" s="175">
        <v>206</v>
      </c>
      <c r="I239" s="210">
        <f>SUM(I240+I249+I253+I257+I261+I264+I267)</f>
        <v>0</v>
      </c>
      <c r="J239" s="231">
        <f>SUM(J240+J249+J253+J257+J261+J264+J267)</f>
        <v>0</v>
      </c>
      <c r="K239" s="208">
        <f>SUM(K240+K249+K253+K257+K261+K264+K267)</f>
        <v>0</v>
      </c>
      <c r="L239" s="208">
        <f>SUM(L240+L249+L253+L257+L261+L264+L267)</f>
        <v>0</v>
      </c>
    </row>
    <row r="240" spans="1:12" hidden="1">
      <c r="A240" s="186">
        <v>3</v>
      </c>
      <c r="B240" s="185">
        <v>2</v>
      </c>
      <c r="C240" s="185">
        <v>1</v>
      </c>
      <c r="D240" s="185">
        <v>1</v>
      </c>
      <c r="E240" s="185"/>
      <c r="F240" s="184"/>
      <c r="G240" s="183" t="s">
        <v>175</v>
      </c>
      <c r="H240" s="175">
        <v>207</v>
      </c>
      <c r="I240" s="210">
        <f>I241</f>
        <v>0</v>
      </c>
      <c r="J240" s="210">
        <f>J241</f>
        <v>0</v>
      </c>
      <c r="K240" s="210">
        <f>K241</f>
        <v>0</v>
      </c>
      <c r="L240" s="210">
        <f>L241</f>
        <v>0</v>
      </c>
    </row>
    <row r="241" spans="1:12" hidden="1">
      <c r="A241" s="186">
        <v>3</v>
      </c>
      <c r="B241" s="186">
        <v>2</v>
      </c>
      <c r="C241" s="185">
        <v>1</v>
      </c>
      <c r="D241" s="185">
        <v>1</v>
      </c>
      <c r="E241" s="185">
        <v>1</v>
      </c>
      <c r="F241" s="184"/>
      <c r="G241" s="183" t="s">
        <v>176</v>
      </c>
      <c r="H241" s="175">
        <v>208</v>
      </c>
      <c r="I241" s="190">
        <f>SUM(I242:I242)</f>
        <v>0</v>
      </c>
      <c r="J241" s="196">
        <f>SUM(J242:J242)</f>
        <v>0</v>
      </c>
      <c r="K241" s="195">
        <f>SUM(K242:K242)</f>
        <v>0</v>
      </c>
      <c r="L241" s="195">
        <f>SUM(L242:L242)</f>
        <v>0</v>
      </c>
    </row>
    <row r="242" spans="1:12" hidden="1">
      <c r="A242" s="193">
        <v>3</v>
      </c>
      <c r="B242" s="193">
        <v>2</v>
      </c>
      <c r="C242" s="218">
        <v>1</v>
      </c>
      <c r="D242" s="218">
        <v>1</v>
      </c>
      <c r="E242" s="218">
        <v>1</v>
      </c>
      <c r="F242" s="211">
        <v>1</v>
      </c>
      <c r="G242" s="207" t="s">
        <v>176</v>
      </c>
      <c r="H242" s="175">
        <v>209</v>
      </c>
      <c r="I242" s="182">
        <v>0</v>
      </c>
      <c r="J242" s="182">
        <v>0</v>
      </c>
      <c r="K242" s="182">
        <v>0</v>
      </c>
      <c r="L242" s="182">
        <v>0</v>
      </c>
    </row>
    <row r="243" spans="1:12" hidden="1">
      <c r="A243" s="193">
        <v>3</v>
      </c>
      <c r="B243" s="218">
        <v>2</v>
      </c>
      <c r="C243" s="218">
        <v>1</v>
      </c>
      <c r="D243" s="218">
        <v>1</v>
      </c>
      <c r="E243" s="218">
        <v>2</v>
      </c>
      <c r="F243" s="211"/>
      <c r="G243" s="207" t="s">
        <v>177</v>
      </c>
      <c r="H243" s="175">
        <v>210</v>
      </c>
      <c r="I243" s="190">
        <f>SUM(I244:I245)</f>
        <v>0</v>
      </c>
      <c r="J243" s="190">
        <f>SUM(J244:J245)</f>
        <v>0</v>
      </c>
      <c r="K243" s="190">
        <f>SUM(K244:K245)</f>
        <v>0</v>
      </c>
      <c r="L243" s="190">
        <f>SUM(L244:L245)</f>
        <v>0</v>
      </c>
    </row>
    <row r="244" spans="1:12" hidden="1">
      <c r="A244" s="193">
        <v>3</v>
      </c>
      <c r="B244" s="218">
        <v>2</v>
      </c>
      <c r="C244" s="218">
        <v>1</v>
      </c>
      <c r="D244" s="218">
        <v>1</v>
      </c>
      <c r="E244" s="218">
        <v>2</v>
      </c>
      <c r="F244" s="211">
        <v>1</v>
      </c>
      <c r="G244" s="207" t="s">
        <v>178</v>
      </c>
      <c r="H244" s="175">
        <v>211</v>
      </c>
      <c r="I244" s="182">
        <v>0</v>
      </c>
      <c r="J244" s="182">
        <v>0</v>
      </c>
      <c r="K244" s="182">
        <v>0</v>
      </c>
      <c r="L244" s="182">
        <v>0</v>
      </c>
    </row>
    <row r="245" spans="1:12" hidden="1">
      <c r="A245" s="193">
        <v>3</v>
      </c>
      <c r="B245" s="218">
        <v>2</v>
      </c>
      <c r="C245" s="218">
        <v>1</v>
      </c>
      <c r="D245" s="218">
        <v>1</v>
      </c>
      <c r="E245" s="218">
        <v>2</v>
      </c>
      <c r="F245" s="211">
        <v>2</v>
      </c>
      <c r="G245" s="207" t="s">
        <v>179</v>
      </c>
      <c r="H245" s="175">
        <v>212</v>
      </c>
      <c r="I245" s="182">
        <v>0</v>
      </c>
      <c r="J245" s="182">
        <v>0</v>
      </c>
      <c r="K245" s="182">
        <v>0</v>
      </c>
      <c r="L245" s="182">
        <v>0</v>
      </c>
    </row>
    <row r="246" spans="1:12" hidden="1">
      <c r="A246" s="193">
        <v>3</v>
      </c>
      <c r="B246" s="218">
        <v>2</v>
      </c>
      <c r="C246" s="218">
        <v>1</v>
      </c>
      <c r="D246" s="218">
        <v>1</v>
      </c>
      <c r="E246" s="218">
        <v>3</v>
      </c>
      <c r="F246" s="230"/>
      <c r="G246" s="207" t="s">
        <v>180</v>
      </c>
      <c r="H246" s="175">
        <v>213</v>
      </c>
      <c r="I246" s="190">
        <f>SUM(I247:I248)</f>
        <v>0</v>
      </c>
      <c r="J246" s="190">
        <f>SUM(J247:J248)</f>
        <v>0</v>
      </c>
      <c r="K246" s="190">
        <f>SUM(K247:K248)</f>
        <v>0</v>
      </c>
      <c r="L246" s="190">
        <f>SUM(L247:L248)</f>
        <v>0</v>
      </c>
    </row>
    <row r="247" spans="1:12" hidden="1">
      <c r="A247" s="193">
        <v>3</v>
      </c>
      <c r="B247" s="218">
        <v>2</v>
      </c>
      <c r="C247" s="218">
        <v>1</v>
      </c>
      <c r="D247" s="218">
        <v>1</v>
      </c>
      <c r="E247" s="218">
        <v>3</v>
      </c>
      <c r="F247" s="211">
        <v>1</v>
      </c>
      <c r="G247" s="207" t="s">
        <v>181</v>
      </c>
      <c r="H247" s="175">
        <v>214</v>
      </c>
      <c r="I247" s="182">
        <v>0</v>
      </c>
      <c r="J247" s="182">
        <v>0</v>
      </c>
      <c r="K247" s="182">
        <v>0</v>
      </c>
      <c r="L247" s="182">
        <v>0</v>
      </c>
    </row>
    <row r="248" spans="1:12" hidden="1">
      <c r="A248" s="193">
        <v>3</v>
      </c>
      <c r="B248" s="218">
        <v>2</v>
      </c>
      <c r="C248" s="218">
        <v>1</v>
      </c>
      <c r="D248" s="218">
        <v>1</v>
      </c>
      <c r="E248" s="218">
        <v>3</v>
      </c>
      <c r="F248" s="211">
        <v>2</v>
      </c>
      <c r="G248" s="207" t="s">
        <v>182</v>
      </c>
      <c r="H248" s="175">
        <v>215</v>
      </c>
      <c r="I248" s="182">
        <v>0</v>
      </c>
      <c r="J248" s="182">
        <v>0</v>
      </c>
      <c r="K248" s="182">
        <v>0</v>
      </c>
      <c r="L248" s="182">
        <v>0</v>
      </c>
    </row>
    <row r="249" spans="1:12" hidden="1">
      <c r="A249" s="186">
        <v>3</v>
      </c>
      <c r="B249" s="185">
        <v>2</v>
      </c>
      <c r="C249" s="185">
        <v>1</v>
      </c>
      <c r="D249" s="185">
        <v>2</v>
      </c>
      <c r="E249" s="185"/>
      <c r="F249" s="184"/>
      <c r="G249" s="183" t="s">
        <v>183</v>
      </c>
      <c r="H249" s="175">
        <v>216</v>
      </c>
      <c r="I249" s="190">
        <f>I250</f>
        <v>0</v>
      </c>
      <c r="J249" s="190">
        <f>J250</f>
        <v>0</v>
      </c>
      <c r="K249" s="190">
        <f>K250</f>
        <v>0</v>
      </c>
      <c r="L249" s="190">
        <f>L250</f>
        <v>0</v>
      </c>
    </row>
    <row r="250" spans="1:12" hidden="1">
      <c r="A250" s="186">
        <v>3</v>
      </c>
      <c r="B250" s="185">
        <v>2</v>
      </c>
      <c r="C250" s="185">
        <v>1</v>
      </c>
      <c r="D250" s="185">
        <v>2</v>
      </c>
      <c r="E250" s="185">
        <v>1</v>
      </c>
      <c r="F250" s="184"/>
      <c r="G250" s="183" t="s">
        <v>183</v>
      </c>
      <c r="H250" s="175">
        <v>217</v>
      </c>
      <c r="I250" s="190">
        <f>SUM(I251:I252)</f>
        <v>0</v>
      </c>
      <c r="J250" s="196">
        <f>SUM(J251:J252)</f>
        <v>0</v>
      </c>
      <c r="K250" s="195">
        <f>SUM(K251:K252)</f>
        <v>0</v>
      </c>
      <c r="L250" s="195">
        <f>SUM(L251:L252)</f>
        <v>0</v>
      </c>
    </row>
    <row r="251" spans="1:12" ht="25.5" hidden="1" customHeight="1">
      <c r="A251" s="193">
        <v>3</v>
      </c>
      <c r="B251" s="212">
        <v>2</v>
      </c>
      <c r="C251" s="218">
        <v>1</v>
      </c>
      <c r="D251" s="218">
        <v>2</v>
      </c>
      <c r="E251" s="218">
        <v>1</v>
      </c>
      <c r="F251" s="211">
        <v>1</v>
      </c>
      <c r="G251" s="207" t="s">
        <v>184</v>
      </c>
      <c r="H251" s="175">
        <v>218</v>
      </c>
      <c r="I251" s="182">
        <v>0</v>
      </c>
      <c r="J251" s="182">
        <v>0</v>
      </c>
      <c r="K251" s="182">
        <v>0</v>
      </c>
      <c r="L251" s="182">
        <v>0</v>
      </c>
    </row>
    <row r="252" spans="1:12" ht="25.5" hidden="1" customHeight="1">
      <c r="A252" s="186">
        <v>3</v>
      </c>
      <c r="B252" s="185">
        <v>2</v>
      </c>
      <c r="C252" s="185">
        <v>1</v>
      </c>
      <c r="D252" s="185">
        <v>2</v>
      </c>
      <c r="E252" s="185">
        <v>1</v>
      </c>
      <c r="F252" s="184">
        <v>2</v>
      </c>
      <c r="G252" s="183" t="s">
        <v>185</v>
      </c>
      <c r="H252" s="175">
        <v>219</v>
      </c>
      <c r="I252" s="182">
        <v>0</v>
      </c>
      <c r="J252" s="182">
        <v>0</v>
      </c>
      <c r="K252" s="182">
        <v>0</v>
      </c>
      <c r="L252" s="182">
        <v>0</v>
      </c>
    </row>
    <row r="253" spans="1:12" ht="25.5" hidden="1" customHeight="1">
      <c r="A253" s="203">
        <v>3</v>
      </c>
      <c r="B253" s="202">
        <v>2</v>
      </c>
      <c r="C253" s="202">
        <v>1</v>
      </c>
      <c r="D253" s="202">
        <v>3</v>
      </c>
      <c r="E253" s="202"/>
      <c r="F253" s="201"/>
      <c r="G253" s="228" t="s">
        <v>186</v>
      </c>
      <c r="H253" s="175">
        <v>220</v>
      </c>
      <c r="I253" s="200">
        <f>I254</f>
        <v>0</v>
      </c>
      <c r="J253" s="199">
        <f>J254</f>
        <v>0</v>
      </c>
      <c r="K253" s="198">
        <f>K254</f>
        <v>0</v>
      </c>
      <c r="L253" s="198">
        <f>L254</f>
        <v>0</v>
      </c>
    </row>
    <row r="254" spans="1:12" ht="25.5" hidden="1" customHeight="1">
      <c r="A254" s="186">
        <v>3</v>
      </c>
      <c r="B254" s="185">
        <v>2</v>
      </c>
      <c r="C254" s="185">
        <v>1</v>
      </c>
      <c r="D254" s="185">
        <v>3</v>
      </c>
      <c r="E254" s="185">
        <v>1</v>
      </c>
      <c r="F254" s="184"/>
      <c r="G254" s="228" t="s">
        <v>186</v>
      </c>
      <c r="H254" s="175">
        <v>221</v>
      </c>
      <c r="I254" s="190">
        <f>I255+I256</f>
        <v>0</v>
      </c>
      <c r="J254" s="190">
        <f>J255+J256</f>
        <v>0</v>
      </c>
      <c r="K254" s="190">
        <f>K255+K256</f>
        <v>0</v>
      </c>
      <c r="L254" s="190">
        <f>L255+L256</f>
        <v>0</v>
      </c>
    </row>
    <row r="255" spans="1:12" ht="25.5" hidden="1" customHeight="1">
      <c r="A255" s="186">
        <v>3</v>
      </c>
      <c r="B255" s="185">
        <v>2</v>
      </c>
      <c r="C255" s="185">
        <v>1</v>
      </c>
      <c r="D255" s="185">
        <v>3</v>
      </c>
      <c r="E255" s="185">
        <v>1</v>
      </c>
      <c r="F255" s="184">
        <v>1</v>
      </c>
      <c r="G255" s="183" t="s">
        <v>187</v>
      </c>
      <c r="H255" s="175">
        <v>222</v>
      </c>
      <c r="I255" s="182">
        <v>0</v>
      </c>
      <c r="J255" s="182">
        <v>0</v>
      </c>
      <c r="K255" s="182">
        <v>0</v>
      </c>
      <c r="L255" s="182">
        <v>0</v>
      </c>
    </row>
    <row r="256" spans="1:12" ht="25.5" hidden="1" customHeight="1">
      <c r="A256" s="186">
        <v>3</v>
      </c>
      <c r="B256" s="185">
        <v>2</v>
      </c>
      <c r="C256" s="185">
        <v>1</v>
      </c>
      <c r="D256" s="185">
        <v>3</v>
      </c>
      <c r="E256" s="185">
        <v>1</v>
      </c>
      <c r="F256" s="184">
        <v>2</v>
      </c>
      <c r="G256" s="183" t="s">
        <v>188</v>
      </c>
      <c r="H256" s="175">
        <v>223</v>
      </c>
      <c r="I256" s="189">
        <v>0</v>
      </c>
      <c r="J256" s="229">
        <v>0</v>
      </c>
      <c r="K256" s="189">
        <v>0</v>
      </c>
      <c r="L256" s="189">
        <v>0</v>
      </c>
    </row>
    <row r="257" spans="1:12" hidden="1">
      <c r="A257" s="186">
        <v>3</v>
      </c>
      <c r="B257" s="185">
        <v>2</v>
      </c>
      <c r="C257" s="185">
        <v>1</v>
      </c>
      <c r="D257" s="185">
        <v>4</v>
      </c>
      <c r="E257" s="185"/>
      <c r="F257" s="184"/>
      <c r="G257" s="183" t="s">
        <v>189</v>
      </c>
      <c r="H257" s="175">
        <v>224</v>
      </c>
      <c r="I257" s="190">
        <f>I258</f>
        <v>0</v>
      </c>
      <c r="J257" s="195">
        <f>J258</f>
        <v>0</v>
      </c>
      <c r="K257" s="190">
        <f>K258</f>
        <v>0</v>
      </c>
      <c r="L257" s="195">
        <f>L258</f>
        <v>0</v>
      </c>
    </row>
    <row r="258" spans="1:12" hidden="1">
      <c r="A258" s="203">
        <v>3</v>
      </c>
      <c r="B258" s="202">
        <v>2</v>
      </c>
      <c r="C258" s="202">
        <v>1</v>
      </c>
      <c r="D258" s="202">
        <v>4</v>
      </c>
      <c r="E258" s="202">
        <v>1</v>
      </c>
      <c r="F258" s="201"/>
      <c r="G258" s="228" t="s">
        <v>189</v>
      </c>
      <c r="H258" s="175">
        <v>225</v>
      </c>
      <c r="I258" s="200">
        <f>SUM(I259:I260)</f>
        <v>0</v>
      </c>
      <c r="J258" s="199">
        <f>SUM(J259:J260)</f>
        <v>0</v>
      </c>
      <c r="K258" s="198">
        <f>SUM(K259:K260)</f>
        <v>0</v>
      </c>
      <c r="L258" s="198">
        <f>SUM(L259:L260)</f>
        <v>0</v>
      </c>
    </row>
    <row r="259" spans="1:12" ht="25.5" hidden="1" customHeight="1">
      <c r="A259" s="186">
        <v>3</v>
      </c>
      <c r="B259" s="185">
        <v>2</v>
      </c>
      <c r="C259" s="185">
        <v>1</v>
      </c>
      <c r="D259" s="185">
        <v>4</v>
      </c>
      <c r="E259" s="185">
        <v>1</v>
      </c>
      <c r="F259" s="184">
        <v>1</v>
      </c>
      <c r="G259" s="183" t="s">
        <v>190</v>
      </c>
      <c r="H259" s="175">
        <v>226</v>
      </c>
      <c r="I259" s="182">
        <v>0</v>
      </c>
      <c r="J259" s="182">
        <v>0</v>
      </c>
      <c r="K259" s="182">
        <v>0</v>
      </c>
      <c r="L259" s="182">
        <v>0</v>
      </c>
    </row>
    <row r="260" spans="1:12" ht="25.5" hidden="1" customHeight="1">
      <c r="A260" s="186">
        <v>3</v>
      </c>
      <c r="B260" s="185">
        <v>2</v>
      </c>
      <c r="C260" s="185">
        <v>1</v>
      </c>
      <c r="D260" s="185">
        <v>4</v>
      </c>
      <c r="E260" s="185">
        <v>1</v>
      </c>
      <c r="F260" s="184">
        <v>2</v>
      </c>
      <c r="G260" s="183" t="s">
        <v>191</v>
      </c>
      <c r="H260" s="175">
        <v>227</v>
      </c>
      <c r="I260" s="182">
        <v>0</v>
      </c>
      <c r="J260" s="182">
        <v>0</v>
      </c>
      <c r="K260" s="182">
        <v>0</v>
      </c>
      <c r="L260" s="182">
        <v>0</v>
      </c>
    </row>
    <row r="261" spans="1:12" hidden="1">
      <c r="A261" s="186">
        <v>3</v>
      </c>
      <c r="B261" s="185">
        <v>2</v>
      </c>
      <c r="C261" s="185">
        <v>1</v>
      </c>
      <c r="D261" s="185">
        <v>5</v>
      </c>
      <c r="E261" s="185"/>
      <c r="F261" s="184"/>
      <c r="G261" s="183" t="s">
        <v>192</v>
      </c>
      <c r="H261" s="175">
        <v>228</v>
      </c>
      <c r="I261" s="190">
        <f t="shared" ref="I261:L262" si="24">I262</f>
        <v>0</v>
      </c>
      <c r="J261" s="196">
        <f t="shared" si="24"/>
        <v>0</v>
      </c>
      <c r="K261" s="195">
        <f t="shared" si="24"/>
        <v>0</v>
      </c>
      <c r="L261" s="195">
        <f t="shared" si="24"/>
        <v>0</v>
      </c>
    </row>
    <row r="262" spans="1:12" hidden="1">
      <c r="A262" s="186">
        <v>3</v>
      </c>
      <c r="B262" s="185">
        <v>2</v>
      </c>
      <c r="C262" s="185">
        <v>1</v>
      </c>
      <c r="D262" s="185">
        <v>5</v>
      </c>
      <c r="E262" s="185">
        <v>1</v>
      </c>
      <c r="F262" s="184"/>
      <c r="G262" s="183" t="s">
        <v>192</v>
      </c>
      <c r="H262" s="175">
        <v>229</v>
      </c>
      <c r="I262" s="195">
        <f t="shared" si="24"/>
        <v>0</v>
      </c>
      <c r="J262" s="196">
        <f t="shared" si="24"/>
        <v>0</v>
      </c>
      <c r="K262" s="195">
        <f t="shared" si="24"/>
        <v>0</v>
      </c>
      <c r="L262" s="195">
        <f t="shared" si="24"/>
        <v>0</v>
      </c>
    </row>
    <row r="263" spans="1:12" hidden="1">
      <c r="A263" s="212">
        <v>3</v>
      </c>
      <c r="B263" s="218">
        <v>2</v>
      </c>
      <c r="C263" s="218">
        <v>1</v>
      </c>
      <c r="D263" s="218">
        <v>5</v>
      </c>
      <c r="E263" s="218">
        <v>1</v>
      </c>
      <c r="F263" s="211">
        <v>1</v>
      </c>
      <c r="G263" s="183" t="s">
        <v>192</v>
      </c>
      <c r="H263" s="175">
        <v>230</v>
      </c>
      <c r="I263" s="189">
        <v>0</v>
      </c>
      <c r="J263" s="189">
        <v>0</v>
      </c>
      <c r="K263" s="189">
        <v>0</v>
      </c>
      <c r="L263" s="189">
        <v>0</v>
      </c>
    </row>
    <row r="264" spans="1:12" hidden="1">
      <c r="A264" s="186">
        <v>3</v>
      </c>
      <c r="B264" s="185">
        <v>2</v>
      </c>
      <c r="C264" s="185">
        <v>1</v>
      </c>
      <c r="D264" s="185">
        <v>6</v>
      </c>
      <c r="E264" s="185"/>
      <c r="F264" s="184"/>
      <c r="G264" s="183" t="s">
        <v>193</v>
      </c>
      <c r="H264" s="175">
        <v>231</v>
      </c>
      <c r="I264" s="190">
        <f t="shared" ref="I264:L265" si="25">I265</f>
        <v>0</v>
      </c>
      <c r="J264" s="196">
        <f t="shared" si="25"/>
        <v>0</v>
      </c>
      <c r="K264" s="195">
        <f t="shared" si="25"/>
        <v>0</v>
      </c>
      <c r="L264" s="195">
        <f t="shared" si="25"/>
        <v>0</v>
      </c>
    </row>
    <row r="265" spans="1:12" hidden="1">
      <c r="A265" s="186">
        <v>3</v>
      </c>
      <c r="B265" s="186">
        <v>2</v>
      </c>
      <c r="C265" s="185">
        <v>1</v>
      </c>
      <c r="D265" s="185">
        <v>6</v>
      </c>
      <c r="E265" s="185">
        <v>1</v>
      </c>
      <c r="F265" s="184"/>
      <c r="G265" s="183" t="s">
        <v>193</v>
      </c>
      <c r="H265" s="175">
        <v>232</v>
      </c>
      <c r="I265" s="190">
        <f t="shared" si="25"/>
        <v>0</v>
      </c>
      <c r="J265" s="196">
        <f t="shared" si="25"/>
        <v>0</v>
      </c>
      <c r="K265" s="195">
        <f t="shared" si="25"/>
        <v>0</v>
      </c>
      <c r="L265" s="195">
        <f t="shared" si="25"/>
        <v>0</v>
      </c>
    </row>
    <row r="266" spans="1:12" hidden="1">
      <c r="A266" s="203">
        <v>3</v>
      </c>
      <c r="B266" s="203">
        <v>2</v>
      </c>
      <c r="C266" s="185">
        <v>1</v>
      </c>
      <c r="D266" s="185">
        <v>6</v>
      </c>
      <c r="E266" s="185">
        <v>1</v>
      </c>
      <c r="F266" s="184">
        <v>1</v>
      </c>
      <c r="G266" s="183" t="s">
        <v>193</v>
      </c>
      <c r="H266" s="175">
        <v>233</v>
      </c>
      <c r="I266" s="189">
        <v>0</v>
      </c>
      <c r="J266" s="189">
        <v>0</v>
      </c>
      <c r="K266" s="189">
        <v>0</v>
      </c>
      <c r="L266" s="189">
        <v>0</v>
      </c>
    </row>
    <row r="267" spans="1:12" hidden="1">
      <c r="A267" s="186">
        <v>3</v>
      </c>
      <c r="B267" s="186">
        <v>2</v>
      </c>
      <c r="C267" s="185">
        <v>1</v>
      </c>
      <c r="D267" s="185">
        <v>7</v>
      </c>
      <c r="E267" s="185"/>
      <c r="F267" s="184"/>
      <c r="G267" s="183" t="s">
        <v>194</v>
      </c>
      <c r="H267" s="175">
        <v>234</v>
      </c>
      <c r="I267" s="190">
        <f>I268</f>
        <v>0</v>
      </c>
      <c r="J267" s="196">
        <f>J268</f>
        <v>0</v>
      </c>
      <c r="K267" s="195">
        <f>K268</f>
        <v>0</v>
      </c>
      <c r="L267" s="195">
        <f>L268</f>
        <v>0</v>
      </c>
    </row>
    <row r="268" spans="1:12" hidden="1">
      <c r="A268" s="186">
        <v>3</v>
      </c>
      <c r="B268" s="185">
        <v>2</v>
      </c>
      <c r="C268" s="185">
        <v>1</v>
      </c>
      <c r="D268" s="185">
        <v>7</v>
      </c>
      <c r="E268" s="185">
        <v>1</v>
      </c>
      <c r="F268" s="184"/>
      <c r="G268" s="183" t="s">
        <v>194</v>
      </c>
      <c r="H268" s="175">
        <v>235</v>
      </c>
      <c r="I268" s="190">
        <f>I269+I270</f>
        <v>0</v>
      </c>
      <c r="J268" s="190">
        <f>J269+J270</f>
        <v>0</v>
      </c>
      <c r="K268" s="190">
        <f>K269+K270</f>
        <v>0</v>
      </c>
      <c r="L268" s="190">
        <f>L269+L270</f>
        <v>0</v>
      </c>
    </row>
    <row r="269" spans="1:12" ht="25.5" hidden="1" customHeight="1">
      <c r="A269" s="186">
        <v>3</v>
      </c>
      <c r="B269" s="185">
        <v>2</v>
      </c>
      <c r="C269" s="185">
        <v>1</v>
      </c>
      <c r="D269" s="185">
        <v>7</v>
      </c>
      <c r="E269" s="185">
        <v>1</v>
      </c>
      <c r="F269" s="184">
        <v>1</v>
      </c>
      <c r="G269" s="183" t="s">
        <v>195</v>
      </c>
      <c r="H269" s="175">
        <v>236</v>
      </c>
      <c r="I269" s="219">
        <v>0</v>
      </c>
      <c r="J269" s="182">
        <v>0</v>
      </c>
      <c r="K269" s="182">
        <v>0</v>
      </c>
      <c r="L269" s="182">
        <v>0</v>
      </c>
    </row>
    <row r="270" spans="1:12" ht="25.5" hidden="1" customHeight="1">
      <c r="A270" s="186">
        <v>3</v>
      </c>
      <c r="B270" s="185">
        <v>2</v>
      </c>
      <c r="C270" s="185">
        <v>1</v>
      </c>
      <c r="D270" s="185">
        <v>7</v>
      </c>
      <c r="E270" s="185">
        <v>1</v>
      </c>
      <c r="F270" s="184">
        <v>2</v>
      </c>
      <c r="G270" s="183" t="s">
        <v>196</v>
      </c>
      <c r="H270" s="175">
        <v>237</v>
      </c>
      <c r="I270" s="182">
        <v>0</v>
      </c>
      <c r="J270" s="182">
        <v>0</v>
      </c>
      <c r="K270" s="182">
        <v>0</v>
      </c>
      <c r="L270" s="182">
        <v>0</v>
      </c>
    </row>
    <row r="271" spans="1:12" ht="38.25" hidden="1" customHeight="1">
      <c r="A271" s="186">
        <v>3</v>
      </c>
      <c r="B271" s="185">
        <v>2</v>
      </c>
      <c r="C271" s="185">
        <v>2</v>
      </c>
      <c r="D271" s="227"/>
      <c r="E271" s="227"/>
      <c r="F271" s="226"/>
      <c r="G271" s="183" t="s">
        <v>197</v>
      </c>
      <c r="H271" s="175">
        <v>238</v>
      </c>
      <c r="I271" s="190">
        <f>SUM(I272+I281+I285+I289+I293+I296+I299)</f>
        <v>0</v>
      </c>
      <c r="J271" s="196">
        <f>SUM(J272+J281+J285+J289+J293+J296+J299)</f>
        <v>0</v>
      </c>
      <c r="K271" s="195">
        <f>SUM(K272+K281+K285+K289+K293+K296+K299)</f>
        <v>0</v>
      </c>
      <c r="L271" s="195">
        <f>SUM(L272+L281+L285+L289+L293+L296+L299)</f>
        <v>0</v>
      </c>
    </row>
    <row r="272" spans="1:12" hidden="1">
      <c r="A272" s="186">
        <v>3</v>
      </c>
      <c r="B272" s="185">
        <v>2</v>
      </c>
      <c r="C272" s="185">
        <v>2</v>
      </c>
      <c r="D272" s="185">
        <v>1</v>
      </c>
      <c r="E272" s="185"/>
      <c r="F272" s="184"/>
      <c r="G272" s="183" t="s">
        <v>198</v>
      </c>
      <c r="H272" s="175">
        <v>239</v>
      </c>
      <c r="I272" s="190">
        <f>I273</f>
        <v>0</v>
      </c>
      <c r="J272" s="190">
        <f>J273</f>
        <v>0</v>
      </c>
      <c r="K272" s="190">
        <f>K273</f>
        <v>0</v>
      </c>
      <c r="L272" s="190">
        <f>L273</f>
        <v>0</v>
      </c>
    </row>
    <row r="273" spans="1:12" hidden="1">
      <c r="A273" s="187">
        <v>3</v>
      </c>
      <c r="B273" s="186">
        <v>2</v>
      </c>
      <c r="C273" s="185">
        <v>2</v>
      </c>
      <c r="D273" s="185">
        <v>1</v>
      </c>
      <c r="E273" s="185">
        <v>1</v>
      </c>
      <c r="F273" s="184"/>
      <c r="G273" s="183" t="s">
        <v>176</v>
      </c>
      <c r="H273" s="175">
        <v>240</v>
      </c>
      <c r="I273" s="190">
        <f>SUM(I274)</f>
        <v>0</v>
      </c>
      <c r="J273" s="190">
        <f>SUM(J274)</f>
        <v>0</v>
      </c>
      <c r="K273" s="190">
        <f>SUM(K274)</f>
        <v>0</v>
      </c>
      <c r="L273" s="190">
        <f>SUM(L274)</f>
        <v>0</v>
      </c>
    </row>
    <row r="274" spans="1:12" hidden="1">
      <c r="A274" s="187">
        <v>3</v>
      </c>
      <c r="B274" s="186">
        <v>2</v>
      </c>
      <c r="C274" s="185">
        <v>2</v>
      </c>
      <c r="D274" s="185">
        <v>1</v>
      </c>
      <c r="E274" s="185">
        <v>1</v>
      </c>
      <c r="F274" s="184">
        <v>1</v>
      </c>
      <c r="G274" s="183" t="s">
        <v>176</v>
      </c>
      <c r="H274" s="175">
        <v>241</v>
      </c>
      <c r="I274" s="182">
        <v>0</v>
      </c>
      <c r="J274" s="182">
        <v>0</v>
      </c>
      <c r="K274" s="182">
        <v>0</v>
      </c>
      <c r="L274" s="182">
        <v>0</v>
      </c>
    </row>
    <row r="275" spans="1:12" hidden="1">
      <c r="A275" s="187">
        <v>3</v>
      </c>
      <c r="B275" s="186">
        <v>2</v>
      </c>
      <c r="C275" s="185">
        <v>2</v>
      </c>
      <c r="D275" s="185">
        <v>1</v>
      </c>
      <c r="E275" s="185">
        <v>2</v>
      </c>
      <c r="F275" s="184"/>
      <c r="G275" s="183" t="s">
        <v>199</v>
      </c>
      <c r="H275" s="175">
        <v>242</v>
      </c>
      <c r="I275" s="190">
        <f>SUM(I276:I277)</f>
        <v>0</v>
      </c>
      <c r="J275" s="190">
        <f>SUM(J276:J277)</f>
        <v>0</v>
      </c>
      <c r="K275" s="190">
        <f>SUM(K276:K277)</f>
        <v>0</v>
      </c>
      <c r="L275" s="190">
        <f>SUM(L276:L277)</f>
        <v>0</v>
      </c>
    </row>
    <row r="276" spans="1:12" hidden="1">
      <c r="A276" s="187">
        <v>3</v>
      </c>
      <c r="B276" s="186">
        <v>2</v>
      </c>
      <c r="C276" s="185">
        <v>2</v>
      </c>
      <c r="D276" s="185">
        <v>1</v>
      </c>
      <c r="E276" s="185">
        <v>2</v>
      </c>
      <c r="F276" s="184">
        <v>1</v>
      </c>
      <c r="G276" s="183" t="s">
        <v>178</v>
      </c>
      <c r="H276" s="175">
        <v>243</v>
      </c>
      <c r="I276" s="182">
        <v>0</v>
      </c>
      <c r="J276" s="219">
        <v>0</v>
      </c>
      <c r="K276" s="182">
        <v>0</v>
      </c>
      <c r="L276" s="182">
        <v>0</v>
      </c>
    </row>
    <row r="277" spans="1:12" hidden="1">
      <c r="A277" s="187">
        <v>3</v>
      </c>
      <c r="B277" s="186">
        <v>2</v>
      </c>
      <c r="C277" s="185">
        <v>2</v>
      </c>
      <c r="D277" s="185">
        <v>1</v>
      </c>
      <c r="E277" s="185">
        <v>2</v>
      </c>
      <c r="F277" s="184">
        <v>2</v>
      </c>
      <c r="G277" s="183" t="s">
        <v>179</v>
      </c>
      <c r="H277" s="175">
        <v>244</v>
      </c>
      <c r="I277" s="182">
        <v>0</v>
      </c>
      <c r="J277" s="219">
        <v>0</v>
      </c>
      <c r="K277" s="182">
        <v>0</v>
      </c>
      <c r="L277" s="182">
        <v>0</v>
      </c>
    </row>
    <row r="278" spans="1:12" hidden="1">
      <c r="A278" s="187">
        <v>3</v>
      </c>
      <c r="B278" s="186">
        <v>2</v>
      </c>
      <c r="C278" s="185">
        <v>2</v>
      </c>
      <c r="D278" s="185">
        <v>1</v>
      </c>
      <c r="E278" s="185">
        <v>3</v>
      </c>
      <c r="F278" s="184"/>
      <c r="G278" s="183" t="s">
        <v>180</v>
      </c>
      <c r="H278" s="175">
        <v>245</v>
      </c>
      <c r="I278" s="190">
        <f>SUM(I279:I280)</f>
        <v>0</v>
      </c>
      <c r="J278" s="190">
        <f>SUM(J279:J280)</f>
        <v>0</v>
      </c>
      <c r="K278" s="190">
        <f>SUM(K279:K280)</f>
        <v>0</v>
      </c>
      <c r="L278" s="190">
        <f>SUM(L279:L280)</f>
        <v>0</v>
      </c>
    </row>
    <row r="279" spans="1:12" hidden="1">
      <c r="A279" s="187">
        <v>3</v>
      </c>
      <c r="B279" s="186">
        <v>2</v>
      </c>
      <c r="C279" s="185">
        <v>2</v>
      </c>
      <c r="D279" s="185">
        <v>1</v>
      </c>
      <c r="E279" s="185">
        <v>3</v>
      </c>
      <c r="F279" s="184">
        <v>1</v>
      </c>
      <c r="G279" s="183" t="s">
        <v>181</v>
      </c>
      <c r="H279" s="175">
        <v>246</v>
      </c>
      <c r="I279" s="182">
        <v>0</v>
      </c>
      <c r="J279" s="219">
        <v>0</v>
      </c>
      <c r="K279" s="182">
        <v>0</v>
      </c>
      <c r="L279" s="182">
        <v>0</v>
      </c>
    </row>
    <row r="280" spans="1:12" hidden="1">
      <c r="A280" s="187">
        <v>3</v>
      </c>
      <c r="B280" s="186">
        <v>2</v>
      </c>
      <c r="C280" s="185">
        <v>2</v>
      </c>
      <c r="D280" s="185">
        <v>1</v>
      </c>
      <c r="E280" s="185">
        <v>3</v>
      </c>
      <c r="F280" s="184">
        <v>2</v>
      </c>
      <c r="G280" s="183" t="s">
        <v>200</v>
      </c>
      <c r="H280" s="175">
        <v>247</v>
      </c>
      <c r="I280" s="182">
        <v>0</v>
      </c>
      <c r="J280" s="219">
        <v>0</v>
      </c>
      <c r="K280" s="182">
        <v>0</v>
      </c>
      <c r="L280" s="182">
        <v>0</v>
      </c>
    </row>
    <row r="281" spans="1:12" ht="25.5" hidden="1" customHeight="1">
      <c r="A281" s="187">
        <v>3</v>
      </c>
      <c r="B281" s="186">
        <v>2</v>
      </c>
      <c r="C281" s="185">
        <v>2</v>
      </c>
      <c r="D281" s="185">
        <v>2</v>
      </c>
      <c r="E281" s="185"/>
      <c r="F281" s="184"/>
      <c r="G281" s="183" t="s">
        <v>201</v>
      </c>
      <c r="H281" s="175">
        <v>248</v>
      </c>
      <c r="I281" s="190">
        <f>I282</f>
        <v>0</v>
      </c>
      <c r="J281" s="195">
        <f>J282</f>
        <v>0</v>
      </c>
      <c r="K281" s="190">
        <f>K282</f>
        <v>0</v>
      </c>
      <c r="L281" s="195">
        <f>L282</f>
        <v>0</v>
      </c>
    </row>
    <row r="282" spans="1:12" ht="25.5" hidden="1" customHeight="1">
      <c r="A282" s="186">
        <v>3</v>
      </c>
      <c r="B282" s="185">
        <v>2</v>
      </c>
      <c r="C282" s="202">
        <v>2</v>
      </c>
      <c r="D282" s="202">
        <v>2</v>
      </c>
      <c r="E282" s="202">
        <v>1</v>
      </c>
      <c r="F282" s="201"/>
      <c r="G282" s="183" t="s">
        <v>201</v>
      </c>
      <c r="H282" s="175">
        <v>249</v>
      </c>
      <c r="I282" s="200">
        <f>SUM(I283:I284)</f>
        <v>0</v>
      </c>
      <c r="J282" s="199">
        <f>SUM(J283:J284)</f>
        <v>0</v>
      </c>
      <c r="K282" s="198">
        <f>SUM(K283:K284)</f>
        <v>0</v>
      </c>
      <c r="L282" s="198">
        <f>SUM(L283:L284)</f>
        <v>0</v>
      </c>
    </row>
    <row r="283" spans="1:12" ht="25.5" hidden="1" customHeight="1">
      <c r="A283" s="186">
        <v>3</v>
      </c>
      <c r="B283" s="185">
        <v>2</v>
      </c>
      <c r="C283" s="185">
        <v>2</v>
      </c>
      <c r="D283" s="185">
        <v>2</v>
      </c>
      <c r="E283" s="185">
        <v>1</v>
      </c>
      <c r="F283" s="184">
        <v>1</v>
      </c>
      <c r="G283" s="183" t="s">
        <v>202</v>
      </c>
      <c r="H283" s="175">
        <v>250</v>
      </c>
      <c r="I283" s="182">
        <v>0</v>
      </c>
      <c r="J283" s="182">
        <v>0</v>
      </c>
      <c r="K283" s="182">
        <v>0</v>
      </c>
      <c r="L283" s="182">
        <v>0</v>
      </c>
    </row>
    <row r="284" spans="1:12" ht="25.5" hidden="1" customHeight="1">
      <c r="A284" s="186">
        <v>3</v>
      </c>
      <c r="B284" s="185">
        <v>2</v>
      </c>
      <c r="C284" s="185">
        <v>2</v>
      </c>
      <c r="D284" s="185">
        <v>2</v>
      </c>
      <c r="E284" s="185">
        <v>1</v>
      </c>
      <c r="F284" s="184">
        <v>2</v>
      </c>
      <c r="G284" s="187" t="s">
        <v>203</v>
      </c>
      <c r="H284" s="175">
        <v>251</v>
      </c>
      <c r="I284" s="182">
        <v>0</v>
      </c>
      <c r="J284" s="182">
        <v>0</v>
      </c>
      <c r="K284" s="182">
        <v>0</v>
      </c>
      <c r="L284" s="182">
        <v>0</v>
      </c>
    </row>
    <row r="285" spans="1:12" ht="25.5" hidden="1" customHeight="1">
      <c r="A285" s="186">
        <v>3</v>
      </c>
      <c r="B285" s="185">
        <v>2</v>
      </c>
      <c r="C285" s="185">
        <v>2</v>
      </c>
      <c r="D285" s="185">
        <v>3</v>
      </c>
      <c r="E285" s="185"/>
      <c r="F285" s="184"/>
      <c r="G285" s="183" t="s">
        <v>204</v>
      </c>
      <c r="H285" s="175">
        <v>252</v>
      </c>
      <c r="I285" s="190">
        <f>I286</f>
        <v>0</v>
      </c>
      <c r="J285" s="196">
        <f>J286</f>
        <v>0</v>
      </c>
      <c r="K285" s="195">
        <f>K286</f>
        <v>0</v>
      </c>
      <c r="L285" s="195">
        <f>L286</f>
        <v>0</v>
      </c>
    </row>
    <row r="286" spans="1:12" ht="25.5" hidden="1" customHeight="1">
      <c r="A286" s="203">
        <v>3</v>
      </c>
      <c r="B286" s="185">
        <v>2</v>
      </c>
      <c r="C286" s="185">
        <v>2</v>
      </c>
      <c r="D286" s="185">
        <v>3</v>
      </c>
      <c r="E286" s="185">
        <v>1</v>
      </c>
      <c r="F286" s="184"/>
      <c r="G286" s="183" t="s">
        <v>204</v>
      </c>
      <c r="H286" s="175">
        <v>253</v>
      </c>
      <c r="I286" s="190">
        <f>I287+I288</f>
        <v>0</v>
      </c>
      <c r="J286" s="190">
        <f>J287+J288</f>
        <v>0</v>
      </c>
      <c r="K286" s="190">
        <f>K287+K288</f>
        <v>0</v>
      </c>
      <c r="L286" s="190">
        <f>L287+L288</f>
        <v>0</v>
      </c>
    </row>
    <row r="287" spans="1:12" ht="25.5" hidden="1" customHeight="1">
      <c r="A287" s="203">
        <v>3</v>
      </c>
      <c r="B287" s="185">
        <v>2</v>
      </c>
      <c r="C287" s="185">
        <v>2</v>
      </c>
      <c r="D287" s="185">
        <v>3</v>
      </c>
      <c r="E287" s="185">
        <v>1</v>
      </c>
      <c r="F287" s="184">
        <v>1</v>
      </c>
      <c r="G287" s="183" t="s">
        <v>205</v>
      </c>
      <c r="H287" s="175">
        <v>254</v>
      </c>
      <c r="I287" s="182">
        <v>0</v>
      </c>
      <c r="J287" s="182">
        <v>0</v>
      </c>
      <c r="K287" s="182">
        <v>0</v>
      </c>
      <c r="L287" s="182">
        <v>0</v>
      </c>
    </row>
    <row r="288" spans="1:12" ht="25.5" hidden="1" customHeight="1">
      <c r="A288" s="203">
        <v>3</v>
      </c>
      <c r="B288" s="185">
        <v>2</v>
      </c>
      <c r="C288" s="185">
        <v>2</v>
      </c>
      <c r="D288" s="185">
        <v>3</v>
      </c>
      <c r="E288" s="185">
        <v>1</v>
      </c>
      <c r="F288" s="184">
        <v>2</v>
      </c>
      <c r="G288" s="183" t="s">
        <v>206</v>
      </c>
      <c r="H288" s="175">
        <v>255</v>
      </c>
      <c r="I288" s="182">
        <v>0</v>
      </c>
      <c r="J288" s="182">
        <v>0</v>
      </c>
      <c r="K288" s="182">
        <v>0</v>
      </c>
      <c r="L288" s="182">
        <v>0</v>
      </c>
    </row>
    <row r="289" spans="1:12" hidden="1">
      <c r="A289" s="186">
        <v>3</v>
      </c>
      <c r="B289" s="185">
        <v>2</v>
      </c>
      <c r="C289" s="185">
        <v>2</v>
      </c>
      <c r="D289" s="185">
        <v>4</v>
      </c>
      <c r="E289" s="185"/>
      <c r="F289" s="184"/>
      <c r="G289" s="183" t="s">
        <v>207</v>
      </c>
      <c r="H289" s="175">
        <v>256</v>
      </c>
      <c r="I289" s="190">
        <f>I290</f>
        <v>0</v>
      </c>
      <c r="J289" s="196">
        <f>J290</f>
        <v>0</v>
      </c>
      <c r="K289" s="195">
        <f>K290</f>
        <v>0</v>
      </c>
      <c r="L289" s="195">
        <f>L290</f>
        <v>0</v>
      </c>
    </row>
    <row r="290" spans="1:12" hidden="1">
      <c r="A290" s="186">
        <v>3</v>
      </c>
      <c r="B290" s="185">
        <v>2</v>
      </c>
      <c r="C290" s="185">
        <v>2</v>
      </c>
      <c r="D290" s="185">
        <v>4</v>
      </c>
      <c r="E290" s="185">
        <v>1</v>
      </c>
      <c r="F290" s="184"/>
      <c r="G290" s="183" t="s">
        <v>207</v>
      </c>
      <c r="H290" s="175">
        <v>257</v>
      </c>
      <c r="I290" s="190">
        <f>SUM(I291:I292)</f>
        <v>0</v>
      </c>
      <c r="J290" s="196">
        <f>SUM(J291:J292)</f>
        <v>0</v>
      </c>
      <c r="K290" s="195">
        <f>SUM(K291:K292)</f>
        <v>0</v>
      </c>
      <c r="L290" s="195">
        <f>SUM(L291:L292)</f>
        <v>0</v>
      </c>
    </row>
    <row r="291" spans="1:12" ht="25.5" hidden="1" customHeight="1">
      <c r="A291" s="186">
        <v>3</v>
      </c>
      <c r="B291" s="185">
        <v>2</v>
      </c>
      <c r="C291" s="185">
        <v>2</v>
      </c>
      <c r="D291" s="185">
        <v>4</v>
      </c>
      <c r="E291" s="185">
        <v>1</v>
      </c>
      <c r="F291" s="184">
        <v>1</v>
      </c>
      <c r="G291" s="183" t="s">
        <v>208</v>
      </c>
      <c r="H291" s="175">
        <v>258</v>
      </c>
      <c r="I291" s="182">
        <v>0</v>
      </c>
      <c r="J291" s="182">
        <v>0</v>
      </c>
      <c r="K291" s="182">
        <v>0</v>
      </c>
      <c r="L291" s="182">
        <v>0</v>
      </c>
    </row>
    <row r="292" spans="1:12" ht="25.5" hidden="1" customHeight="1">
      <c r="A292" s="203">
        <v>3</v>
      </c>
      <c r="B292" s="202">
        <v>2</v>
      </c>
      <c r="C292" s="202">
        <v>2</v>
      </c>
      <c r="D292" s="202">
        <v>4</v>
      </c>
      <c r="E292" s="202">
        <v>1</v>
      </c>
      <c r="F292" s="201">
        <v>2</v>
      </c>
      <c r="G292" s="187" t="s">
        <v>209</v>
      </c>
      <c r="H292" s="175">
        <v>259</v>
      </c>
      <c r="I292" s="182">
        <v>0</v>
      </c>
      <c r="J292" s="182">
        <v>0</v>
      </c>
      <c r="K292" s="182">
        <v>0</v>
      </c>
      <c r="L292" s="182">
        <v>0</v>
      </c>
    </row>
    <row r="293" spans="1:12" hidden="1">
      <c r="A293" s="186">
        <v>3</v>
      </c>
      <c r="B293" s="185">
        <v>2</v>
      </c>
      <c r="C293" s="185">
        <v>2</v>
      </c>
      <c r="D293" s="185">
        <v>5</v>
      </c>
      <c r="E293" s="185"/>
      <c r="F293" s="184"/>
      <c r="G293" s="183" t="s">
        <v>210</v>
      </c>
      <c r="H293" s="175">
        <v>260</v>
      </c>
      <c r="I293" s="190">
        <f t="shared" ref="I293:L294" si="26">I294</f>
        <v>0</v>
      </c>
      <c r="J293" s="196">
        <f t="shared" si="26"/>
        <v>0</v>
      </c>
      <c r="K293" s="195">
        <f t="shared" si="26"/>
        <v>0</v>
      </c>
      <c r="L293" s="195">
        <f t="shared" si="26"/>
        <v>0</v>
      </c>
    </row>
    <row r="294" spans="1:12" hidden="1">
      <c r="A294" s="186">
        <v>3</v>
      </c>
      <c r="B294" s="185">
        <v>2</v>
      </c>
      <c r="C294" s="185">
        <v>2</v>
      </c>
      <c r="D294" s="185">
        <v>5</v>
      </c>
      <c r="E294" s="185">
        <v>1</v>
      </c>
      <c r="F294" s="184"/>
      <c r="G294" s="183" t="s">
        <v>210</v>
      </c>
      <c r="H294" s="175">
        <v>261</v>
      </c>
      <c r="I294" s="190">
        <f t="shared" si="26"/>
        <v>0</v>
      </c>
      <c r="J294" s="196">
        <f t="shared" si="26"/>
        <v>0</v>
      </c>
      <c r="K294" s="195">
        <f t="shared" si="26"/>
        <v>0</v>
      </c>
      <c r="L294" s="195">
        <f t="shared" si="26"/>
        <v>0</v>
      </c>
    </row>
    <row r="295" spans="1:12" hidden="1">
      <c r="A295" s="186">
        <v>3</v>
      </c>
      <c r="B295" s="185">
        <v>2</v>
      </c>
      <c r="C295" s="185">
        <v>2</v>
      </c>
      <c r="D295" s="185">
        <v>5</v>
      </c>
      <c r="E295" s="185">
        <v>1</v>
      </c>
      <c r="F295" s="184">
        <v>1</v>
      </c>
      <c r="G295" s="183" t="s">
        <v>210</v>
      </c>
      <c r="H295" s="175">
        <v>262</v>
      </c>
      <c r="I295" s="182">
        <v>0</v>
      </c>
      <c r="J295" s="182">
        <v>0</v>
      </c>
      <c r="K295" s="182">
        <v>0</v>
      </c>
      <c r="L295" s="182">
        <v>0</v>
      </c>
    </row>
    <row r="296" spans="1:12" hidden="1">
      <c r="A296" s="186">
        <v>3</v>
      </c>
      <c r="B296" s="185">
        <v>2</v>
      </c>
      <c r="C296" s="185">
        <v>2</v>
      </c>
      <c r="D296" s="185">
        <v>6</v>
      </c>
      <c r="E296" s="185"/>
      <c r="F296" s="184"/>
      <c r="G296" s="183" t="s">
        <v>193</v>
      </c>
      <c r="H296" s="175">
        <v>263</v>
      </c>
      <c r="I296" s="190">
        <f t="shared" ref="I296:L297" si="27">I297</f>
        <v>0</v>
      </c>
      <c r="J296" s="216">
        <f t="shared" si="27"/>
        <v>0</v>
      </c>
      <c r="K296" s="195">
        <f t="shared" si="27"/>
        <v>0</v>
      </c>
      <c r="L296" s="195">
        <f t="shared" si="27"/>
        <v>0</v>
      </c>
    </row>
    <row r="297" spans="1:12" hidden="1">
      <c r="A297" s="186">
        <v>3</v>
      </c>
      <c r="B297" s="185">
        <v>2</v>
      </c>
      <c r="C297" s="185">
        <v>2</v>
      </c>
      <c r="D297" s="185">
        <v>6</v>
      </c>
      <c r="E297" s="185">
        <v>1</v>
      </c>
      <c r="F297" s="184"/>
      <c r="G297" s="183" t="s">
        <v>193</v>
      </c>
      <c r="H297" s="175">
        <v>264</v>
      </c>
      <c r="I297" s="190">
        <f t="shared" si="27"/>
        <v>0</v>
      </c>
      <c r="J297" s="216">
        <f t="shared" si="27"/>
        <v>0</v>
      </c>
      <c r="K297" s="195">
        <f t="shared" si="27"/>
        <v>0</v>
      </c>
      <c r="L297" s="195">
        <f t="shared" si="27"/>
        <v>0</v>
      </c>
    </row>
    <row r="298" spans="1:12" hidden="1">
      <c r="A298" s="186">
        <v>3</v>
      </c>
      <c r="B298" s="218">
        <v>2</v>
      </c>
      <c r="C298" s="218">
        <v>2</v>
      </c>
      <c r="D298" s="185">
        <v>6</v>
      </c>
      <c r="E298" s="218">
        <v>1</v>
      </c>
      <c r="F298" s="211">
        <v>1</v>
      </c>
      <c r="G298" s="207" t="s">
        <v>193</v>
      </c>
      <c r="H298" s="175">
        <v>265</v>
      </c>
      <c r="I298" s="182">
        <v>0</v>
      </c>
      <c r="J298" s="182">
        <v>0</v>
      </c>
      <c r="K298" s="182">
        <v>0</v>
      </c>
      <c r="L298" s="182">
        <v>0</v>
      </c>
    </row>
    <row r="299" spans="1:12" hidden="1">
      <c r="A299" s="187">
        <v>3</v>
      </c>
      <c r="B299" s="186">
        <v>2</v>
      </c>
      <c r="C299" s="185">
        <v>2</v>
      </c>
      <c r="D299" s="185">
        <v>7</v>
      </c>
      <c r="E299" s="185"/>
      <c r="F299" s="184"/>
      <c r="G299" s="183" t="s">
        <v>194</v>
      </c>
      <c r="H299" s="175">
        <v>266</v>
      </c>
      <c r="I299" s="190">
        <f>I300</f>
        <v>0</v>
      </c>
      <c r="J299" s="216">
        <f>J300</f>
        <v>0</v>
      </c>
      <c r="K299" s="195">
        <f>K300</f>
        <v>0</v>
      </c>
      <c r="L299" s="195">
        <f>L300</f>
        <v>0</v>
      </c>
    </row>
    <row r="300" spans="1:12" hidden="1">
      <c r="A300" s="187">
        <v>3</v>
      </c>
      <c r="B300" s="186">
        <v>2</v>
      </c>
      <c r="C300" s="185">
        <v>2</v>
      </c>
      <c r="D300" s="185">
        <v>7</v>
      </c>
      <c r="E300" s="185">
        <v>1</v>
      </c>
      <c r="F300" s="184"/>
      <c r="G300" s="183" t="s">
        <v>194</v>
      </c>
      <c r="H300" s="175">
        <v>267</v>
      </c>
      <c r="I300" s="190">
        <f>I301+I302</f>
        <v>0</v>
      </c>
      <c r="J300" s="190">
        <f>J301+J302</f>
        <v>0</v>
      </c>
      <c r="K300" s="190">
        <f>K301+K302</f>
        <v>0</v>
      </c>
      <c r="L300" s="190">
        <f>L301+L302</f>
        <v>0</v>
      </c>
    </row>
    <row r="301" spans="1:12" ht="25.5" hidden="1" customHeight="1">
      <c r="A301" s="187">
        <v>3</v>
      </c>
      <c r="B301" s="186">
        <v>2</v>
      </c>
      <c r="C301" s="186">
        <v>2</v>
      </c>
      <c r="D301" s="185">
        <v>7</v>
      </c>
      <c r="E301" s="185">
        <v>1</v>
      </c>
      <c r="F301" s="184">
        <v>1</v>
      </c>
      <c r="G301" s="183" t="s">
        <v>195</v>
      </c>
      <c r="H301" s="175">
        <v>268</v>
      </c>
      <c r="I301" s="182">
        <v>0</v>
      </c>
      <c r="J301" s="182">
        <v>0</v>
      </c>
      <c r="K301" s="182">
        <v>0</v>
      </c>
      <c r="L301" s="182">
        <v>0</v>
      </c>
    </row>
    <row r="302" spans="1:12" ht="25.5" hidden="1" customHeight="1">
      <c r="A302" s="187">
        <v>3</v>
      </c>
      <c r="B302" s="186">
        <v>2</v>
      </c>
      <c r="C302" s="186">
        <v>2</v>
      </c>
      <c r="D302" s="185">
        <v>7</v>
      </c>
      <c r="E302" s="185">
        <v>1</v>
      </c>
      <c r="F302" s="184">
        <v>2</v>
      </c>
      <c r="G302" s="183" t="s">
        <v>196</v>
      </c>
      <c r="H302" s="175">
        <v>269</v>
      </c>
      <c r="I302" s="182">
        <v>0</v>
      </c>
      <c r="J302" s="182">
        <v>0</v>
      </c>
      <c r="K302" s="182">
        <v>0</v>
      </c>
      <c r="L302" s="182">
        <v>0</v>
      </c>
    </row>
    <row r="303" spans="1:12" ht="25.5" hidden="1" customHeight="1">
      <c r="A303" s="225">
        <v>3</v>
      </c>
      <c r="B303" s="225">
        <v>3</v>
      </c>
      <c r="C303" s="224"/>
      <c r="D303" s="223"/>
      <c r="E303" s="223"/>
      <c r="F303" s="222"/>
      <c r="G303" s="221" t="s">
        <v>211</v>
      </c>
      <c r="H303" s="175">
        <v>270</v>
      </c>
      <c r="I303" s="190">
        <f>SUM(I304+I336)</f>
        <v>0</v>
      </c>
      <c r="J303" s="216">
        <f>SUM(J304+J336)</f>
        <v>0</v>
      </c>
      <c r="K303" s="195">
        <f>SUM(K304+K336)</f>
        <v>0</v>
      </c>
      <c r="L303" s="195">
        <f>SUM(L304+L336)</f>
        <v>0</v>
      </c>
    </row>
    <row r="304" spans="1:12" ht="38.25" hidden="1" customHeight="1">
      <c r="A304" s="187">
        <v>3</v>
      </c>
      <c r="B304" s="187">
        <v>3</v>
      </c>
      <c r="C304" s="186">
        <v>1</v>
      </c>
      <c r="D304" s="185"/>
      <c r="E304" s="185"/>
      <c r="F304" s="184"/>
      <c r="G304" s="183" t="s">
        <v>212</v>
      </c>
      <c r="H304" s="175">
        <v>271</v>
      </c>
      <c r="I304" s="190">
        <f>SUM(I305+I314+I318+I322+I326+I329+I332)</f>
        <v>0</v>
      </c>
      <c r="J304" s="216">
        <f>SUM(J305+J314+J318+J322+J326+J329+J332)</f>
        <v>0</v>
      </c>
      <c r="K304" s="195">
        <f>SUM(K305+K314+K318+K322+K326+K329+K332)</f>
        <v>0</v>
      </c>
      <c r="L304" s="195">
        <f>SUM(L305+L314+L318+L322+L326+L329+L332)</f>
        <v>0</v>
      </c>
    </row>
    <row r="305" spans="1:12" hidden="1">
      <c r="A305" s="187">
        <v>3</v>
      </c>
      <c r="B305" s="187">
        <v>3</v>
      </c>
      <c r="C305" s="186">
        <v>1</v>
      </c>
      <c r="D305" s="185">
        <v>1</v>
      </c>
      <c r="E305" s="185"/>
      <c r="F305" s="184"/>
      <c r="G305" s="183" t="s">
        <v>198</v>
      </c>
      <c r="H305" s="175">
        <v>272</v>
      </c>
      <c r="I305" s="190">
        <f>SUM(I306+I308+I311)</f>
        <v>0</v>
      </c>
      <c r="J305" s="190">
        <f>SUM(J306+J308+J311)</f>
        <v>0</v>
      </c>
      <c r="K305" s="190">
        <f>SUM(K306+K308+K311)</f>
        <v>0</v>
      </c>
      <c r="L305" s="190">
        <f>SUM(L306+L308+L311)</f>
        <v>0</v>
      </c>
    </row>
    <row r="306" spans="1:12" hidden="1">
      <c r="A306" s="187">
        <v>3</v>
      </c>
      <c r="B306" s="187">
        <v>3</v>
      </c>
      <c r="C306" s="186">
        <v>1</v>
      </c>
      <c r="D306" s="185">
        <v>1</v>
      </c>
      <c r="E306" s="185">
        <v>1</v>
      </c>
      <c r="F306" s="184"/>
      <c r="G306" s="183" t="s">
        <v>176</v>
      </c>
      <c r="H306" s="175">
        <v>273</v>
      </c>
      <c r="I306" s="190">
        <f>SUM(I307:I307)</f>
        <v>0</v>
      </c>
      <c r="J306" s="216">
        <f>SUM(J307:J307)</f>
        <v>0</v>
      </c>
      <c r="K306" s="195">
        <f>SUM(K307:K307)</f>
        <v>0</v>
      </c>
      <c r="L306" s="195">
        <f>SUM(L307:L307)</f>
        <v>0</v>
      </c>
    </row>
    <row r="307" spans="1:12" hidden="1">
      <c r="A307" s="187">
        <v>3</v>
      </c>
      <c r="B307" s="187">
        <v>3</v>
      </c>
      <c r="C307" s="186">
        <v>1</v>
      </c>
      <c r="D307" s="185">
        <v>1</v>
      </c>
      <c r="E307" s="185">
        <v>1</v>
      </c>
      <c r="F307" s="184">
        <v>1</v>
      </c>
      <c r="G307" s="183" t="s">
        <v>176</v>
      </c>
      <c r="H307" s="175">
        <v>274</v>
      </c>
      <c r="I307" s="182">
        <v>0</v>
      </c>
      <c r="J307" s="182">
        <v>0</v>
      </c>
      <c r="K307" s="182">
        <v>0</v>
      </c>
      <c r="L307" s="182">
        <v>0</v>
      </c>
    </row>
    <row r="308" spans="1:12" hidden="1">
      <c r="A308" s="187">
        <v>3</v>
      </c>
      <c r="B308" s="187">
        <v>3</v>
      </c>
      <c r="C308" s="186">
        <v>1</v>
      </c>
      <c r="D308" s="185">
        <v>1</v>
      </c>
      <c r="E308" s="185">
        <v>2</v>
      </c>
      <c r="F308" s="184"/>
      <c r="G308" s="183" t="s">
        <v>199</v>
      </c>
      <c r="H308" s="175">
        <v>275</v>
      </c>
      <c r="I308" s="190">
        <f>SUM(I309:I310)</f>
        <v>0</v>
      </c>
      <c r="J308" s="190">
        <f>SUM(J309:J310)</f>
        <v>0</v>
      </c>
      <c r="K308" s="190">
        <f>SUM(K309:K310)</f>
        <v>0</v>
      </c>
      <c r="L308" s="190">
        <f>SUM(L309:L310)</f>
        <v>0</v>
      </c>
    </row>
    <row r="309" spans="1:12" hidden="1">
      <c r="A309" s="187">
        <v>3</v>
      </c>
      <c r="B309" s="187">
        <v>3</v>
      </c>
      <c r="C309" s="186">
        <v>1</v>
      </c>
      <c r="D309" s="185">
        <v>1</v>
      </c>
      <c r="E309" s="185">
        <v>2</v>
      </c>
      <c r="F309" s="184">
        <v>1</v>
      </c>
      <c r="G309" s="183" t="s">
        <v>178</v>
      </c>
      <c r="H309" s="175">
        <v>276</v>
      </c>
      <c r="I309" s="182">
        <v>0</v>
      </c>
      <c r="J309" s="182">
        <v>0</v>
      </c>
      <c r="K309" s="182">
        <v>0</v>
      </c>
      <c r="L309" s="182">
        <v>0</v>
      </c>
    </row>
    <row r="310" spans="1:12" hidden="1">
      <c r="A310" s="187">
        <v>3</v>
      </c>
      <c r="B310" s="187">
        <v>3</v>
      </c>
      <c r="C310" s="186">
        <v>1</v>
      </c>
      <c r="D310" s="185">
        <v>1</v>
      </c>
      <c r="E310" s="185">
        <v>2</v>
      </c>
      <c r="F310" s="184">
        <v>2</v>
      </c>
      <c r="G310" s="183" t="s">
        <v>179</v>
      </c>
      <c r="H310" s="175">
        <v>277</v>
      </c>
      <c r="I310" s="182">
        <v>0</v>
      </c>
      <c r="J310" s="182">
        <v>0</v>
      </c>
      <c r="K310" s="182">
        <v>0</v>
      </c>
      <c r="L310" s="182">
        <v>0</v>
      </c>
    </row>
    <row r="311" spans="1:12" hidden="1">
      <c r="A311" s="187">
        <v>3</v>
      </c>
      <c r="B311" s="187">
        <v>3</v>
      </c>
      <c r="C311" s="186">
        <v>1</v>
      </c>
      <c r="D311" s="185">
        <v>1</v>
      </c>
      <c r="E311" s="185">
        <v>3</v>
      </c>
      <c r="F311" s="184"/>
      <c r="G311" s="183" t="s">
        <v>180</v>
      </c>
      <c r="H311" s="175">
        <v>278</v>
      </c>
      <c r="I311" s="190">
        <f>SUM(I312:I313)</f>
        <v>0</v>
      </c>
      <c r="J311" s="190">
        <f>SUM(J312:J313)</f>
        <v>0</v>
      </c>
      <c r="K311" s="190">
        <f>SUM(K312:K313)</f>
        <v>0</v>
      </c>
      <c r="L311" s="190">
        <f>SUM(L312:L313)</f>
        <v>0</v>
      </c>
    </row>
    <row r="312" spans="1:12" hidden="1">
      <c r="A312" s="187">
        <v>3</v>
      </c>
      <c r="B312" s="187">
        <v>3</v>
      </c>
      <c r="C312" s="186">
        <v>1</v>
      </c>
      <c r="D312" s="185">
        <v>1</v>
      </c>
      <c r="E312" s="185">
        <v>3</v>
      </c>
      <c r="F312" s="184">
        <v>1</v>
      </c>
      <c r="G312" s="183" t="s">
        <v>181</v>
      </c>
      <c r="H312" s="175">
        <v>279</v>
      </c>
      <c r="I312" s="182">
        <v>0</v>
      </c>
      <c r="J312" s="182">
        <v>0</v>
      </c>
      <c r="K312" s="182">
        <v>0</v>
      </c>
      <c r="L312" s="182">
        <v>0</v>
      </c>
    </row>
    <row r="313" spans="1:12" hidden="1">
      <c r="A313" s="187">
        <v>3</v>
      </c>
      <c r="B313" s="187">
        <v>3</v>
      </c>
      <c r="C313" s="186">
        <v>1</v>
      </c>
      <c r="D313" s="185">
        <v>1</v>
      </c>
      <c r="E313" s="185">
        <v>3</v>
      </c>
      <c r="F313" s="184">
        <v>2</v>
      </c>
      <c r="G313" s="183" t="s">
        <v>200</v>
      </c>
      <c r="H313" s="175">
        <v>280</v>
      </c>
      <c r="I313" s="182">
        <v>0</v>
      </c>
      <c r="J313" s="182">
        <v>0</v>
      </c>
      <c r="K313" s="182">
        <v>0</v>
      </c>
      <c r="L313" s="182">
        <v>0</v>
      </c>
    </row>
    <row r="314" spans="1:12" hidden="1">
      <c r="A314" s="204">
        <v>3</v>
      </c>
      <c r="B314" s="203">
        <v>3</v>
      </c>
      <c r="C314" s="186">
        <v>1</v>
      </c>
      <c r="D314" s="185">
        <v>2</v>
      </c>
      <c r="E314" s="185"/>
      <c r="F314" s="184"/>
      <c r="G314" s="183" t="s">
        <v>213</v>
      </c>
      <c r="H314" s="175">
        <v>281</v>
      </c>
      <c r="I314" s="190">
        <f>I315</f>
        <v>0</v>
      </c>
      <c r="J314" s="216">
        <f>J315</f>
        <v>0</v>
      </c>
      <c r="K314" s="195">
        <f>K315</f>
        <v>0</v>
      </c>
      <c r="L314" s="195">
        <f>L315</f>
        <v>0</v>
      </c>
    </row>
    <row r="315" spans="1:12" hidden="1">
      <c r="A315" s="204">
        <v>3</v>
      </c>
      <c r="B315" s="204">
        <v>3</v>
      </c>
      <c r="C315" s="203">
        <v>1</v>
      </c>
      <c r="D315" s="202">
        <v>2</v>
      </c>
      <c r="E315" s="202">
        <v>1</v>
      </c>
      <c r="F315" s="201"/>
      <c r="G315" s="183" t="s">
        <v>213</v>
      </c>
      <c r="H315" s="175">
        <v>282</v>
      </c>
      <c r="I315" s="200">
        <f>SUM(I316:I317)</f>
        <v>0</v>
      </c>
      <c r="J315" s="217">
        <f>SUM(J316:J317)</f>
        <v>0</v>
      </c>
      <c r="K315" s="198">
        <f>SUM(K316:K317)</f>
        <v>0</v>
      </c>
      <c r="L315" s="198">
        <f>SUM(L316:L317)</f>
        <v>0</v>
      </c>
    </row>
    <row r="316" spans="1:12" ht="25.5" hidden="1" customHeight="1">
      <c r="A316" s="187">
        <v>3</v>
      </c>
      <c r="B316" s="187">
        <v>3</v>
      </c>
      <c r="C316" s="186">
        <v>1</v>
      </c>
      <c r="D316" s="185">
        <v>2</v>
      </c>
      <c r="E316" s="185">
        <v>1</v>
      </c>
      <c r="F316" s="184">
        <v>1</v>
      </c>
      <c r="G316" s="183" t="s">
        <v>214</v>
      </c>
      <c r="H316" s="175">
        <v>283</v>
      </c>
      <c r="I316" s="182">
        <v>0</v>
      </c>
      <c r="J316" s="182">
        <v>0</v>
      </c>
      <c r="K316" s="182">
        <v>0</v>
      </c>
      <c r="L316" s="182">
        <v>0</v>
      </c>
    </row>
    <row r="317" spans="1:12" hidden="1">
      <c r="A317" s="194">
        <v>3</v>
      </c>
      <c r="B317" s="220">
        <v>3</v>
      </c>
      <c r="C317" s="212">
        <v>1</v>
      </c>
      <c r="D317" s="218">
        <v>2</v>
      </c>
      <c r="E317" s="218">
        <v>1</v>
      </c>
      <c r="F317" s="211">
        <v>2</v>
      </c>
      <c r="G317" s="207" t="s">
        <v>215</v>
      </c>
      <c r="H317" s="175">
        <v>284</v>
      </c>
      <c r="I317" s="182">
        <v>0</v>
      </c>
      <c r="J317" s="182">
        <v>0</v>
      </c>
      <c r="K317" s="182">
        <v>0</v>
      </c>
      <c r="L317" s="182">
        <v>0</v>
      </c>
    </row>
    <row r="318" spans="1:12" ht="25.5" hidden="1" customHeight="1">
      <c r="A318" s="186">
        <v>3</v>
      </c>
      <c r="B318" s="183">
        <v>3</v>
      </c>
      <c r="C318" s="186">
        <v>1</v>
      </c>
      <c r="D318" s="185">
        <v>3</v>
      </c>
      <c r="E318" s="185"/>
      <c r="F318" s="184"/>
      <c r="G318" s="183" t="s">
        <v>216</v>
      </c>
      <c r="H318" s="175">
        <v>285</v>
      </c>
      <c r="I318" s="190">
        <f>I319</f>
        <v>0</v>
      </c>
      <c r="J318" s="216">
        <f>J319</f>
        <v>0</v>
      </c>
      <c r="K318" s="195">
        <f>K319</f>
        <v>0</v>
      </c>
      <c r="L318" s="195">
        <f>L319</f>
        <v>0</v>
      </c>
    </row>
    <row r="319" spans="1:12" ht="25.5" hidden="1" customHeight="1">
      <c r="A319" s="186">
        <v>3</v>
      </c>
      <c r="B319" s="207">
        <v>3</v>
      </c>
      <c r="C319" s="212">
        <v>1</v>
      </c>
      <c r="D319" s="218">
        <v>3</v>
      </c>
      <c r="E319" s="218">
        <v>1</v>
      </c>
      <c r="F319" s="211"/>
      <c r="G319" s="183" t="s">
        <v>216</v>
      </c>
      <c r="H319" s="175">
        <v>286</v>
      </c>
      <c r="I319" s="195">
        <f>I320+I321</f>
        <v>0</v>
      </c>
      <c r="J319" s="195">
        <f>J320+J321</f>
        <v>0</v>
      </c>
      <c r="K319" s="195">
        <f>K320+K321</f>
        <v>0</v>
      </c>
      <c r="L319" s="195">
        <f>L320+L321</f>
        <v>0</v>
      </c>
    </row>
    <row r="320" spans="1:12" ht="25.5" hidden="1" customHeight="1">
      <c r="A320" s="186">
        <v>3</v>
      </c>
      <c r="B320" s="183">
        <v>3</v>
      </c>
      <c r="C320" s="186">
        <v>1</v>
      </c>
      <c r="D320" s="185">
        <v>3</v>
      </c>
      <c r="E320" s="185">
        <v>1</v>
      </c>
      <c r="F320" s="184">
        <v>1</v>
      </c>
      <c r="G320" s="183" t="s">
        <v>217</v>
      </c>
      <c r="H320" s="175">
        <v>287</v>
      </c>
      <c r="I320" s="189">
        <v>0</v>
      </c>
      <c r="J320" s="189">
        <v>0</v>
      </c>
      <c r="K320" s="189">
        <v>0</v>
      </c>
      <c r="L320" s="188">
        <v>0</v>
      </c>
    </row>
    <row r="321" spans="1:12" ht="25.5" hidden="1" customHeight="1">
      <c r="A321" s="186">
        <v>3</v>
      </c>
      <c r="B321" s="183">
        <v>3</v>
      </c>
      <c r="C321" s="186">
        <v>1</v>
      </c>
      <c r="D321" s="185">
        <v>3</v>
      </c>
      <c r="E321" s="185">
        <v>1</v>
      </c>
      <c r="F321" s="184">
        <v>2</v>
      </c>
      <c r="G321" s="183" t="s">
        <v>218</v>
      </c>
      <c r="H321" s="175">
        <v>288</v>
      </c>
      <c r="I321" s="182">
        <v>0</v>
      </c>
      <c r="J321" s="182">
        <v>0</v>
      </c>
      <c r="K321" s="182">
        <v>0</v>
      </c>
      <c r="L321" s="182">
        <v>0</v>
      </c>
    </row>
    <row r="322" spans="1:12" hidden="1">
      <c r="A322" s="186">
        <v>3</v>
      </c>
      <c r="B322" s="183">
        <v>3</v>
      </c>
      <c r="C322" s="186">
        <v>1</v>
      </c>
      <c r="D322" s="185">
        <v>4</v>
      </c>
      <c r="E322" s="185"/>
      <c r="F322" s="184"/>
      <c r="G322" s="183" t="s">
        <v>219</v>
      </c>
      <c r="H322" s="175">
        <v>289</v>
      </c>
      <c r="I322" s="190">
        <f>I323</f>
        <v>0</v>
      </c>
      <c r="J322" s="216">
        <f>J323</f>
        <v>0</v>
      </c>
      <c r="K322" s="195">
        <f>K323</f>
        <v>0</v>
      </c>
      <c r="L322" s="195">
        <f>L323</f>
        <v>0</v>
      </c>
    </row>
    <row r="323" spans="1:12" hidden="1">
      <c r="A323" s="187">
        <v>3</v>
      </c>
      <c r="B323" s="186">
        <v>3</v>
      </c>
      <c r="C323" s="185">
        <v>1</v>
      </c>
      <c r="D323" s="185">
        <v>4</v>
      </c>
      <c r="E323" s="185">
        <v>1</v>
      </c>
      <c r="F323" s="184"/>
      <c r="G323" s="183" t="s">
        <v>219</v>
      </c>
      <c r="H323" s="175">
        <v>290</v>
      </c>
      <c r="I323" s="190">
        <f>SUM(I324:I325)</f>
        <v>0</v>
      </c>
      <c r="J323" s="190">
        <f>SUM(J324:J325)</f>
        <v>0</v>
      </c>
      <c r="K323" s="190">
        <f>SUM(K324:K325)</f>
        <v>0</v>
      </c>
      <c r="L323" s="190">
        <f>SUM(L324:L325)</f>
        <v>0</v>
      </c>
    </row>
    <row r="324" spans="1:12" hidden="1">
      <c r="A324" s="187">
        <v>3</v>
      </c>
      <c r="B324" s="186">
        <v>3</v>
      </c>
      <c r="C324" s="185">
        <v>1</v>
      </c>
      <c r="D324" s="185">
        <v>4</v>
      </c>
      <c r="E324" s="185">
        <v>1</v>
      </c>
      <c r="F324" s="184">
        <v>1</v>
      </c>
      <c r="G324" s="183" t="s">
        <v>220</v>
      </c>
      <c r="H324" s="175">
        <v>291</v>
      </c>
      <c r="I324" s="219">
        <v>0</v>
      </c>
      <c r="J324" s="182">
        <v>0</v>
      </c>
      <c r="K324" s="182">
        <v>0</v>
      </c>
      <c r="L324" s="219">
        <v>0</v>
      </c>
    </row>
    <row r="325" spans="1:12" hidden="1">
      <c r="A325" s="186">
        <v>3</v>
      </c>
      <c r="B325" s="185">
        <v>3</v>
      </c>
      <c r="C325" s="185">
        <v>1</v>
      </c>
      <c r="D325" s="185">
        <v>4</v>
      </c>
      <c r="E325" s="185">
        <v>1</v>
      </c>
      <c r="F325" s="184">
        <v>2</v>
      </c>
      <c r="G325" s="183" t="s">
        <v>221</v>
      </c>
      <c r="H325" s="175">
        <v>292</v>
      </c>
      <c r="I325" s="182">
        <v>0</v>
      </c>
      <c r="J325" s="189">
        <v>0</v>
      </c>
      <c r="K325" s="189">
        <v>0</v>
      </c>
      <c r="L325" s="188">
        <v>0</v>
      </c>
    </row>
    <row r="326" spans="1:12" hidden="1">
      <c r="A326" s="186">
        <v>3</v>
      </c>
      <c r="B326" s="185">
        <v>3</v>
      </c>
      <c r="C326" s="185">
        <v>1</v>
      </c>
      <c r="D326" s="185">
        <v>5</v>
      </c>
      <c r="E326" s="185"/>
      <c r="F326" s="184"/>
      <c r="G326" s="183" t="s">
        <v>222</v>
      </c>
      <c r="H326" s="175">
        <v>293</v>
      </c>
      <c r="I326" s="198">
        <f t="shared" ref="I326:L327" si="28">I327</f>
        <v>0</v>
      </c>
      <c r="J326" s="216">
        <f t="shared" si="28"/>
        <v>0</v>
      </c>
      <c r="K326" s="195">
        <f t="shared" si="28"/>
        <v>0</v>
      </c>
      <c r="L326" s="195">
        <f t="shared" si="28"/>
        <v>0</v>
      </c>
    </row>
    <row r="327" spans="1:12" hidden="1">
      <c r="A327" s="203">
        <v>3</v>
      </c>
      <c r="B327" s="218">
        <v>3</v>
      </c>
      <c r="C327" s="218">
        <v>1</v>
      </c>
      <c r="D327" s="218">
        <v>5</v>
      </c>
      <c r="E327" s="218">
        <v>1</v>
      </c>
      <c r="F327" s="211"/>
      <c r="G327" s="183" t="s">
        <v>222</v>
      </c>
      <c r="H327" s="175">
        <v>294</v>
      </c>
      <c r="I327" s="195">
        <f t="shared" si="28"/>
        <v>0</v>
      </c>
      <c r="J327" s="217">
        <f t="shared" si="28"/>
        <v>0</v>
      </c>
      <c r="K327" s="198">
        <f t="shared" si="28"/>
        <v>0</v>
      </c>
      <c r="L327" s="198">
        <f t="shared" si="28"/>
        <v>0</v>
      </c>
    </row>
    <row r="328" spans="1:12" hidden="1">
      <c r="A328" s="186">
        <v>3</v>
      </c>
      <c r="B328" s="185">
        <v>3</v>
      </c>
      <c r="C328" s="185">
        <v>1</v>
      </c>
      <c r="D328" s="185">
        <v>5</v>
      </c>
      <c r="E328" s="185">
        <v>1</v>
      </c>
      <c r="F328" s="184">
        <v>1</v>
      </c>
      <c r="G328" s="183" t="s">
        <v>223</v>
      </c>
      <c r="H328" s="175">
        <v>295</v>
      </c>
      <c r="I328" s="182">
        <v>0</v>
      </c>
      <c r="J328" s="189">
        <v>0</v>
      </c>
      <c r="K328" s="189">
        <v>0</v>
      </c>
      <c r="L328" s="188">
        <v>0</v>
      </c>
    </row>
    <row r="329" spans="1:12" hidden="1">
      <c r="A329" s="186">
        <v>3</v>
      </c>
      <c r="B329" s="185">
        <v>3</v>
      </c>
      <c r="C329" s="185">
        <v>1</v>
      </c>
      <c r="D329" s="185">
        <v>6</v>
      </c>
      <c r="E329" s="185"/>
      <c r="F329" s="184"/>
      <c r="G329" s="183" t="s">
        <v>193</v>
      </c>
      <c r="H329" s="175">
        <v>296</v>
      </c>
      <c r="I329" s="195">
        <f t="shared" ref="I329:L330" si="29">I330</f>
        <v>0</v>
      </c>
      <c r="J329" s="216">
        <f t="shared" si="29"/>
        <v>0</v>
      </c>
      <c r="K329" s="195">
        <f t="shared" si="29"/>
        <v>0</v>
      </c>
      <c r="L329" s="195">
        <f t="shared" si="29"/>
        <v>0</v>
      </c>
    </row>
    <row r="330" spans="1:12" hidden="1">
      <c r="A330" s="186">
        <v>3</v>
      </c>
      <c r="B330" s="185">
        <v>3</v>
      </c>
      <c r="C330" s="185">
        <v>1</v>
      </c>
      <c r="D330" s="185">
        <v>6</v>
      </c>
      <c r="E330" s="185">
        <v>1</v>
      </c>
      <c r="F330" s="184"/>
      <c r="G330" s="183" t="s">
        <v>193</v>
      </c>
      <c r="H330" s="175">
        <v>297</v>
      </c>
      <c r="I330" s="190">
        <f t="shared" si="29"/>
        <v>0</v>
      </c>
      <c r="J330" s="216">
        <f t="shared" si="29"/>
        <v>0</v>
      </c>
      <c r="K330" s="195">
        <f t="shared" si="29"/>
        <v>0</v>
      </c>
      <c r="L330" s="195">
        <f t="shared" si="29"/>
        <v>0</v>
      </c>
    </row>
    <row r="331" spans="1:12" hidden="1">
      <c r="A331" s="186">
        <v>3</v>
      </c>
      <c r="B331" s="185">
        <v>3</v>
      </c>
      <c r="C331" s="185">
        <v>1</v>
      </c>
      <c r="D331" s="185">
        <v>6</v>
      </c>
      <c r="E331" s="185">
        <v>1</v>
      </c>
      <c r="F331" s="184">
        <v>1</v>
      </c>
      <c r="G331" s="183" t="s">
        <v>193</v>
      </c>
      <c r="H331" s="175">
        <v>298</v>
      </c>
      <c r="I331" s="189">
        <v>0</v>
      </c>
      <c r="J331" s="189">
        <v>0</v>
      </c>
      <c r="K331" s="189">
        <v>0</v>
      </c>
      <c r="L331" s="188">
        <v>0</v>
      </c>
    </row>
    <row r="332" spans="1:12" hidden="1">
      <c r="A332" s="186">
        <v>3</v>
      </c>
      <c r="B332" s="185">
        <v>3</v>
      </c>
      <c r="C332" s="185">
        <v>1</v>
      </c>
      <c r="D332" s="185">
        <v>7</v>
      </c>
      <c r="E332" s="185"/>
      <c r="F332" s="184"/>
      <c r="G332" s="183" t="s">
        <v>224</v>
      </c>
      <c r="H332" s="175">
        <v>299</v>
      </c>
      <c r="I332" s="190">
        <f>I333</f>
        <v>0</v>
      </c>
      <c r="J332" s="216">
        <f>J333</f>
        <v>0</v>
      </c>
      <c r="K332" s="195">
        <f>K333</f>
        <v>0</v>
      </c>
      <c r="L332" s="195">
        <f>L333</f>
        <v>0</v>
      </c>
    </row>
    <row r="333" spans="1:12" hidden="1">
      <c r="A333" s="186">
        <v>3</v>
      </c>
      <c r="B333" s="185">
        <v>3</v>
      </c>
      <c r="C333" s="185">
        <v>1</v>
      </c>
      <c r="D333" s="185">
        <v>7</v>
      </c>
      <c r="E333" s="185">
        <v>1</v>
      </c>
      <c r="F333" s="184"/>
      <c r="G333" s="183" t="s">
        <v>224</v>
      </c>
      <c r="H333" s="175">
        <v>300</v>
      </c>
      <c r="I333" s="190">
        <f>I334+I335</f>
        <v>0</v>
      </c>
      <c r="J333" s="190">
        <f>J334+J335</f>
        <v>0</v>
      </c>
      <c r="K333" s="190">
        <f>K334+K335</f>
        <v>0</v>
      </c>
      <c r="L333" s="190">
        <f>L334+L335</f>
        <v>0</v>
      </c>
    </row>
    <row r="334" spans="1:12" ht="25.5" hidden="1" customHeight="1">
      <c r="A334" s="186">
        <v>3</v>
      </c>
      <c r="B334" s="185">
        <v>3</v>
      </c>
      <c r="C334" s="185">
        <v>1</v>
      </c>
      <c r="D334" s="185">
        <v>7</v>
      </c>
      <c r="E334" s="185">
        <v>1</v>
      </c>
      <c r="F334" s="184">
        <v>1</v>
      </c>
      <c r="G334" s="183" t="s">
        <v>225</v>
      </c>
      <c r="H334" s="175">
        <v>301</v>
      </c>
      <c r="I334" s="189">
        <v>0</v>
      </c>
      <c r="J334" s="189">
        <v>0</v>
      </c>
      <c r="K334" s="189">
        <v>0</v>
      </c>
      <c r="L334" s="188">
        <v>0</v>
      </c>
    </row>
    <row r="335" spans="1:12" ht="25.5" hidden="1" customHeight="1">
      <c r="A335" s="186">
        <v>3</v>
      </c>
      <c r="B335" s="185">
        <v>3</v>
      </c>
      <c r="C335" s="185">
        <v>1</v>
      </c>
      <c r="D335" s="185">
        <v>7</v>
      </c>
      <c r="E335" s="185">
        <v>1</v>
      </c>
      <c r="F335" s="184">
        <v>2</v>
      </c>
      <c r="G335" s="183" t="s">
        <v>226</v>
      </c>
      <c r="H335" s="175">
        <v>302</v>
      </c>
      <c r="I335" s="182">
        <v>0</v>
      </c>
      <c r="J335" s="182">
        <v>0</v>
      </c>
      <c r="K335" s="182">
        <v>0</v>
      </c>
      <c r="L335" s="182">
        <v>0</v>
      </c>
    </row>
    <row r="336" spans="1:12" ht="38.25" hidden="1" customHeight="1">
      <c r="A336" s="186">
        <v>3</v>
      </c>
      <c r="B336" s="185">
        <v>3</v>
      </c>
      <c r="C336" s="185">
        <v>2</v>
      </c>
      <c r="D336" s="185"/>
      <c r="E336" s="185"/>
      <c r="F336" s="184"/>
      <c r="G336" s="183" t="s">
        <v>227</v>
      </c>
      <c r="H336" s="175">
        <v>303</v>
      </c>
      <c r="I336" s="190">
        <f>SUM(I337+I346+I350+I354+I358+I361+I364)</f>
        <v>0</v>
      </c>
      <c r="J336" s="216">
        <f>SUM(J337+J346+J350+J354+J358+J361+J364)</f>
        <v>0</v>
      </c>
      <c r="K336" s="195">
        <f>SUM(K337+K346+K350+K354+K358+K361+K364)</f>
        <v>0</v>
      </c>
      <c r="L336" s="195">
        <f>SUM(L337+L346+L350+L354+L358+L361+L364)</f>
        <v>0</v>
      </c>
    </row>
    <row r="337" spans="1:15" hidden="1">
      <c r="A337" s="186">
        <v>3</v>
      </c>
      <c r="B337" s="185">
        <v>3</v>
      </c>
      <c r="C337" s="185">
        <v>2</v>
      </c>
      <c r="D337" s="185">
        <v>1</v>
      </c>
      <c r="E337" s="185"/>
      <c r="F337" s="184"/>
      <c r="G337" s="183" t="s">
        <v>175</v>
      </c>
      <c r="H337" s="175">
        <v>304</v>
      </c>
      <c r="I337" s="190">
        <f>I338</f>
        <v>0</v>
      </c>
      <c r="J337" s="216">
        <f>J338</f>
        <v>0</v>
      </c>
      <c r="K337" s="195">
        <f>K338</f>
        <v>0</v>
      </c>
      <c r="L337" s="195">
        <f>L338</f>
        <v>0</v>
      </c>
    </row>
    <row r="338" spans="1:15" hidden="1">
      <c r="A338" s="187">
        <v>3</v>
      </c>
      <c r="B338" s="186">
        <v>3</v>
      </c>
      <c r="C338" s="185">
        <v>2</v>
      </c>
      <c r="D338" s="183">
        <v>1</v>
      </c>
      <c r="E338" s="186">
        <v>1</v>
      </c>
      <c r="F338" s="184"/>
      <c r="G338" s="183" t="s">
        <v>175</v>
      </c>
      <c r="H338" s="175">
        <v>305</v>
      </c>
      <c r="I338" s="190">
        <f>SUM(I339:I339)</f>
        <v>0</v>
      </c>
      <c r="J338" s="190">
        <f>SUM(J339:J339)</f>
        <v>0</v>
      </c>
      <c r="K338" s="190">
        <f>SUM(K339:K339)</f>
        <v>0</v>
      </c>
      <c r="L338" s="190">
        <f>SUM(L339:L339)</f>
        <v>0</v>
      </c>
      <c r="M338" s="215"/>
      <c r="N338" s="215"/>
      <c r="O338" s="215"/>
    </row>
    <row r="339" spans="1:15" hidden="1">
      <c r="A339" s="187">
        <v>3</v>
      </c>
      <c r="B339" s="186">
        <v>3</v>
      </c>
      <c r="C339" s="185">
        <v>2</v>
      </c>
      <c r="D339" s="183">
        <v>1</v>
      </c>
      <c r="E339" s="186">
        <v>1</v>
      </c>
      <c r="F339" s="184">
        <v>1</v>
      </c>
      <c r="G339" s="183" t="s">
        <v>176</v>
      </c>
      <c r="H339" s="175">
        <v>306</v>
      </c>
      <c r="I339" s="189">
        <v>0</v>
      </c>
      <c r="J339" s="189">
        <v>0</v>
      </c>
      <c r="K339" s="189">
        <v>0</v>
      </c>
      <c r="L339" s="188">
        <v>0</v>
      </c>
    </row>
    <row r="340" spans="1:15" hidden="1">
      <c r="A340" s="187">
        <v>3</v>
      </c>
      <c r="B340" s="186">
        <v>3</v>
      </c>
      <c r="C340" s="185">
        <v>2</v>
      </c>
      <c r="D340" s="183">
        <v>1</v>
      </c>
      <c r="E340" s="186">
        <v>2</v>
      </c>
      <c r="F340" s="184"/>
      <c r="G340" s="207" t="s">
        <v>199</v>
      </c>
      <c r="H340" s="175">
        <v>307</v>
      </c>
      <c r="I340" s="190">
        <f>SUM(I341:I342)</f>
        <v>0</v>
      </c>
      <c r="J340" s="190">
        <f>SUM(J341:J342)</f>
        <v>0</v>
      </c>
      <c r="K340" s="190">
        <f>SUM(K341:K342)</f>
        <v>0</v>
      </c>
      <c r="L340" s="190">
        <f>SUM(L341:L342)</f>
        <v>0</v>
      </c>
    </row>
    <row r="341" spans="1:15" hidden="1">
      <c r="A341" s="187">
        <v>3</v>
      </c>
      <c r="B341" s="186">
        <v>3</v>
      </c>
      <c r="C341" s="185">
        <v>2</v>
      </c>
      <c r="D341" s="183">
        <v>1</v>
      </c>
      <c r="E341" s="186">
        <v>2</v>
      </c>
      <c r="F341" s="184">
        <v>1</v>
      </c>
      <c r="G341" s="207" t="s">
        <v>178</v>
      </c>
      <c r="H341" s="175">
        <v>308</v>
      </c>
      <c r="I341" s="189">
        <v>0</v>
      </c>
      <c r="J341" s="189">
        <v>0</v>
      </c>
      <c r="K341" s="189">
        <v>0</v>
      </c>
      <c r="L341" s="188">
        <v>0</v>
      </c>
    </row>
    <row r="342" spans="1:15" hidden="1">
      <c r="A342" s="187">
        <v>3</v>
      </c>
      <c r="B342" s="186">
        <v>3</v>
      </c>
      <c r="C342" s="185">
        <v>2</v>
      </c>
      <c r="D342" s="183">
        <v>1</v>
      </c>
      <c r="E342" s="186">
        <v>2</v>
      </c>
      <c r="F342" s="184">
        <v>2</v>
      </c>
      <c r="G342" s="207" t="s">
        <v>179</v>
      </c>
      <c r="H342" s="175">
        <v>309</v>
      </c>
      <c r="I342" s="182">
        <v>0</v>
      </c>
      <c r="J342" s="182">
        <v>0</v>
      </c>
      <c r="K342" s="182">
        <v>0</v>
      </c>
      <c r="L342" s="182">
        <v>0</v>
      </c>
    </row>
    <row r="343" spans="1:15" hidden="1">
      <c r="A343" s="187">
        <v>3</v>
      </c>
      <c r="B343" s="186">
        <v>3</v>
      </c>
      <c r="C343" s="185">
        <v>2</v>
      </c>
      <c r="D343" s="183">
        <v>1</v>
      </c>
      <c r="E343" s="186">
        <v>3</v>
      </c>
      <c r="F343" s="184"/>
      <c r="G343" s="207" t="s">
        <v>180</v>
      </c>
      <c r="H343" s="175">
        <v>310</v>
      </c>
      <c r="I343" s="190">
        <f>SUM(I344:I345)</f>
        <v>0</v>
      </c>
      <c r="J343" s="190">
        <f>SUM(J344:J345)</f>
        <v>0</v>
      </c>
      <c r="K343" s="190">
        <f>SUM(K344:K345)</f>
        <v>0</v>
      </c>
      <c r="L343" s="190">
        <f>SUM(L344:L345)</f>
        <v>0</v>
      </c>
    </row>
    <row r="344" spans="1:15" hidden="1">
      <c r="A344" s="187">
        <v>3</v>
      </c>
      <c r="B344" s="186">
        <v>3</v>
      </c>
      <c r="C344" s="185">
        <v>2</v>
      </c>
      <c r="D344" s="183">
        <v>1</v>
      </c>
      <c r="E344" s="186">
        <v>3</v>
      </c>
      <c r="F344" s="184">
        <v>1</v>
      </c>
      <c r="G344" s="207" t="s">
        <v>181</v>
      </c>
      <c r="H344" s="175">
        <v>311</v>
      </c>
      <c r="I344" s="182">
        <v>0</v>
      </c>
      <c r="J344" s="182">
        <v>0</v>
      </c>
      <c r="K344" s="182">
        <v>0</v>
      </c>
      <c r="L344" s="182">
        <v>0</v>
      </c>
    </row>
    <row r="345" spans="1:15" hidden="1">
      <c r="A345" s="187">
        <v>3</v>
      </c>
      <c r="B345" s="186">
        <v>3</v>
      </c>
      <c r="C345" s="185">
        <v>2</v>
      </c>
      <c r="D345" s="183">
        <v>1</v>
      </c>
      <c r="E345" s="186">
        <v>3</v>
      </c>
      <c r="F345" s="184">
        <v>2</v>
      </c>
      <c r="G345" s="207" t="s">
        <v>200</v>
      </c>
      <c r="H345" s="175">
        <v>312</v>
      </c>
      <c r="I345" s="213">
        <v>0</v>
      </c>
      <c r="J345" s="214">
        <v>0</v>
      </c>
      <c r="K345" s="213">
        <v>0</v>
      </c>
      <c r="L345" s="213">
        <v>0</v>
      </c>
    </row>
    <row r="346" spans="1:15" hidden="1">
      <c r="A346" s="194">
        <v>3</v>
      </c>
      <c r="B346" s="194">
        <v>3</v>
      </c>
      <c r="C346" s="212">
        <v>2</v>
      </c>
      <c r="D346" s="207">
        <v>2</v>
      </c>
      <c r="E346" s="212"/>
      <c r="F346" s="211"/>
      <c r="G346" s="207" t="s">
        <v>213</v>
      </c>
      <c r="H346" s="175">
        <v>313</v>
      </c>
      <c r="I346" s="210">
        <f>I347</f>
        <v>0</v>
      </c>
      <c r="J346" s="209">
        <f>J347</f>
        <v>0</v>
      </c>
      <c r="K346" s="208">
        <f>K347</f>
        <v>0</v>
      </c>
      <c r="L346" s="208">
        <f>L347</f>
        <v>0</v>
      </c>
    </row>
    <row r="347" spans="1:15" hidden="1">
      <c r="A347" s="187">
        <v>3</v>
      </c>
      <c r="B347" s="187">
        <v>3</v>
      </c>
      <c r="C347" s="186">
        <v>2</v>
      </c>
      <c r="D347" s="183">
        <v>2</v>
      </c>
      <c r="E347" s="186">
        <v>1</v>
      </c>
      <c r="F347" s="184"/>
      <c r="G347" s="207" t="s">
        <v>213</v>
      </c>
      <c r="H347" s="175">
        <v>314</v>
      </c>
      <c r="I347" s="190">
        <f>SUM(I348:I349)</f>
        <v>0</v>
      </c>
      <c r="J347" s="196">
        <f>SUM(J348:J349)</f>
        <v>0</v>
      </c>
      <c r="K347" s="195">
        <f>SUM(K348:K349)</f>
        <v>0</v>
      </c>
      <c r="L347" s="195">
        <f>SUM(L348:L349)</f>
        <v>0</v>
      </c>
    </row>
    <row r="348" spans="1:15" ht="25.5" hidden="1" customHeight="1">
      <c r="A348" s="187">
        <v>3</v>
      </c>
      <c r="B348" s="187">
        <v>3</v>
      </c>
      <c r="C348" s="186">
        <v>2</v>
      </c>
      <c r="D348" s="183">
        <v>2</v>
      </c>
      <c r="E348" s="187">
        <v>1</v>
      </c>
      <c r="F348" s="205">
        <v>1</v>
      </c>
      <c r="G348" s="183" t="s">
        <v>214</v>
      </c>
      <c r="H348" s="175">
        <v>315</v>
      </c>
      <c r="I348" s="182">
        <v>0</v>
      </c>
      <c r="J348" s="182">
        <v>0</v>
      </c>
      <c r="K348" s="182">
        <v>0</v>
      </c>
      <c r="L348" s="182">
        <v>0</v>
      </c>
    </row>
    <row r="349" spans="1:15" hidden="1">
      <c r="A349" s="194">
        <v>3</v>
      </c>
      <c r="B349" s="194">
        <v>3</v>
      </c>
      <c r="C349" s="193">
        <v>2</v>
      </c>
      <c r="D349" s="192">
        <v>2</v>
      </c>
      <c r="E349" s="197">
        <v>1</v>
      </c>
      <c r="F349" s="206">
        <v>2</v>
      </c>
      <c r="G349" s="197" t="s">
        <v>215</v>
      </c>
      <c r="H349" s="175">
        <v>316</v>
      </c>
      <c r="I349" s="182">
        <v>0</v>
      </c>
      <c r="J349" s="182">
        <v>0</v>
      </c>
      <c r="K349" s="182">
        <v>0</v>
      </c>
      <c r="L349" s="182">
        <v>0</v>
      </c>
    </row>
    <row r="350" spans="1:15" ht="25.5" hidden="1" customHeight="1">
      <c r="A350" s="187">
        <v>3</v>
      </c>
      <c r="B350" s="187">
        <v>3</v>
      </c>
      <c r="C350" s="186">
        <v>2</v>
      </c>
      <c r="D350" s="185">
        <v>3</v>
      </c>
      <c r="E350" s="183"/>
      <c r="F350" s="205"/>
      <c r="G350" s="183" t="s">
        <v>216</v>
      </c>
      <c r="H350" s="175">
        <v>317</v>
      </c>
      <c r="I350" s="190">
        <f>I351</f>
        <v>0</v>
      </c>
      <c r="J350" s="196">
        <f>J351</f>
        <v>0</v>
      </c>
      <c r="K350" s="195">
        <f>K351</f>
        <v>0</v>
      </c>
      <c r="L350" s="195">
        <f>L351</f>
        <v>0</v>
      </c>
    </row>
    <row r="351" spans="1:15" ht="25.5" hidden="1" customHeight="1">
      <c r="A351" s="187">
        <v>3</v>
      </c>
      <c r="B351" s="187">
        <v>3</v>
      </c>
      <c r="C351" s="186">
        <v>2</v>
      </c>
      <c r="D351" s="185">
        <v>3</v>
      </c>
      <c r="E351" s="183">
        <v>1</v>
      </c>
      <c r="F351" s="205"/>
      <c r="G351" s="183" t="s">
        <v>216</v>
      </c>
      <c r="H351" s="175">
        <v>318</v>
      </c>
      <c r="I351" s="190">
        <f>I352+I353</f>
        <v>0</v>
      </c>
      <c r="J351" s="190">
        <f>J352+J353</f>
        <v>0</v>
      </c>
      <c r="K351" s="190">
        <f>K352+K353</f>
        <v>0</v>
      </c>
      <c r="L351" s="190">
        <f>L352+L353</f>
        <v>0</v>
      </c>
    </row>
    <row r="352" spans="1:15" ht="25.5" hidden="1" customHeight="1">
      <c r="A352" s="187">
        <v>3</v>
      </c>
      <c r="B352" s="187">
        <v>3</v>
      </c>
      <c r="C352" s="186">
        <v>2</v>
      </c>
      <c r="D352" s="185">
        <v>3</v>
      </c>
      <c r="E352" s="183">
        <v>1</v>
      </c>
      <c r="F352" s="205">
        <v>1</v>
      </c>
      <c r="G352" s="183" t="s">
        <v>217</v>
      </c>
      <c r="H352" s="175">
        <v>319</v>
      </c>
      <c r="I352" s="189">
        <v>0</v>
      </c>
      <c r="J352" s="189">
        <v>0</v>
      </c>
      <c r="K352" s="189">
        <v>0</v>
      </c>
      <c r="L352" s="188">
        <v>0</v>
      </c>
    </row>
    <row r="353" spans="1:12" ht="25.5" hidden="1" customHeight="1">
      <c r="A353" s="187">
        <v>3</v>
      </c>
      <c r="B353" s="187">
        <v>3</v>
      </c>
      <c r="C353" s="186">
        <v>2</v>
      </c>
      <c r="D353" s="185">
        <v>3</v>
      </c>
      <c r="E353" s="183">
        <v>1</v>
      </c>
      <c r="F353" s="205">
        <v>2</v>
      </c>
      <c r="G353" s="183" t="s">
        <v>218</v>
      </c>
      <c r="H353" s="175">
        <v>320</v>
      </c>
      <c r="I353" s="182">
        <v>0</v>
      </c>
      <c r="J353" s="182">
        <v>0</v>
      </c>
      <c r="K353" s="182">
        <v>0</v>
      </c>
      <c r="L353" s="182">
        <v>0</v>
      </c>
    </row>
    <row r="354" spans="1:12" hidden="1">
      <c r="A354" s="187">
        <v>3</v>
      </c>
      <c r="B354" s="187">
        <v>3</v>
      </c>
      <c r="C354" s="186">
        <v>2</v>
      </c>
      <c r="D354" s="185">
        <v>4</v>
      </c>
      <c r="E354" s="185"/>
      <c r="F354" s="184"/>
      <c r="G354" s="183" t="s">
        <v>219</v>
      </c>
      <c r="H354" s="175">
        <v>321</v>
      </c>
      <c r="I354" s="190">
        <f>I355</f>
        <v>0</v>
      </c>
      <c r="J354" s="196">
        <f>J355</f>
        <v>0</v>
      </c>
      <c r="K354" s="195">
        <f>K355</f>
        <v>0</v>
      </c>
      <c r="L354" s="195">
        <f>L355</f>
        <v>0</v>
      </c>
    </row>
    <row r="355" spans="1:12" hidden="1">
      <c r="A355" s="204">
        <v>3</v>
      </c>
      <c r="B355" s="204">
        <v>3</v>
      </c>
      <c r="C355" s="203">
        <v>2</v>
      </c>
      <c r="D355" s="202">
        <v>4</v>
      </c>
      <c r="E355" s="202">
        <v>1</v>
      </c>
      <c r="F355" s="201"/>
      <c r="G355" s="183" t="s">
        <v>219</v>
      </c>
      <c r="H355" s="175">
        <v>322</v>
      </c>
      <c r="I355" s="200">
        <f>SUM(I356:I357)</f>
        <v>0</v>
      </c>
      <c r="J355" s="199">
        <f>SUM(J356:J357)</f>
        <v>0</v>
      </c>
      <c r="K355" s="198">
        <f>SUM(K356:K357)</f>
        <v>0</v>
      </c>
      <c r="L355" s="198">
        <f>SUM(L356:L357)</f>
        <v>0</v>
      </c>
    </row>
    <row r="356" spans="1:12" hidden="1">
      <c r="A356" s="187">
        <v>3</v>
      </c>
      <c r="B356" s="187">
        <v>3</v>
      </c>
      <c r="C356" s="186">
        <v>2</v>
      </c>
      <c r="D356" s="185">
        <v>4</v>
      </c>
      <c r="E356" s="185">
        <v>1</v>
      </c>
      <c r="F356" s="184">
        <v>1</v>
      </c>
      <c r="G356" s="183" t="s">
        <v>220</v>
      </c>
      <c r="H356" s="175">
        <v>323</v>
      </c>
      <c r="I356" s="182">
        <v>0</v>
      </c>
      <c r="J356" s="182">
        <v>0</v>
      </c>
      <c r="K356" s="182">
        <v>0</v>
      </c>
      <c r="L356" s="182">
        <v>0</v>
      </c>
    </row>
    <row r="357" spans="1:12" hidden="1">
      <c r="A357" s="187">
        <v>3</v>
      </c>
      <c r="B357" s="187">
        <v>3</v>
      </c>
      <c r="C357" s="186">
        <v>2</v>
      </c>
      <c r="D357" s="185">
        <v>4</v>
      </c>
      <c r="E357" s="185">
        <v>1</v>
      </c>
      <c r="F357" s="184">
        <v>2</v>
      </c>
      <c r="G357" s="183" t="s">
        <v>228</v>
      </c>
      <c r="H357" s="175">
        <v>324</v>
      </c>
      <c r="I357" s="182">
        <v>0</v>
      </c>
      <c r="J357" s="182">
        <v>0</v>
      </c>
      <c r="K357" s="182">
        <v>0</v>
      </c>
      <c r="L357" s="182">
        <v>0</v>
      </c>
    </row>
    <row r="358" spans="1:12" hidden="1">
      <c r="A358" s="187">
        <v>3</v>
      </c>
      <c r="B358" s="187">
        <v>3</v>
      </c>
      <c r="C358" s="186">
        <v>2</v>
      </c>
      <c r="D358" s="185">
        <v>5</v>
      </c>
      <c r="E358" s="185"/>
      <c r="F358" s="184"/>
      <c r="G358" s="183" t="s">
        <v>222</v>
      </c>
      <c r="H358" s="175">
        <v>325</v>
      </c>
      <c r="I358" s="190">
        <f t="shared" ref="I358:L359" si="30">I359</f>
        <v>0</v>
      </c>
      <c r="J358" s="196">
        <f t="shared" si="30"/>
        <v>0</v>
      </c>
      <c r="K358" s="195">
        <f t="shared" si="30"/>
        <v>0</v>
      </c>
      <c r="L358" s="195">
        <f t="shared" si="30"/>
        <v>0</v>
      </c>
    </row>
    <row r="359" spans="1:12" hidden="1">
      <c r="A359" s="204">
        <v>3</v>
      </c>
      <c r="B359" s="204">
        <v>3</v>
      </c>
      <c r="C359" s="203">
        <v>2</v>
      </c>
      <c r="D359" s="202">
        <v>5</v>
      </c>
      <c r="E359" s="202">
        <v>1</v>
      </c>
      <c r="F359" s="201"/>
      <c r="G359" s="183" t="s">
        <v>222</v>
      </c>
      <c r="H359" s="175">
        <v>326</v>
      </c>
      <c r="I359" s="200">
        <f t="shared" si="30"/>
        <v>0</v>
      </c>
      <c r="J359" s="199">
        <f t="shared" si="30"/>
        <v>0</v>
      </c>
      <c r="K359" s="198">
        <f t="shared" si="30"/>
        <v>0</v>
      </c>
      <c r="L359" s="198">
        <f t="shared" si="30"/>
        <v>0</v>
      </c>
    </row>
    <row r="360" spans="1:12" hidden="1">
      <c r="A360" s="187">
        <v>3</v>
      </c>
      <c r="B360" s="187">
        <v>3</v>
      </c>
      <c r="C360" s="186">
        <v>2</v>
      </c>
      <c r="D360" s="185">
        <v>5</v>
      </c>
      <c r="E360" s="185">
        <v>1</v>
      </c>
      <c r="F360" s="184">
        <v>1</v>
      </c>
      <c r="G360" s="183" t="s">
        <v>222</v>
      </c>
      <c r="H360" s="175">
        <v>327</v>
      </c>
      <c r="I360" s="189">
        <v>0</v>
      </c>
      <c r="J360" s="189">
        <v>0</v>
      </c>
      <c r="K360" s="189">
        <v>0</v>
      </c>
      <c r="L360" s="188">
        <v>0</v>
      </c>
    </row>
    <row r="361" spans="1:12" hidden="1">
      <c r="A361" s="187">
        <v>3</v>
      </c>
      <c r="B361" s="187">
        <v>3</v>
      </c>
      <c r="C361" s="186">
        <v>2</v>
      </c>
      <c r="D361" s="185">
        <v>6</v>
      </c>
      <c r="E361" s="185"/>
      <c r="F361" s="184"/>
      <c r="G361" s="183" t="s">
        <v>193</v>
      </c>
      <c r="H361" s="175">
        <v>328</v>
      </c>
      <c r="I361" s="190">
        <f t="shared" ref="I361:L362" si="31">I362</f>
        <v>0</v>
      </c>
      <c r="J361" s="196">
        <f t="shared" si="31"/>
        <v>0</v>
      </c>
      <c r="K361" s="195">
        <f t="shared" si="31"/>
        <v>0</v>
      </c>
      <c r="L361" s="195">
        <f t="shared" si="31"/>
        <v>0</v>
      </c>
    </row>
    <row r="362" spans="1:12" hidden="1">
      <c r="A362" s="187">
        <v>3</v>
      </c>
      <c r="B362" s="187">
        <v>3</v>
      </c>
      <c r="C362" s="186">
        <v>2</v>
      </c>
      <c r="D362" s="185">
        <v>6</v>
      </c>
      <c r="E362" s="185">
        <v>1</v>
      </c>
      <c r="F362" s="184"/>
      <c r="G362" s="183" t="s">
        <v>193</v>
      </c>
      <c r="H362" s="175">
        <v>329</v>
      </c>
      <c r="I362" s="190">
        <f t="shared" si="31"/>
        <v>0</v>
      </c>
      <c r="J362" s="196">
        <f t="shared" si="31"/>
        <v>0</v>
      </c>
      <c r="K362" s="195">
        <f t="shared" si="31"/>
        <v>0</v>
      </c>
      <c r="L362" s="195">
        <f t="shared" si="31"/>
        <v>0</v>
      </c>
    </row>
    <row r="363" spans="1:12" hidden="1">
      <c r="A363" s="194">
        <v>3</v>
      </c>
      <c r="B363" s="194">
        <v>3</v>
      </c>
      <c r="C363" s="193">
        <v>2</v>
      </c>
      <c r="D363" s="192">
        <v>6</v>
      </c>
      <c r="E363" s="192">
        <v>1</v>
      </c>
      <c r="F363" s="191">
        <v>1</v>
      </c>
      <c r="G363" s="197" t="s">
        <v>193</v>
      </c>
      <c r="H363" s="175">
        <v>330</v>
      </c>
      <c r="I363" s="189">
        <v>0</v>
      </c>
      <c r="J363" s="189">
        <v>0</v>
      </c>
      <c r="K363" s="189">
        <v>0</v>
      </c>
      <c r="L363" s="188">
        <v>0</v>
      </c>
    </row>
    <row r="364" spans="1:12" hidden="1">
      <c r="A364" s="187">
        <v>3</v>
      </c>
      <c r="B364" s="187">
        <v>3</v>
      </c>
      <c r="C364" s="186">
        <v>2</v>
      </c>
      <c r="D364" s="185">
        <v>7</v>
      </c>
      <c r="E364" s="185"/>
      <c r="F364" s="184"/>
      <c r="G364" s="183" t="s">
        <v>224</v>
      </c>
      <c r="H364" s="175">
        <v>331</v>
      </c>
      <c r="I364" s="190">
        <f>I365</f>
        <v>0</v>
      </c>
      <c r="J364" s="196">
        <f>J365</f>
        <v>0</v>
      </c>
      <c r="K364" s="195">
        <f>K365</f>
        <v>0</v>
      </c>
      <c r="L364" s="195">
        <f>L365</f>
        <v>0</v>
      </c>
    </row>
    <row r="365" spans="1:12" hidden="1">
      <c r="A365" s="194">
        <v>3</v>
      </c>
      <c r="B365" s="194">
        <v>3</v>
      </c>
      <c r="C365" s="193">
        <v>2</v>
      </c>
      <c r="D365" s="192">
        <v>7</v>
      </c>
      <c r="E365" s="192">
        <v>1</v>
      </c>
      <c r="F365" s="191"/>
      <c r="G365" s="183" t="s">
        <v>224</v>
      </c>
      <c r="H365" s="175">
        <v>332</v>
      </c>
      <c r="I365" s="190">
        <f>SUM(I366:I367)</f>
        <v>0</v>
      </c>
      <c r="J365" s="190">
        <f>SUM(J366:J367)</f>
        <v>0</v>
      </c>
      <c r="K365" s="190">
        <f>SUM(K366:K367)</f>
        <v>0</v>
      </c>
      <c r="L365" s="190">
        <f>SUM(L366:L367)</f>
        <v>0</v>
      </c>
    </row>
    <row r="366" spans="1:12" ht="25.5" hidden="1" customHeight="1">
      <c r="A366" s="187">
        <v>3</v>
      </c>
      <c r="B366" s="187">
        <v>3</v>
      </c>
      <c r="C366" s="186">
        <v>2</v>
      </c>
      <c r="D366" s="185">
        <v>7</v>
      </c>
      <c r="E366" s="185">
        <v>1</v>
      </c>
      <c r="F366" s="184">
        <v>1</v>
      </c>
      <c r="G366" s="183" t="s">
        <v>225</v>
      </c>
      <c r="H366" s="175">
        <v>333</v>
      </c>
      <c r="I366" s="189">
        <v>0</v>
      </c>
      <c r="J366" s="189">
        <v>0</v>
      </c>
      <c r="K366" s="189">
        <v>0</v>
      </c>
      <c r="L366" s="188">
        <v>0</v>
      </c>
    </row>
    <row r="367" spans="1:12" ht="25.5" hidden="1" customHeight="1">
      <c r="A367" s="187">
        <v>3</v>
      </c>
      <c r="B367" s="187">
        <v>3</v>
      </c>
      <c r="C367" s="186">
        <v>2</v>
      </c>
      <c r="D367" s="185">
        <v>7</v>
      </c>
      <c r="E367" s="185">
        <v>1</v>
      </c>
      <c r="F367" s="184">
        <v>2</v>
      </c>
      <c r="G367" s="183" t="s">
        <v>226</v>
      </c>
      <c r="H367" s="175">
        <v>334</v>
      </c>
      <c r="I367" s="182">
        <v>0</v>
      </c>
      <c r="J367" s="182">
        <v>0</v>
      </c>
      <c r="K367" s="182">
        <v>0</v>
      </c>
      <c r="L367" s="182">
        <v>0</v>
      </c>
    </row>
    <row r="368" spans="1:12">
      <c r="A368" s="181"/>
      <c r="B368" s="181"/>
      <c r="C368" s="180"/>
      <c r="D368" s="179"/>
      <c r="E368" s="178"/>
      <c r="F368" s="177"/>
      <c r="G368" s="176" t="s">
        <v>229</v>
      </c>
      <c r="H368" s="175">
        <v>335</v>
      </c>
      <c r="I368" s="174">
        <f>SUM(I34+I184)</f>
        <v>2370360</v>
      </c>
      <c r="J368" s="174">
        <f>SUM(J34+J184)</f>
        <v>1461360</v>
      </c>
      <c r="K368" s="174">
        <f>SUM(K34+K184)</f>
        <v>1378635.21</v>
      </c>
      <c r="L368" s="174">
        <f>SUM(L34+L184)</f>
        <v>1378635.21</v>
      </c>
    </row>
    <row r="369" spans="1:17">
      <c r="G369" s="173"/>
      <c r="H369" s="172"/>
      <c r="I369" s="171"/>
      <c r="J369" s="168"/>
      <c r="K369" s="168"/>
      <c r="L369" s="168"/>
      <c r="Q369" s="397"/>
    </row>
    <row r="370" spans="1:17">
      <c r="D370" s="638" t="s">
        <v>230</v>
      </c>
      <c r="E370" s="638"/>
      <c r="F370" s="638"/>
      <c r="G370" s="638"/>
      <c r="H370" s="170"/>
      <c r="I370" s="169"/>
      <c r="J370" s="168"/>
      <c r="K370" s="627" t="s">
        <v>231</v>
      </c>
      <c r="L370" s="627"/>
    </row>
    <row r="371" spans="1:17" ht="18.75" customHeight="1">
      <c r="A371" s="167"/>
      <c r="B371" s="167"/>
      <c r="C371" s="167"/>
      <c r="D371" s="629" t="s">
        <v>232</v>
      </c>
      <c r="E371" s="629"/>
      <c r="F371" s="629"/>
      <c r="G371" s="629"/>
      <c r="I371" s="166" t="s">
        <v>233</v>
      </c>
      <c r="K371" s="612" t="s">
        <v>234</v>
      </c>
      <c r="L371" s="612"/>
    </row>
    <row r="372" spans="1:17" ht="15.75" customHeight="1">
      <c r="I372" s="165"/>
      <c r="K372" s="165"/>
      <c r="L372" s="165"/>
    </row>
    <row r="373" spans="1:17" ht="24" customHeight="1">
      <c r="D373" s="628" t="s">
        <v>235</v>
      </c>
      <c r="E373" s="628"/>
      <c r="F373" s="628"/>
      <c r="G373" s="628"/>
      <c r="I373" s="165"/>
      <c r="K373" s="627" t="s">
        <v>236</v>
      </c>
      <c r="L373" s="627"/>
    </row>
    <row r="374" spans="1:17" ht="25.5" customHeight="1">
      <c r="D374" s="610" t="s">
        <v>237</v>
      </c>
      <c r="E374" s="611"/>
      <c r="F374" s="611"/>
      <c r="G374" s="611"/>
      <c r="H374" s="163"/>
      <c r="I374" s="164" t="s">
        <v>233</v>
      </c>
      <c r="K374" s="612" t="s">
        <v>234</v>
      </c>
      <c r="L374" s="612"/>
    </row>
    <row r="376" spans="1:17">
      <c r="A376" s="630" t="s">
        <v>288</v>
      </c>
      <c r="B376" s="630"/>
      <c r="C376" s="630"/>
      <c r="D376" s="630"/>
      <c r="E376" s="630"/>
      <c r="F376" s="630"/>
      <c r="G376" s="630"/>
      <c r="H376" s="630"/>
      <c r="I376" s="630"/>
      <c r="J376" s="630"/>
      <c r="K376" s="630"/>
    </row>
  </sheetData>
  <sheetProtection formatCells="0" formatColumns="0" formatRows="0" insertColumns="0" insertRows="0" insertHyperlinks="0" deleteColumns="0" deleteRows="0" sort="0" autoFilter="0" pivotTables="0"/>
  <mergeCells count="32">
    <mergeCell ref="A376:K376"/>
    <mergeCell ref="A7:L7"/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  <mergeCell ref="A13:L13"/>
    <mergeCell ref="G14:K14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5"/>
  <sheetViews>
    <sheetView topLeftCell="A152" workbookViewId="0">
      <selection activeCell="A375" sqref="A375:L375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  <col min="17" max="17" width="13.140625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644" t="s">
        <v>6</v>
      </c>
      <c r="B7" s="644"/>
      <c r="C7" s="644"/>
      <c r="D7" s="644"/>
      <c r="E7" s="644"/>
      <c r="F7" s="644"/>
      <c r="G7" s="644"/>
      <c r="H7" s="644"/>
      <c r="I7" s="644"/>
      <c r="J7" s="644"/>
      <c r="K7" s="644"/>
      <c r="L7" s="644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645" t="s">
        <v>7</v>
      </c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16"/>
    </row>
    <row r="10" spans="1:15">
      <c r="A10" s="646" t="s">
        <v>8</v>
      </c>
      <c r="B10" s="646"/>
      <c r="C10" s="646"/>
      <c r="D10" s="646"/>
      <c r="E10" s="646"/>
      <c r="F10" s="646"/>
      <c r="G10" s="646"/>
      <c r="H10" s="646"/>
      <c r="I10" s="646"/>
      <c r="J10" s="646"/>
      <c r="K10" s="646"/>
      <c r="L10" s="646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659" t="s">
        <v>9</v>
      </c>
      <c r="H12" s="659"/>
      <c r="I12" s="659"/>
      <c r="J12" s="659"/>
      <c r="K12" s="659"/>
      <c r="L12" s="29"/>
      <c r="M12" s="16"/>
    </row>
    <row r="13" spans="1:15" ht="15.75" customHeight="1">
      <c r="A13" s="660" t="s">
        <v>10</v>
      </c>
      <c r="B13" s="660"/>
      <c r="C13" s="660"/>
      <c r="D13" s="660"/>
      <c r="E13" s="660"/>
      <c r="F13" s="660"/>
      <c r="G13" s="660"/>
      <c r="H13" s="660"/>
      <c r="I13" s="660"/>
      <c r="J13" s="660"/>
      <c r="K13" s="660"/>
      <c r="L13" s="660"/>
      <c r="M13" s="16"/>
    </row>
    <row r="14" spans="1:15" ht="12" customHeight="1">
      <c r="G14" s="652" t="s">
        <v>11</v>
      </c>
      <c r="H14" s="652"/>
      <c r="I14" s="652"/>
      <c r="J14" s="652"/>
      <c r="K14" s="652"/>
      <c r="M14" s="16"/>
    </row>
    <row r="15" spans="1:15">
      <c r="G15" s="646" t="s">
        <v>12</v>
      </c>
      <c r="H15" s="646"/>
      <c r="I15" s="646"/>
      <c r="J15" s="646"/>
      <c r="K15" s="646"/>
    </row>
    <row r="16" spans="1:15" ht="15.75" customHeight="1">
      <c r="B16" s="660" t="s">
        <v>13</v>
      </c>
      <c r="C16" s="660"/>
      <c r="D16" s="660"/>
      <c r="E16" s="660"/>
      <c r="F16" s="660"/>
      <c r="G16" s="660"/>
      <c r="H16" s="660"/>
      <c r="I16" s="660"/>
      <c r="J16" s="660"/>
      <c r="K16" s="660"/>
      <c r="L16" s="660"/>
    </row>
    <row r="17" spans="1:13" ht="7.5" customHeight="1"/>
    <row r="18" spans="1:13">
      <c r="G18" s="652"/>
      <c r="H18" s="652"/>
      <c r="I18" s="652"/>
      <c r="J18" s="652"/>
      <c r="K18" s="652"/>
    </row>
    <row r="19" spans="1:13" ht="6.75" customHeight="1">
      <c r="G19" s="17"/>
      <c r="H19" s="17"/>
      <c r="I19" s="17"/>
      <c r="J19" s="17"/>
      <c r="K19" s="17"/>
    </row>
    <row r="20" spans="1:13">
      <c r="B20" s="22"/>
      <c r="C20" s="22"/>
      <c r="D20" s="22"/>
      <c r="E20" s="656" t="s">
        <v>15</v>
      </c>
      <c r="F20" s="656"/>
      <c r="G20" s="656"/>
      <c r="H20" s="656"/>
      <c r="I20" s="656"/>
      <c r="J20" s="656"/>
      <c r="K20" s="656"/>
      <c r="L20" s="22"/>
    </row>
    <row r="21" spans="1:13" ht="15" customHeight="1">
      <c r="A21" s="657" t="s">
        <v>16</v>
      </c>
      <c r="B21" s="657"/>
      <c r="C21" s="657"/>
      <c r="D21" s="657"/>
      <c r="E21" s="657"/>
      <c r="F21" s="657"/>
      <c r="G21" s="657"/>
      <c r="H21" s="657"/>
      <c r="I21" s="657"/>
      <c r="J21" s="657"/>
      <c r="K21" s="657"/>
      <c r="L21" s="657"/>
      <c r="M21" s="30"/>
    </row>
    <row r="22" spans="1:13">
      <c r="F22" s="19"/>
      <c r="J22" s="5"/>
      <c r="K22" s="13"/>
      <c r="L22" s="6" t="s">
        <v>17</v>
      </c>
      <c r="M22" s="30"/>
    </row>
    <row r="23" spans="1:13">
      <c r="F23" s="19"/>
      <c r="J23" s="31" t="s">
        <v>18</v>
      </c>
      <c r="K23" s="23"/>
      <c r="L23" s="32"/>
      <c r="M23" s="30"/>
    </row>
    <row r="24" spans="1:13">
      <c r="E24" s="17"/>
      <c r="F24" s="33"/>
      <c r="I24" s="34"/>
      <c r="J24" s="34"/>
      <c r="K24" s="35" t="s">
        <v>19</v>
      </c>
      <c r="L24" s="32"/>
      <c r="M24" s="30"/>
    </row>
    <row r="25" spans="1:13">
      <c r="A25" s="658" t="s">
        <v>20</v>
      </c>
      <c r="B25" s="658"/>
      <c r="C25" s="658"/>
      <c r="D25" s="658"/>
      <c r="E25" s="658"/>
      <c r="F25" s="658"/>
      <c r="G25" s="658"/>
      <c r="H25" s="658"/>
      <c r="I25" s="658"/>
      <c r="J25" s="36"/>
      <c r="K25" s="35" t="s">
        <v>21</v>
      </c>
      <c r="L25" s="37" t="s">
        <v>22</v>
      </c>
      <c r="M25" s="30"/>
    </row>
    <row r="26" spans="1:13" ht="26.25" customHeight="1">
      <c r="A26" s="658" t="s">
        <v>23</v>
      </c>
      <c r="B26" s="658"/>
      <c r="C26" s="658"/>
      <c r="D26" s="658"/>
      <c r="E26" s="658"/>
      <c r="F26" s="658"/>
      <c r="G26" s="658"/>
      <c r="H26" s="658"/>
      <c r="I26" s="658"/>
      <c r="J26" s="38" t="s">
        <v>24</v>
      </c>
      <c r="K26" s="114" t="s">
        <v>25</v>
      </c>
      <c r="L26" s="32"/>
      <c r="M26" s="30"/>
    </row>
    <row r="27" spans="1:13">
      <c r="D27" s="36"/>
      <c r="E27" s="36"/>
      <c r="F27" s="36"/>
      <c r="G27" s="39" t="s">
        <v>26</v>
      </c>
      <c r="H27" s="40" t="s">
        <v>27</v>
      </c>
      <c r="I27" s="41"/>
      <c r="J27" s="42"/>
      <c r="K27" s="32"/>
      <c r="L27" s="32"/>
      <c r="M27" s="30"/>
    </row>
    <row r="28" spans="1:13">
      <c r="D28" s="36"/>
      <c r="E28" s="36"/>
      <c r="F28" s="36"/>
      <c r="G28" s="651" t="s">
        <v>28</v>
      </c>
      <c r="H28" s="651"/>
      <c r="I28" s="115" t="s">
        <v>29</v>
      </c>
      <c r="J28" s="43" t="s">
        <v>30</v>
      </c>
      <c r="K28" s="32" t="s">
        <v>31</v>
      </c>
      <c r="L28" s="32" t="s">
        <v>31</v>
      </c>
      <c r="M28" s="30"/>
    </row>
    <row r="29" spans="1:13">
      <c r="A29" s="653" t="s">
        <v>32</v>
      </c>
      <c r="B29" s="653"/>
      <c r="C29" s="653"/>
      <c r="D29" s="653"/>
      <c r="E29" s="653"/>
      <c r="F29" s="653"/>
      <c r="G29" s="653"/>
      <c r="H29" s="653"/>
      <c r="I29" s="653"/>
      <c r="J29" s="44"/>
      <c r="K29" s="44"/>
      <c r="L29" s="45" t="s">
        <v>33</v>
      </c>
      <c r="M29" s="46"/>
    </row>
    <row r="30" spans="1:13" ht="27" customHeight="1">
      <c r="A30" s="664" t="s">
        <v>34</v>
      </c>
      <c r="B30" s="665"/>
      <c r="C30" s="665"/>
      <c r="D30" s="665"/>
      <c r="E30" s="665"/>
      <c r="F30" s="665"/>
      <c r="G30" s="668" t="s">
        <v>35</v>
      </c>
      <c r="H30" s="670" t="s">
        <v>36</v>
      </c>
      <c r="I30" s="672" t="s">
        <v>37</v>
      </c>
      <c r="J30" s="673"/>
      <c r="K30" s="674" t="s">
        <v>38</v>
      </c>
      <c r="L30" s="676" t="s">
        <v>39</v>
      </c>
      <c r="M30" s="46"/>
    </row>
    <row r="31" spans="1:13" ht="58.5" customHeight="1">
      <c r="A31" s="666"/>
      <c r="B31" s="667"/>
      <c r="C31" s="667"/>
      <c r="D31" s="667"/>
      <c r="E31" s="667"/>
      <c r="F31" s="667"/>
      <c r="G31" s="669"/>
      <c r="H31" s="671"/>
      <c r="I31" s="47" t="s">
        <v>40</v>
      </c>
      <c r="J31" s="48" t="s">
        <v>41</v>
      </c>
      <c r="K31" s="675"/>
      <c r="L31" s="677"/>
    </row>
    <row r="32" spans="1:13">
      <c r="A32" s="647" t="s">
        <v>25</v>
      </c>
      <c r="B32" s="648"/>
      <c r="C32" s="648"/>
      <c r="D32" s="648"/>
      <c r="E32" s="648"/>
      <c r="F32" s="649"/>
      <c r="G32" s="7">
        <v>2</v>
      </c>
      <c r="H32" s="8">
        <v>3</v>
      </c>
      <c r="I32" s="9" t="s">
        <v>42</v>
      </c>
      <c r="J32" s="10" t="s">
        <v>43</v>
      </c>
      <c r="K32" s="11">
        <v>6</v>
      </c>
      <c r="L32" s="11">
        <v>7</v>
      </c>
    </row>
    <row r="33" spans="1:15">
      <c r="A33" s="49">
        <v>2</v>
      </c>
      <c r="B33" s="49"/>
      <c r="C33" s="50"/>
      <c r="D33" s="51"/>
      <c r="E33" s="49"/>
      <c r="F33" s="52"/>
      <c r="G33" s="51" t="s">
        <v>44</v>
      </c>
      <c r="H33" s="7">
        <v>1</v>
      </c>
      <c r="I33" s="116">
        <f>SUM(I34+I45+I64+I85+I92+I112+I138+I157+I167)</f>
        <v>1556600</v>
      </c>
      <c r="J33" s="116">
        <f>SUM(J34+J45+J64+J85+J92+J112+J138+J157+J167)</f>
        <v>942300</v>
      </c>
      <c r="K33" s="117">
        <f>SUM(K34+K45+K64+K85+K92+K112+K138+K157+K167)</f>
        <v>920583.27</v>
      </c>
      <c r="L33" s="116">
        <f>SUM(L34+L45+L64+L85+L92+L112+L138+L157+L167)</f>
        <v>920583.27</v>
      </c>
      <c r="M33" s="53"/>
      <c r="N33" s="53"/>
      <c r="O33" s="53"/>
    </row>
    <row r="34" spans="1:15" ht="17.25" customHeight="1">
      <c r="A34" s="49">
        <v>2</v>
      </c>
      <c r="B34" s="54">
        <v>1</v>
      </c>
      <c r="C34" s="55"/>
      <c r="D34" s="56"/>
      <c r="E34" s="57"/>
      <c r="F34" s="58"/>
      <c r="G34" s="59" t="s">
        <v>45</v>
      </c>
      <c r="H34" s="7">
        <v>2</v>
      </c>
      <c r="I34" s="116">
        <f>SUM(I35+I41)</f>
        <v>1498600</v>
      </c>
      <c r="J34" s="116">
        <f>SUM(J35+J41)</f>
        <v>909300</v>
      </c>
      <c r="K34" s="118">
        <f>SUM(K35+K41)</f>
        <v>905959.96</v>
      </c>
      <c r="L34" s="119">
        <f>SUM(L35+L41)</f>
        <v>905959.96</v>
      </c>
    </row>
    <row r="35" spans="1:15">
      <c r="A35" s="60">
        <v>2</v>
      </c>
      <c r="B35" s="60">
        <v>1</v>
      </c>
      <c r="C35" s="61">
        <v>1</v>
      </c>
      <c r="D35" s="62"/>
      <c r="E35" s="60"/>
      <c r="F35" s="63"/>
      <c r="G35" s="62" t="s">
        <v>46</v>
      </c>
      <c r="H35" s="7">
        <v>3</v>
      </c>
      <c r="I35" s="116">
        <f>SUM(I36)</f>
        <v>1476900</v>
      </c>
      <c r="J35" s="116">
        <f>SUM(J36)</f>
        <v>896900</v>
      </c>
      <c r="K35" s="117">
        <f>SUM(K36)</f>
        <v>893580.96</v>
      </c>
      <c r="L35" s="116">
        <f>SUM(L36)</f>
        <v>893580.96</v>
      </c>
    </row>
    <row r="36" spans="1:15">
      <c r="A36" s="64">
        <v>2</v>
      </c>
      <c r="B36" s="60">
        <v>1</v>
      </c>
      <c r="C36" s="61">
        <v>1</v>
      </c>
      <c r="D36" s="62">
        <v>1</v>
      </c>
      <c r="E36" s="60"/>
      <c r="F36" s="63"/>
      <c r="G36" s="62" t="s">
        <v>46</v>
      </c>
      <c r="H36" s="7">
        <v>4</v>
      </c>
      <c r="I36" s="116">
        <f>SUM(I37+I39)</f>
        <v>1476900</v>
      </c>
      <c r="J36" s="116">
        <f t="shared" ref="J36:L37" si="0">SUM(J37)</f>
        <v>896900</v>
      </c>
      <c r="K36" s="116">
        <f t="shared" si="0"/>
        <v>893580.96</v>
      </c>
      <c r="L36" s="116">
        <f t="shared" si="0"/>
        <v>893580.96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>
        <v>1</v>
      </c>
      <c r="F37" s="63"/>
      <c r="G37" s="62" t="s">
        <v>47</v>
      </c>
      <c r="H37" s="7">
        <v>5</v>
      </c>
      <c r="I37" s="117">
        <f>SUM(I38)</f>
        <v>1476900</v>
      </c>
      <c r="J37" s="117">
        <f t="shared" si="0"/>
        <v>896900</v>
      </c>
      <c r="K37" s="117">
        <f t="shared" si="0"/>
        <v>893580.96</v>
      </c>
      <c r="L37" s="117">
        <f t="shared" si="0"/>
        <v>893580.96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>
        <v>1</v>
      </c>
      <c r="G38" s="62" t="s">
        <v>47</v>
      </c>
      <c r="H38" s="7">
        <v>6</v>
      </c>
      <c r="I38" s="120">
        <v>1476900</v>
      </c>
      <c r="J38" s="121">
        <v>896900</v>
      </c>
      <c r="K38" s="121">
        <v>893580.96</v>
      </c>
      <c r="L38" s="121">
        <v>893580.96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2</v>
      </c>
      <c r="F39" s="63"/>
      <c r="G39" s="62" t="s">
        <v>48</v>
      </c>
      <c r="H39" s="7">
        <v>7</v>
      </c>
      <c r="I39" s="117">
        <f>I40</f>
        <v>0</v>
      </c>
      <c r="J39" s="117">
        <f>J40</f>
        <v>0</v>
      </c>
      <c r="K39" s="117">
        <f>K40</f>
        <v>0</v>
      </c>
      <c r="L39" s="117">
        <f>L40</f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>
        <v>1</v>
      </c>
      <c r="G40" s="62" t="s">
        <v>48</v>
      </c>
      <c r="H40" s="7">
        <v>8</v>
      </c>
      <c r="I40" s="121">
        <v>0</v>
      </c>
      <c r="J40" s="122">
        <v>0</v>
      </c>
      <c r="K40" s="121">
        <v>0</v>
      </c>
      <c r="L40" s="122">
        <v>0</v>
      </c>
    </row>
    <row r="41" spans="1:15">
      <c r="A41" s="64">
        <v>2</v>
      </c>
      <c r="B41" s="60">
        <v>1</v>
      </c>
      <c r="C41" s="61">
        <v>2</v>
      </c>
      <c r="D41" s="62"/>
      <c r="E41" s="60"/>
      <c r="F41" s="63"/>
      <c r="G41" s="62" t="s">
        <v>49</v>
      </c>
      <c r="H41" s="7">
        <v>9</v>
      </c>
      <c r="I41" s="117">
        <f t="shared" ref="I41:L43" si="1">I42</f>
        <v>21700</v>
      </c>
      <c r="J41" s="116">
        <f t="shared" si="1"/>
        <v>12400</v>
      </c>
      <c r="K41" s="117">
        <f t="shared" si="1"/>
        <v>12379</v>
      </c>
      <c r="L41" s="116">
        <f t="shared" si="1"/>
        <v>12379</v>
      </c>
    </row>
    <row r="42" spans="1:15">
      <c r="A42" s="64">
        <v>2</v>
      </c>
      <c r="B42" s="60">
        <v>1</v>
      </c>
      <c r="C42" s="61">
        <v>2</v>
      </c>
      <c r="D42" s="62">
        <v>1</v>
      </c>
      <c r="E42" s="60"/>
      <c r="F42" s="63"/>
      <c r="G42" s="62" t="s">
        <v>49</v>
      </c>
      <c r="H42" s="7">
        <v>10</v>
      </c>
      <c r="I42" s="117">
        <f t="shared" si="1"/>
        <v>21700</v>
      </c>
      <c r="J42" s="116">
        <f t="shared" si="1"/>
        <v>12400</v>
      </c>
      <c r="K42" s="116">
        <f t="shared" si="1"/>
        <v>12379</v>
      </c>
      <c r="L42" s="116">
        <f t="shared" si="1"/>
        <v>12379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>
        <v>1</v>
      </c>
      <c r="F43" s="63"/>
      <c r="G43" s="62" t="s">
        <v>49</v>
      </c>
      <c r="H43" s="7">
        <v>11</v>
      </c>
      <c r="I43" s="116">
        <f t="shared" si="1"/>
        <v>21700</v>
      </c>
      <c r="J43" s="116">
        <f t="shared" si="1"/>
        <v>12400</v>
      </c>
      <c r="K43" s="116">
        <f t="shared" si="1"/>
        <v>12379</v>
      </c>
      <c r="L43" s="116">
        <f t="shared" si="1"/>
        <v>12379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>
        <v>1</v>
      </c>
      <c r="G44" s="62" t="s">
        <v>49</v>
      </c>
      <c r="H44" s="7">
        <v>12</v>
      </c>
      <c r="I44" s="122">
        <v>21700</v>
      </c>
      <c r="J44" s="121">
        <v>12400</v>
      </c>
      <c r="K44" s="121">
        <v>12379</v>
      </c>
      <c r="L44" s="121">
        <v>12379</v>
      </c>
    </row>
    <row r="45" spans="1:15">
      <c r="A45" s="65">
        <v>2</v>
      </c>
      <c r="B45" s="66">
        <v>2</v>
      </c>
      <c r="C45" s="55"/>
      <c r="D45" s="56"/>
      <c r="E45" s="57"/>
      <c r="F45" s="58"/>
      <c r="G45" s="59" t="s">
        <v>50</v>
      </c>
      <c r="H45" s="7">
        <v>13</v>
      </c>
      <c r="I45" s="123">
        <f t="shared" ref="I45:L47" si="2">I46</f>
        <v>55000</v>
      </c>
      <c r="J45" s="124">
        <f t="shared" si="2"/>
        <v>30000</v>
      </c>
      <c r="K45" s="123">
        <f t="shared" si="2"/>
        <v>11623.310000000001</v>
      </c>
      <c r="L45" s="123">
        <f t="shared" si="2"/>
        <v>11623.310000000001</v>
      </c>
    </row>
    <row r="46" spans="1:15">
      <c r="A46" s="64">
        <v>2</v>
      </c>
      <c r="B46" s="60">
        <v>2</v>
      </c>
      <c r="C46" s="61">
        <v>1</v>
      </c>
      <c r="D46" s="62"/>
      <c r="E46" s="60"/>
      <c r="F46" s="63"/>
      <c r="G46" s="56" t="s">
        <v>50</v>
      </c>
      <c r="H46" s="7">
        <v>14</v>
      </c>
      <c r="I46" s="116">
        <f t="shared" si="2"/>
        <v>55000</v>
      </c>
      <c r="J46" s="117">
        <f t="shared" si="2"/>
        <v>30000</v>
      </c>
      <c r="K46" s="116">
        <f t="shared" si="2"/>
        <v>11623.310000000001</v>
      </c>
      <c r="L46" s="117">
        <f t="shared" si="2"/>
        <v>11623.310000000001</v>
      </c>
    </row>
    <row r="47" spans="1:15">
      <c r="A47" s="64">
        <v>2</v>
      </c>
      <c r="B47" s="60">
        <v>2</v>
      </c>
      <c r="C47" s="61">
        <v>1</v>
      </c>
      <c r="D47" s="62">
        <v>1</v>
      </c>
      <c r="E47" s="60"/>
      <c r="F47" s="63"/>
      <c r="G47" s="56" t="s">
        <v>50</v>
      </c>
      <c r="H47" s="7">
        <v>15</v>
      </c>
      <c r="I47" s="116">
        <f t="shared" si="2"/>
        <v>55000</v>
      </c>
      <c r="J47" s="117">
        <f t="shared" si="2"/>
        <v>30000</v>
      </c>
      <c r="K47" s="119">
        <f t="shared" si="2"/>
        <v>11623.310000000001</v>
      </c>
      <c r="L47" s="119">
        <f t="shared" si="2"/>
        <v>11623.310000000001</v>
      </c>
    </row>
    <row r="48" spans="1:15">
      <c r="A48" s="67">
        <v>2</v>
      </c>
      <c r="B48" s="68">
        <v>2</v>
      </c>
      <c r="C48" s="69">
        <v>1</v>
      </c>
      <c r="D48" s="70">
        <v>1</v>
      </c>
      <c r="E48" s="68">
        <v>1</v>
      </c>
      <c r="F48" s="71"/>
      <c r="G48" s="56" t="s">
        <v>50</v>
      </c>
      <c r="H48" s="7">
        <v>16</v>
      </c>
      <c r="I48" s="125">
        <f>SUM(I49:I63)</f>
        <v>55000</v>
      </c>
      <c r="J48" s="125">
        <f>SUM(J49:J63)</f>
        <v>30000</v>
      </c>
      <c r="K48" s="126">
        <f>SUM(K49:K63)</f>
        <v>11623.310000000001</v>
      </c>
      <c r="L48" s="126">
        <f>SUM(L49:L63)</f>
        <v>11623.310000000001</v>
      </c>
    </row>
    <row r="49" spans="1:12" hidden="1">
      <c r="A49" s="64">
        <v>2</v>
      </c>
      <c r="B49" s="60">
        <v>2</v>
      </c>
      <c r="C49" s="61">
        <v>1</v>
      </c>
      <c r="D49" s="62">
        <v>1</v>
      </c>
      <c r="E49" s="60">
        <v>1</v>
      </c>
      <c r="F49" s="72">
        <v>1</v>
      </c>
      <c r="G49" s="62" t="s">
        <v>51</v>
      </c>
      <c r="H49" s="7">
        <v>17</v>
      </c>
      <c r="I49" s="121">
        <v>0</v>
      </c>
      <c r="J49" s="121">
        <v>0</v>
      </c>
      <c r="K49" s="121">
        <v>0</v>
      </c>
      <c r="L49" s="121">
        <v>0</v>
      </c>
    </row>
    <row r="50" spans="1:12" ht="25.5" hidden="1" customHeight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63">
        <v>2</v>
      </c>
      <c r="G50" s="62" t="s">
        <v>52</v>
      </c>
      <c r="H50" s="7">
        <v>18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5</v>
      </c>
      <c r="G51" s="62" t="s">
        <v>53</v>
      </c>
      <c r="H51" s="7">
        <v>19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6</v>
      </c>
      <c r="G52" s="62" t="s">
        <v>54</v>
      </c>
      <c r="H52" s="7">
        <v>20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73">
        <v>2</v>
      </c>
      <c r="B53" s="57">
        <v>2</v>
      </c>
      <c r="C53" s="55">
        <v>1</v>
      </c>
      <c r="D53" s="56">
        <v>1</v>
      </c>
      <c r="E53" s="57">
        <v>1</v>
      </c>
      <c r="F53" s="58">
        <v>7</v>
      </c>
      <c r="G53" s="56" t="s">
        <v>55</v>
      </c>
      <c r="H53" s="7">
        <v>21</v>
      </c>
      <c r="I53" s="121">
        <v>0</v>
      </c>
      <c r="J53" s="121">
        <v>0</v>
      </c>
      <c r="K53" s="121">
        <v>0</v>
      </c>
      <c r="L53" s="121">
        <v>0</v>
      </c>
    </row>
    <row r="54" spans="1:12" hidden="1">
      <c r="A54" s="64">
        <v>2</v>
      </c>
      <c r="B54" s="60">
        <v>2</v>
      </c>
      <c r="C54" s="61">
        <v>1</v>
      </c>
      <c r="D54" s="62">
        <v>1</v>
      </c>
      <c r="E54" s="60">
        <v>1</v>
      </c>
      <c r="F54" s="63">
        <v>11</v>
      </c>
      <c r="G54" s="62" t="s">
        <v>56</v>
      </c>
      <c r="H54" s="7">
        <v>22</v>
      </c>
      <c r="I54" s="122">
        <v>0</v>
      </c>
      <c r="J54" s="121">
        <v>0</v>
      </c>
      <c r="K54" s="121">
        <v>0</v>
      </c>
      <c r="L54" s="121">
        <v>0</v>
      </c>
    </row>
    <row r="55" spans="1:12" ht="25.5" hidden="1" customHeight="1">
      <c r="A55" s="67">
        <v>2</v>
      </c>
      <c r="B55" s="74">
        <v>2</v>
      </c>
      <c r="C55" s="75">
        <v>1</v>
      </c>
      <c r="D55" s="75">
        <v>1</v>
      </c>
      <c r="E55" s="75">
        <v>1</v>
      </c>
      <c r="F55" s="76">
        <v>12</v>
      </c>
      <c r="G55" s="77" t="s">
        <v>57</v>
      </c>
      <c r="H55" s="7">
        <v>23</v>
      </c>
      <c r="I55" s="127">
        <v>0</v>
      </c>
      <c r="J55" s="121">
        <v>0</v>
      </c>
      <c r="K55" s="121">
        <v>0</v>
      </c>
      <c r="L55" s="121">
        <v>0</v>
      </c>
    </row>
    <row r="56" spans="1:12" ht="25.5" hidden="1" customHeight="1">
      <c r="A56" s="64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14</v>
      </c>
      <c r="G56" s="78" t="s">
        <v>58</v>
      </c>
      <c r="H56" s="7">
        <v>24</v>
      </c>
      <c r="I56" s="122">
        <v>0</v>
      </c>
      <c r="J56" s="122">
        <v>0</v>
      </c>
      <c r="K56" s="122">
        <v>0</v>
      </c>
      <c r="L56" s="122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15</v>
      </c>
      <c r="G57" s="62" t="s">
        <v>59</v>
      </c>
      <c r="H57" s="7">
        <v>25</v>
      </c>
      <c r="I57" s="122">
        <v>0</v>
      </c>
      <c r="J57" s="121">
        <v>0</v>
      </c>
      <c r="K57" s="121">
        <v>0</v>
      </c>
      <c r="L57" s="121">
        <v>0</v>
      </c>
    </row>
    <row r="58" spans="1:12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16</v>
      </c>
      <c r="G58" s="62" t="s">
        <v>60</v>
      </c>
      <c r="H58" s="7">
        <v>26</v>
      </c>
      <c r="I58" s="122">
        <v>20000</v>
      </c>
      <c r="J58" s="121">
        <v>11000</v>
      </c>
      <c r="K58" s="121">
        <v>4786.26</v>
      </c>
      <c r="L58" s="121">
        <v>4786.26</v>
      </c>
    </row>
    <row r="59" spans="1:12" ht="25.5" hidden="1" customHeight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17</v>
      </c>
      <c r="G59" s="62" t="s">
        <v>61</v>
      </c>
      <c r="H59" s="7">
        <v>27</v>
      </c>
      <c r="I59" s="122">
        <v>0</v>
      </c>
      <c r="J59" s="122">
        <v>0</v>
      </c>
      <c r="K59" s="122">
        <v>0</v>
      </c>
      <c r="L59" s="122">
        <v>0</v>
      </c>
    </row>
    <row r="60" spans="1:12" hidden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20</v>
      </c>
      <c r="G60" s="62" t="s">
        <v>62</v>
      </c>
      <c r="H60" s="7">
        <v>28</v>
      </c>
      <c r="I60" s="122">
        <v>0</v>
      </c>
      <c r="J60" s="121">
        <v>0</v>
      </c>
      <c r="K60" s="121">
        <v>0</v>
      </c>
      <c r="L60" s="121">
        <v>0</v>
      </c>
    </row>
    <row r="61" spans="1:12" ht="25.5" customHeight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21</v>
      </c>
      <c r="G61" s="62" t="s">
        <v>63</v>
      </c>
      <c r="H61" s="7">
        <v>29</v>
      </c>
      <c r="I61" s="122">
        <v>14800</v>
      </c>
      <c r="J61" s="121">
        <v>8800</v>
      </c>
      <c r="K61" s="121">
        <v>4730.67</v>
      </c>
      <c r="L61" s="121">
        <v>4730.67</v>
      </c>
    </row>
    <row r="62" spans="1:12" hidden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22</v>
      </c>
      <c r="G62" s="62" t="s">
        <v>64</v>
      </c>
      <c r="H62" s="7">
        <v>30</v>
      </c>
      <c r="I62" s="122">
        <v>0</v>
      </c>
      <c r="J62" s="121">
        <v>0</v>
      </c>
      <c r="K62" s="121">
        <v>0</v>
      </c>
      <c r="L62" s="121">
        <v>0</v>
      </c>
    </row>
    <row r="63" spans="1:12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30</v>
      </c>
      <c r="G63" s="62" t="s">
        <v>65</v>
      </c>
      <c r="H63" s="7">
        <v>31</v>
      </c>
      <c r="I63" s="122">
        <v>20200</v>
      </c>
      <c r="J63" s="121">
        <v>10200</v>
      </c>
      <c r="K63" s="121">
        <v>2106.38</v>
      </c>
      <c r="L63" s="121">
        <v>2106.38</v>
      </c>
    </row>
    <row r="64" spans="1:12" hidden="1">
      <c r="A64" s="79">
        <v>2</v>
      </c>
      <c r="B64" s="80">
        <v>3</v>
      </c>
      <c r="C64" s="54"/>
      <c r="D64" s="55"/>
      <c r="E64" s="55"/>
      <c r="F64" s="58"/>
      <c r="G64" s="81" t="s">
        <v>66</v>
      </c>
      <c r="H64" s="7">
        <v>32</v>
      </c>
      <c r="I64" s="123">
        <f>I65+I81</f>
        <v>0</v>
      </c>
      <c r="J64" s="123">
        <f>J65+J81</f>
        <v>0</v>
      </c>
      <c r="K64" s="123">
        <f>K65+K81</f>
        <v>0</v>
      </c>
      <c r="L64" s="123">
        <f>L65+L81</f>
        <v>0</v>
      </c>
    </row>
    <row r="65" spans="1:15" hidden="1">
      <c r="A65" s="64">
        <v>2</v>
      </c>
      <c r="B65" s="60">
        <v>3</v>
      </c>
      <c r="C65" s="61">
        <v>1</v>
      </c>
      <c r="D65" s="61"/>
      <c r="E65" s="61"/>
      <c r="F65" s="63"/>
      <c r="G65" s="62" t="s">
        <v>67</v>
      </c>
      <c r="H65" s="7">
        <v>33</v>
      </c>
      <c r="I65" s="116">
        <f>SUM(I66+I71+I76)</f>
        <v>0</v>
      </c>
      <c r="J65" s="128">
        <f>SUM(J66+J71+J76)</f>
        <v>0</v>
      </c>
      <c r="K65" s="117">
        <f>SUM(K66+K71+K76)</f>
        <v>0</v>
      </c>
      <c r="L65" s="116">
        <f>SUM(L66+L71+L76)</f>
        <v>0</v>
      </c>
    </row>
    <row r="66" spans="1:15" hidden="1">
      <c r="A66" s="64">
        <v>2</v>
      </c>
      <c r="B66" s="60">
        <v>3</v>
      </c>
      <c r="C66" s="61">
        <v>1</v>
      </c>
      <c r="D66" s="61">
        <v>1</v>
      </c>
      <c r="E66" s="61"/>
      <c r="F66" s="63"/>
      <c r="G66" s="62" t="s">
        <v>68</v>
      </c>
      <c r="H66" s="7">
        <v>34</v>
      </c>
      <c r="I66" s="116">
        <f>I67</f>
        <v>0</v>
      </c>
      <c r="J66" s="128">
        <f>J67</f>
        <v>0</v>
      </c>
      <c r="K66" s="117">
        <f>K67</f>
        <v>0</v>
      </c>
      <c r="L66" s="116">
        <f>L67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>
        <v>1</v>
      </c>
      <c r="F67" s="63"/>
      <c r="G67" s="62" t="s">
        <v>68</v>
      </c>
      <c r="H67" s="7">
        <v>35</v>
      </c>
      <c r="I67" s="116">
        <f>SUM(I68:I70)</f>
        <v>0</v>
      </c>
      <c r="J67" s="128">
        <f>SUM(J68:J70)</f>
        <v>0</v>
      </c>
      <c r="K67" s="117">
        <f>SUM(K68:K70)</f>
        <v>0</v>
      </c>
      <c r="L67" s="116">
        <f>SUM(L68:L70)</f>
        <v>0</v>
      </c>
    </row>
    <row r="68" spans="1:15" ht="25.5" hidden="1" customHeight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>
        <v>1</v>
      </c>
      <c r="G68" s="62" t="s">
        <v>69</v>
      </c>
      <c r="H68" s="7">
        <v>36</v>
      </c>
      <c r="I68" s="122">
        <v>0</v>
      </c>
      <c r="J68" s="122">
        <v>0</v>
      </c>
      <c r="K68" s="122">
        <v>0</v>
      </c>
      <c r="L68" s="122">
        <v>0</v>
      </c>
      <c r="M68" s="82"/>
      <c r="N68" s="82"/>
      <c r="O68" s="82"/>
    </row>
    <row r="69" spans="1:15" ht="25.5" hidden="1" customHeight="1">
      <c r="A69" s="64">
        <v>2</v>
      </c>
      <c r="B69" s="57">
        <v>3</v>
      </c>
      <c r="C69" s="55">
        <v>1</v>
      </c>
      <c r="D69" s="55">
        <v>1</v>
      </c>
      <c r="E69" s="55">
        <v>1</v>
      </c>
      <c r="F69" s="58">
        <v>2</v>
      </c>
      <c r="G69" s="56" t="s">
        <v>70</v>
      </c>
      <c r="H69" s="7">
        <v>37</v>
      </c>
      <c r="I69" s="120">
        <v>0</v>
      </c>
      <c r="J69" s="120">
        <v>0</v>
      </c>
      <c r="K69" s="120">
        <v>0</v>
      </c>
      <c r="L69" s="120">
        <v>0</v>
      </c>
    </row>
    <row r="70" spans="1:15" hidden="1">
      <c r="A70" s="60">
        <v>2</v>
      </c>
      <c r="B70" s="61">
        <v>3</v>
      </c>
      <c r="C70" s="61">
        <v>1</v>
      </c>
      <c r="D70" s="61">
        <v>1</v>
      </c>
      <c r="E70" s="61">
        <v>1</v>
      </c>
      <c r="F70" s="63">
        <v>3</v>
      </c>
      <c r="G70" s="62" t="s">
        <v>71</v>
      </c>
      <c r="H70" s="7">
        <v>38</v>
      </c>
      <c r="I70" s="122">
        <v>0</v>
      </c>
      <c r="J70" s="122">
        <v>0</v>
      </c>
      <c r="K70" s="122">
        <v>0</v>
      </c>
      <c r="L70" s="122">
        <v>0</v>
      </c>
    </row>
    <row r="71" spans="1:15" ht="25.5" hidden="1" customHeight="1">
      <c r="A71" s="57">
        <v>2</v>
      </c>
      <c r="B71" s="55">
        <v>3</v>
      </c>
      <c r="C71" s="55">
        <v>1</v>
      </c>
      <c r="D71" s="55">
        <v>2</v>
      </c>
      <c r="E71" s="55"/>
      <c r="F71" s="58"/>
      <c r="G71" s="56" t="s">
        <v>72</v>
      </c>
      <c r="H71" s="7">
        <v>39</v>
      </c>
      <c r="I71" s="123">
        <f>I72</f>
        <v>0</v>
      </c>
      <c r="J71" s="129">
        <f>J72</f>
        <v>0</v>
      </c>
      <c r="K71" s="124">
        <f>K72</f>
        <v>0</v>
      </c>
      <c r="L71" s="124">
        <f>L72</f>
        <v>0</v>
      </c>
    </row>
    <row r="72" spans="1:15" ht="25.5" hidden="1" customHeight="1">
      <c r="A72" s="68">
        <v>2</v>
      </c>
      <c r="B72" s="69">
        <v>3</v>
      </c>
      <c r="C72" s="69">
        <v>1</v>
      </c>
      <c r="D72" s="69">
        <v>2</v>
      </c>
      <c r="E72" s="69">
        <v>1</v>
      </c>
      <c r="F72" s="71"/>
      <c r="G72" s="56" t="s">
        <v>72</v>
      </c>
      <c r="H72" s="7">
        <v>40</v>
      </c>
      <c r="I72" s="119">
        <f>SUM(I73:I75)</f>
        <v>0</v>
      </c>
      <c r="J72" s="130">
        <f>SUM(J73:J75)</f>
        <v>0</v>
      </c>
      <c r="K72" s="118">
        <f>SUM(K73:K75)</f>
        <v>0</v>
      </c>
      <c r="L72" s="117">
        <f>SUM(L73:L75)</f>
        <v>0</v>
      </c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1</v>
      </c>
      <c r="G73" s="64" t="s">
        <v>69</v>
      </c>
      <c r="H73" s="7">
        <v>41</v>
      </c>
      <c r="I73" s="122">
        <v>0</v>
      </c>
      <c r="J73" s="122">
        <v>0</v>
      </c>
      <c r="K73" s="122">
        <v>0</v>
      </c>
      <c r="L73" s="122">
        <v>0</v>
      </c>
      <c r="M73" s="82"/>
      <c r="N73" s="82"/>
      <c r="O73" s="82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2</v>
      </c>
      <c r="G74" s="64" t="s">
        <v>70</v>
      </c>
      <c r="H74" s="7">
        <v>42</v>
      </c>
      <c r="I74" s="122">
        <v>0</v>
      </c>
      <c r="J74" s="122">
        <v>0</v>
      </c>
      <c r="K74" s="122">
        <v>0</v>
      </c>
      <c r="L74" s="122">
        <v>0</v>
      </c>
    </row>
    <row r="75" spans="1:15" hidden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3</v>
      </c>
      <c r="G75" s="64" t="s">
        <v>71</v>
      </c>
      <c r="H75" s="7">
        <v>43</v>
      </c>
      <c r="I75" s="122">
        <v>0</v>
      </c>
      <c r="J75" s="122">
        <v>0</v>
      </c>
      <c r="K75" s="122">
        <v>0</v>
      </c>
      <c r="L75" s="122">
        <v>0</v>
      </c>
    </row>
    <row r="76" spans="1:15" ht="25.5" hidden="1" customHeight="1">
      <c r="A76" s="60">
        <v>2</v>
      </c>
      <c r="B76" s="61">
        <v>3</v>
      </c>
      <c r="C76" s="61">
        <v>1</v>
      </c>
      <c r="D76" s="61">
        <v>3</v>
      </c>
      <c r="E76" s="61"/>
      <c r="F76" s="63"/>
      <c r="G76" s="64" t="s">
        <v>73</v>
      </c>
      <c r="H76" s="7">
        <v>44</v>
      </c>
      <c r="I76" s="116">
        <f>I77</f>
        <v>0</v>
      </c>
      <c r="J76" s="128">
        <f>J77</f>
        <v>0</v>
      </c>
      <c r="K76" s="117">
        <f>K77</f>
        <v>0</v>
      </c>
      <c r="L76" s="117">
        <f>L77</f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>
        <v>1</v>
      </c>
      <c r="F77" s="63"/>
      <c r="G77" s="64" t="s">
        <v>74</v>
      </c>
      <c r="H77" s="7">
        <v>45</v>
      </c>
      <c r="I77" s="116">
        <f>SUM(I78:I80)</f>
        <v>0</v>
      </c>
      <c r="J77" s="128">
        <f>SUM(J78:J80)</f>
        <v>0</v>
      </c>
      <c r="K77" s="117">
        <f>SUM(K78:K80)</f>
        <v>0</v>
      </c>
      <c r="L77" s="117">
        <f>SUM(L78:L80)</f>
        <v>0</v>
      </c>
    </row>
    <row r="78" spans="1:15" hidden="1">
      <c r="A78" s="57">
        <v>2</v>
      </c>
      <c r="B78" s="55">
        <v>3</v>
      </c>
      <c r="C78" s="55">
        <v>1</v>
      </c>
      <c r="D78" s="55">
        <v>3</v>
      </c>
      <c r="E78" s="55">
        <v>1</v>
      </c>
      <c r="F78" s="58">
        <v>1</v>
      </c>
      <c r="G78" s="73" t="s">
        <v>75</v>
      </c>
      <c r="H78" s="7">
        <v>46</v>
      </c>
      <c r="I78" s="120">
        <v>0</v>
      </c>
      <c r="J78" s="120">
        <v>0</v>
      </c>
      <c r="K78" s="120">
        <v>0</v>
      </c>
      <c r="L78" s="120">
        <v>0</v>
      </c>
    </row>
    <row r="79" spans="1:15" hidden="1">
      <c r="A79" s="60">
        <v>2</v>
      </c>
      <c r="B79" s="61">
        <v>3</v>
      </c>
      <c r="C79" s="61">
        <v>1</v>
      </c>
      <c r="D79" s="61">
        <v>3</v>
      </c>
      <c r="E79" s="61">
        <v>1</v>
      </c>
      <c r="F79" s="63">
        <v>2</v>
      </c>
      <c r="G79" s="64" t="s">
        <v>76</v>
      </c>
      <c r="H79" s="7">
        <v>47</v>
      </c>
      <c r="I79" s="122">
        <v>0</v>
      </c>
      <c r="J79" s="122">
        <v>0</v>
      </c>
      <c r="K79" s="122">
        <v>0</v>
      </c>
      <c r="L79" s="122">
        <v>0</v>
      </c>
    </row>
    <row r="80" spans="1:15" hidden="1">
      <c r="A80" s="57">
        <v>2</v>
      </c>
      <c r="B80" s="55">
        <v>3</v>
      </c>
      <c r="C80" s="55">
        <v>1</v>
      </c>
      <c r="D80" s="55">
        <v>3</v>
      </c>
      <c r="E80" s="55">
        <v>1</v>
      </c>
      <c r="F80" s="58">
        <v>3</v>
      </c>
      <c r="G80" s="73" t="s">
        <v>77</v>
      </c>
      <c r="H80" s="7">
        <v>48</v>
      </c>
      <c r="I80" s="120">
        <v>0</v>
      </c>
      <c r="J80" s="120">
        <v>0</v>
      </c>
      <c r="K80" s="120">
        <v>0</v>
      </c>
      <c r="L80" s="120">
        <v>0</v>
      </c>
    </row>
    <row r="81" spans="1:12" hidden="1">
      <c r="A81" s="57">
        <v>2</v>
      </c>
      <c r="B81" s="55">
        <v>3</v>
      </c>
      <c r="C81" s="55">
        <v>2</v>
      </c>
      <c r="D81" s="55"/>
      <c r="E81" s="55"/>
      <c r="F81" s="58"/>
      <c r="G81" s="73" t="s">
        <v>78</v>
      </c>
      <c r="H81" s="7">
        <v>49</v>
      </c>
      <c r="I81" s="116">
        <f t="shared" ref="I81:L82" si="3">I82</f>
        <v>0</v>
      </c>
      <c r="J81" s="116">
        <f t="shared" si="3"/>
        <v>0</v>
      </c>
      <c r="K81" s="116">
        <f t="shared" si="3"/>
        <v>0</v>
      </c>
      <c r="L81" s="116">
        <f t="shared" si="3"/>
        <v>0</v>
      </c>
    </row>
    <row r="82" spans="1:12" hidden="1">
      <c r="A82" s="57">
        <v>2</v>
      </c>
      <c r="B82" s="55">
        <v>3</v>
      </c>
      <c r="C82" s="55">
        <v>2</v>
      </c>
      <c r="D82" s="55">
        <v>1</v>
      </c>
      <c r="E82" s="55"/>
      <c r="F82" s="58"/>
      <c r="G82" s="73" t="s">
        <v>78</v>
      </c>
      <c r="H82" s="7">
        <v>50</v>
      </c>
      <c r="I82" s="116">
        <f t="shared" si="3"/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>
        <v>1</v>
      </c>
      <c r="F83" s="58"/>
      <c r="G83" s="73" t="s">
        <v>78</v>
      </c>
      <c r="H83" s="7">
        <v>51</v>
      </c>
      <c r="I83" s="116">
        <f>SUM(I84)</f>
        <v>0</v>
      </c>
      <c r="J83" s="116">
        <f>SUM(J84)</f>
        <v>0</v>
      </c>
      <c r="K83" s="116">
        <f>SUM(K84)</f>
        <v>0</v>
      </c>
      <c r="L83" s="116">
        <f>SUM(L84)</f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>
        <v>1</v>
      </c>
      <c r="G84" s="73" t="s">
        <v>78</v>
      </c>
      <c r="H84" s="7">
        <v>52</v>
      </c>
      <c r="I84" s="122">
        <v>0</v>
      </c>
      <c r="J84" s="122">
        <v>0</v>
      </c>
      <c r="K84" s="122">
        <v>0</v>
      </c>
      <c r="L84" s="122">
        <v>0</v>
      </c>
    </row>
    <row r="85" spans="1:12" hidden="1">
      <c r="A85" s="49">
        <v>2</v>
      </c>
      <c r="B85" s="50">
        <v>4</v>
      </c>
      <c r="C85" s="50"/>
      <c r="D85" s="50"/>
      <c r="E85" s="50"/>
      <c r="F85" s="52"/>
      <c r="G85" s="83" t="s">
        <v>79</v>
      </c>
      <c r="H85" s="7">
        <v>53</v>
      </c>
      <c r="I85" s="116">
        <f t="shared" ref="I85:L87" si="4">I86</f>
        <v>0</v>
      </c>
      <c r="J85" s="128">
        <f t="shared" si="4"/>
        <v>0</v>
      </c>
      <c r="K85" s="117">
        <f t="shared" si="4"/>
        <v>0</v>
      </c>
      <c r="L85" s="117">
        <f t="shared" si="4"/>
        <v>0</v>
      </c>
    </row>
    <row r="86" spans="1:12" hidden="1">
      <c r="A86" s="60">
        <v>2</v>
      </c>
      <c r="B86" s="61">
        <v>4</v>
      </c>
      <c r="C86" s="61">
        <v>1</v>
      </c>
      <c r="D86" s="61"/>
      <c r="E86" s="61"/>
      <c r="F86" s="63"/>
      <c r="G86" s="64" t="s">
        <v>80</v>
      </c>
      <c r="H86" s="7">
        <v>54</v>
      </c>
      <c r="I86" s="116">
        <f t="shared" si="4"/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>
        <v>1</v>
      </c>
      <c r="E87" s="61"/>
      <c r="F87" s="63"/>
      <c r="G87" s="64" t="s">
        <v>80</v>
      </c>
      <c r="H87" s="7">
        <v>55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/>
      <c r="G88" s="64" t="s">
        <v>80</v>
      </c>
      <c r="H88" s="7">
        <v>56</v>
      </c>
      <c r="I88" s="116">
        <f>SUM(I89:I91)</f>
        <v>0</v>
      </c>
      <c r="J88" s="128">
        <f>SUM(J89:J91)</f>
        <v>0</v>
      </c>
      <c r="K88" s="117">
        <f>SUM(K89:K91)</f>
        <v>0</v>
      </c>
      <c r="L88" s="117">
        <f>SUM(L89:L91)</f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>
        <v>1</v>
      </c>
      <c r="G89" s="64" t="s">
        <v>81</v>
      </c>
      <c r="H89" s="7">
        <v>57</v>
      </c>
      <c r="I89" s="122">
        <v>0</v>
      </c>
      <c r="J89" s="122">
        <v>0</v>
      </c>
      <c r="K89" s="122">
        <v>0</v>
      </c>
      <c r="L89" s="122">
        <v>0</v>
      </c>
    </row>
    <row r="90" spans="1:12" hidden="1">
      <c r="A90" s="60">
        <v>2</v>
      </c>
      <c r="B90" s="60">
        <v>4</v>
      </c>
      <c r="C90" s="60">
        <v>1</v>
      </c>
      <c r="D90" s="61">
        <v>1</v>
      </c>
      <c r="E90" s="61">
        <v>1</v>
      </c>
      <c r="F90" s="84">
        <v>2</v>
      </c>
      <c r="G90" s="62" t="s">
        <v>82</v>
      </c>
      <c r="H90" s="7">
        <v>58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1">
        <v>4</v>
      </c>
      <c r="C91" s="60">
        <v>1</v>
      </c>
      <c r="D91" s="61">
        <v>1</v>
      </c>
      <c r="E91" s="61">
        <v>1</v>
      </c>
      <c r="F91" s="84">
        <v>3</v>
      </c>
      <c r="G91" s="62" t="s">
        <v>83</v>
      </c>
      <c r="H91" s="7">
        <v>59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49">
        <v>2</v>
      </c>
      <c r="B92" s="50">
        <v>5</v>
      </c>
      <c r="C92" s="49"/>
      <c r="D92" s="50"/>
      <c r="E92" s="50"/>
      <c r="F92" s="85"/>
      <c r="G92" s="51" t="s">
        <v>84</v>
      </c>
      <c r="H92" s="7">
        <v>60</v>
      </c>
      <c r="I92" s="116">
        <f>SUM(I93+I98+I103)</f>
        <v>0</v>
      </c>
      <c r="J92" s="128">
        <f>SUM(J93+J98+J103)</f>
        <v>0</v>
      </c>
      <c r="K92" s="117">
        <f>SUM(K93+K98+K103)</f>
        <v>0</v>
      </c>
      <c r="L92" s="117">
        <f>SUM(L93+L98+L103)</f>
        <v>0</v>
      </c>
    </row>
    <row r="93" spans="1:12" hidden="1">
      <c r="A93" s="57">
        <v>2</v>
      </c>
      <c r="B93" s="55">
        <v>5</v>
      </c>
      <c r="C93" s="57">
        <v>1</v>
      </c>
      <c r="D93" s="55"/>
      <c r="E93" s="55"/>
      <c r="F93" s="86"/>
      <c r="G93" s="56" t="s">
        <v>85</v>
      </c>
      <c r="H93" s="7">
        <v>61</v>
      </c>
      <c r="I93" s="123">
        <f t="shared" ref="I93:L94" si="5">I94</f>
        <v>0</v>
      </c>
      <c r="J93" s="129">
        <f t="shared" si="5"/>
        <v>0</v>
      </c>
      <c r="K93" s="124">
        <f t="shared" si="5"/>
        <v>0</v>
      </c>
      <c r="L93" s="124">
        <f t="shared" si="5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/>
      <c r="F94" s="84"/>
      <c r="G94" s="62" t="s">
        <v>85</v>
      </c>
      <c r="H94" s="7">
        <v>62</v>
      </c>
      <c r="I94" s="116">
        <f t="shared" si="5"/>
        <v>0</v>
      </c>
      <c r="J94" s="128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84"/>
      <c r="G95" s="62" t="s">
        <v>85</v>
      </c>
      <c r="H95" s="7">
        <v>63</v>
      </c>
      <c r="I95" s="116">
        <f>SUM(I96:I97)</f>
        <v>0</v>
      </c>
      <c r="J95" s="128">
        <f>SUM(J96:J97)</f>
        <v>0</v>
      </c>
      <c r="K95" s="117">
        <f>SUM(K96:K97)</f>
        <v>0</v>
      </c>
      <c r="L95" s="117">
        <f>SUM(L96:L97)</f>
        <v>0</v>
      </c>
    </row>
    <row r="96" spans="1:12" ht="25.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>
        <v>1</v>
      </c>
      <c r="G96" s="62" t="s">
        <v>86</v>
      </c>
      <c r="H96" s="7">
        <v>64</v>
      </c>
      <c r="I96" s="122">
        <v>0</v>
      </c>
      <c r="J96" s="122">
        <v>0</v>
      </c>
      <c r="K96" s="122">
        <v>0</v>
      </c>
      <c r="L96" s="122"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2</v>
      </c>
      <c r="G97" s="62" t="s">
        <v>87</v>
      </c>
      <c r="H97" s="7">
        <v>65</v>
      </c>
      <c r="I97" s="122">
        <v>0</v>
      </c>
      <c r="J97" s="122">
        <v>0</v>
      </c>
      <c r="K97" s="122">
        <v>0</v>
      </c>
      <c r="L97" s="122">
        <v>0</v>
      </c>
    </row>
    <row r="98" spans="1:19" hidden="1">
      <c r="A98" s="60">
        <v>2</v>
      </c>
      <c r="B98" s="61">
        <v>5</v>
      </c>
      <c r="C98" s="60">
        <v>2</v>
      </c>
      <c r="D98" s="61"/>
      <c r="E98" s="61"/>
      <c r="F98" s="84"/>
      <c r="G98" s="62" t="s">
        <v>88</v>
      </c>
      <c r="H98" s="7">
        <v>66</v>
      </c>
      <c r="I98" s="116">
        <f t="shared" ref="I98:L99" si="6">I99</f>
        <v>0</v>
      </c>
      <c r="J98" s="128">
        <f t="shared" si="6"/>
        <v>0</v>
      </c>
      <c r="K98" s="117">
        <f t="shared" si="6"/>
        <v>0</v>
      </c>
      <c r="L98" s="116">
        <f t="shared" si="6"/>
        <v>0</v>
      </c>
    </row>
    <row r="99" spans="1:19" hidden="1">
      <c r="A99" s="64">
        <v>2</v>
      </c>
      <c r="B99" s="60">
        <v>5</v>
      </c>
      <c r="C99" s="61">
        <v>2</v>
      </c>
      <c r="D99" s="62">
        <v>1</v>
      </c>
      <c r="E99" s="60"/>
      <c r="F99" s="84"/>
      <c r="G99" s="62" t="s">
        <v>88</v>
      </c>
      <c r="H99" s="7">
        <v>67</v>
      </c>
      <c r="I99" s="116">
        <f t="shared" si="6"/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>
        <v>1</v>
      </c>
      <c r="F100" s="84"/>
      <c r="G100" s="62" t="s">
        <v>88</v>
      </c>
      <c r="H100" s="7">
        <v>68</v>
      </c>
      <c r="I100" s="116">
        <f>SUM(I101:I102)</f>
        <v>0</v>
      </c>
      <c r="J100" s="128">
        <f>SUM(J101:J102)</f>
        <v>0</v>
      </c>
      <c r="K100" s="117">
        <f>SUM(K101:K102)</f>
        <v>0</v>
      </c>
      <c r="L100" s="116">
        <f>SUM(L101:L102)</f>
        <v>0</v>
      </c>
    </row>
    <row r="101" spans="1:19" ht="25.5" hidden="1" customHeight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>
        <v>1</v>
      </c>
      <c r="G101" s="62" t="s">
        <v>89</v>
      </c>
      <c r="H101" s="7">
        <v>69</v>
      </c>
      <c r="I101" s="122">
        <v>0</v>
      </c>
      <c r="J101" s="122">
        <v>0</v>
      </c>
      <c r="K101" s="122">
        <v>0</v>
      </c>
      <c r="L101" s="122"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2</v>
      </c>
      <c r="G102" s="62" t="s">
        <v>90</v>
      </c>
      <c r="H102" s="7">
        <v>70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3</v>
      </c>
      <c r="D103" s="62"/>
      <c r="E103" s="60"/>
      <c r="F103" s="84"/>
      <c r="G103" s="62" t="s">
        <v>91</v>
      </c>
      <c r="H103" s="7">
        <v>71</v>
      </c>
      <c r="I103" s="116">
        <f>I104+I108</f>
        <v>0</v>
      </c>
      <c r="J103" s="116">
        <f>J104+J108</f>
        <v>0</v>
      </c>
      <c r="K103" s="116">
        <f>K104+K108</f>
        <v>0</v>
      </c>
      <c r="L103" s="116">
        <f>L104+L108</f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>
        <v>1</v>
      </c>
      <c r="E104" s="60"/>
      <c r="F104" s="84"/>
      <c r="G104" s="62" t="s">
        <v>92</v>
      </c>
      <c r="H104" s="7">
        <v>72</v>
      </c>
      <c r="I104" s="116">
        <f>I105</f>
        <v>0</v>
      </c>
      <c r="J104" s="128">
        <f>J105</f>
        <v>0</v>
      </c>
      <c r="K104" s="117">
        <f>K105</f>
        <v>0</v>
      </c>
      <c r="L104" s="116">
        <f>L105</f>
        <v>0</v>
      </c>
    </row>
    <row r="105" spans="1:19" ht="25.5" hidden="1" customHeight="1">
      <c r="A105" s="67">
        <v>2</v>
      </c>
      <c r="B105" s="68">
        <v>5</v>
      </c>
      <c r="C105" s="69">
        <v>3</v>
      </c>
      <c r="D105" s="70">
        <v>1</v>
      </c>
      <c r="E105" s="68">
        <v>1</v>
      </c>
      <c r="F105" s="87"/>
      <c r="G105" s="70" t="s">
        <v>92</v>
      </c>
      <c r="H105" s="7">
        <v>73</v>
      </c>
      <c r="I105" s="119">
        <f>SUM(I106:I107)</f>
        <v>0</v>
      </c>
      <c r="J105" s="130">
        <f>SUM(J106:J107)</f>
        <v>0</v>
      </c>
      <c r="K105" s="118">
        <f>SUM(K106:K107)</f>
        <v>0</v>
      </c>
      <c r="L105" s="119">
        <f>SUM(L106:L107)</f>
        <v>0</v>
      </c>
    </row>
    <row r="106" spans="1:19" ht="25.5" hidden="1" customHeight="1">
      <c r="A106" s="64">
        <v>2</v>
      </c>
      <c r="B106" s="60">
        <v>5</v>
      </c>
      <c r="C106" s="61">
        <v>3</v>
      </c>
      <c r="D106" s="62">
        <v>1</v>
      </c>
      <c r="E106" s="60">
        <v>1</v>
      </c>
      <c r="F106" s="84">
        <v>1</v>
      </c>
      <c r="G106" s="62" t="s">
        <v>92</v>
      </c>
      <c r="H106" s="7">
        <v>74</v>
      </c>
      <c r="I106" s="122">
        <v>0</v>
      </c>
      <c r="J106" s="122">
        <v>0</v>
      </c>
      <c r="K106" s="122">
        <v>0</v>
      </c>
      <c r="L106" s="122">
        <v>0</v>
      </c>
    </row>
    <row r="107" spans="1:19" ht="25.5" hidden="1" customHeight="1">
      <c r="A107" s="67">
        <v>2</v>
      </c>
      <c r="B107" s="68">
        <v>5</v>
      </c>
      <c r="C107" s="69">
        <v>3</v>
      </c>
      <c r="D107" s="70">
        <v>1</v>
      </c>
      <c r="E107" s="68">
        <v>1</v>
      </c>
      <c r="F107" s="87">
        <v>2</v>
      </c>
      <c r="G107" s="70" t="s">
        <v>93</v>
      </c>
      <c r="H107" s="7">
        <v>75</v>
      </c>
      <c r="I107" s="122">
        <v>0</v>
      </c>
      <c r="J107" s="122">
        <v>0</v>
      </c>
      <c r="K107" s="122">
        <v>0</v>
      </c>
      <c r="L107" s="122">
        <v>0</v>
      </c>
      <c r="S107" s="14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/>
      <c r="F108" s="87"/>
      <c r="G108" s="70" t="s">
        <v>94</v>
      </c>
      <c r="H108" s="7">
        <v>76</v>
      </c>
      <c r="I108" s="117">
        <f>I109</f>
        <v>0</v>
      </c>
      <c r="J108" s="116">
        <f>J109</f>
        <v>0</v>
      </c>
      <c r="K108" s="116">
        <f>K109</f>
        <v>0</v>
      </c>
      <c r="L108" s="116">
        <f>L109</f>
        <v>0</v>
      </c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87"/>
      <c r="G109" s="70" t="s">
        <v>94</v>
      </c>
      <c r="H109" s="7">
        <v>77</v>
      </c>
      <c r="I109" s="119">
        <f>SUM(I110:I111)</f>
        <v>0</v>
      </c>
      <c r="J109" s="119">
        <f>SUM(J110:J111)</f>
        <v>0</v>
      </c>
      <c r="K109" s="119">
        <f>SUM(K110:K111)</f>
        <v>0</v>
      </c>
      <c r="L109" s="119">
        <f>SUM(L110:L111)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>
        <v>1</v>
      </c>
      <c r="G110" s="70" t="s">
        <v>94</v>
      </c>
      <c r="H110" s="7">
        <v>78</v>
      </c>
      <c r="I110" s="122">
        <v>0</v>
      </c>
      <c r="J110" s="122">
        <v>0</v>
      </c>
      <c r="K110" s="122">
        <v>0</v>
      </c>
      <c r="L110" s="122">
        <v>0</v>
      </c>
    </row>
    <row r="111" spans="1:19" hidden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2</v>
      </c>
      <c r="G111" s="70" t="s">
        <v>95</v>
      </c>
      <c r="H111" s="7">
        <v>79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83">
        <v>2</v>
      </c>
      <c r="B112" s="49">
        <v>6</v>
      </c>
      <c r="C112" s="50"/>
      <c r="D112" s="51"/>
      <c r="E112" s="49"/>
      <c r="F112" s="85"/>
      <c r="G112" s="88" t="s">
        <v>96</v>
      </c>
      <c r="H112" s="7">
        <v>80</v>
      </c>
      <c r="I112" s="116">
        <f>SUM(I113+I118+I122+I126+I130+I134)</f>
        <v>0</v>
      </c>
      <c r="J112" s="116">
        <f>SUM(J113+J118+J122+J126+J130+J134)</f>
        <v>0</v>
      </c>
      <c r="K112" s="116">
        <f>SUM(K113+K118+K122+K126+K130+K134)</f>
        <v>0</v>
      </c>
      <c r="L112" s="116">
        <f>SUM(L113+L118+L122+L126+L130+L134)</f>
        <v>0</v>
      </c>
    </row>
    <row r="113" spans="1:12" hidden="1">
      <c r="A113" s="67">
        <v>2</v>
      </c>
      <c r="B113" s="68">
        <v>6</v>
      </c>
      <c r="C113" s="69">
        <v>1</v>
      </c>
      <c r="D113" s="70"/>
      <c r="E113" s="68"/>
      <c r="F113" s="87"/>
      <c r="G113" s="70" t="s">
        <v>97</v>
      </c>
      <c r="H113" s="7">
        <v>81</v>
      </c>
      <c r="I113" s="119">
        <f t="shared" ref="I113:L114" si="7">I114</f>
        <v>0</v>
      </c>
      <c r="J113" s="130">
        <f t="shared" si="7"/>
        <v>0</v>
      </c>
      <c r="K113" s="118">
        <f t="shared" si="7"/>
        <v>0</v>
      </c>
      <c r="L113" s="119">
        <f t="shared" si="7"/>
        <v>0</v>
      </c>
    </row>
    <row r="114" spans="1:12" hidden="1">
      <c r="A114" s="64">
        <v>2</v>
      </c>
      <c r="B114" s="60">
        <v>6</v>
      </c>
      <c r="C114" s="61">
        <v>1</v>
      </c>
      <c r="D114" s="62">
        <v>1</v>
      </c>
      <c r="E114" s="60"/>
      <c r="F114" s="84"/>
      <c r="G114" s="62" t="s">
        <v>97</v>
      </c>
      <c r="H114" s="7">
        <v>82</v>
      </c>
      <c r="I114" s="116">
        <f t="shared" si="7"/>
        <v>0</v>
      </c>
      <c r="J114" s="128">
        <f t="shared" si="7"/>
        <v>0</v>
      </c>
      <c r="K114" s="117">
        <f t="shared" si="7"/>
        <v>0</v>
      </c>
      <c r="L114" s="116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>
        <v>1</v>
      </c>
      <c r="F115" s="84"/>
      <c r="G115" s="62" t="s">
        <v>97</v>
      </c>
      <c r="H115" s="7">
        <v>83</v>
      </c>
      <c r="I115" s="116">
        <f>SUM(I116:I117)</f>
        <v>0</v>
      </c>
      <c r="J115" s="128">
        <f>SUM(J116:J117)</f>
        <v>0</v>
      </c>
      <c r="K115" s="117">
        <f>SUM(K116:K117)</f>
        <v>0</v>
      </c>
      <c r="L115" s="116">
        <f>SUM(L116:L117)</f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>
        <v>1</v>
      </c>
      <c r="G116" s="62" t="s">
        <v>98</v>
      </c>
      <c r="H116" s="7">
        <v>84</v>
      </c>
      <c r="I116" s="122">
        <v>0</v>
      </c>
      <c r="J116" s="122">
        <v>0</v>
      </c>
      <c r="K116" s="122">
        <v>0</v>
      </c>
      <c r="L116" s="122">
        <v>0</v>
      </c>
    </row>
    <row r="117" spans="1:12" hidden="1">
      <c r="A117" s="73">
        <v>2</v>
      </c>
      <c r="B117" s="57">
        <v>6</v>
      </c>
      <c r="C117" s="55">
        <v>1</v>
      </c>
      <c r="D117" s="56">
        <v>1</v>
      </c>
      <c r="E117" s="57">
        <v>1</v>
      </c>
      <c r="F117" s="86">
        <v>2</v>
      </c>
      <c r="G117" s="56" t="s">
        <v>99</v>
      </c>
      <c r="H117" s="7">
        <v>85</v>
      </c>
      <c r="I117" s="120">
        <v>0</v>
      </c>
      <c r="J117" s="120">
        <v>0</v>
      </c>
      <c r="K117" s="120">
        <v>0</v>
      </c>
      <c r="L117" s="120">
        <v>0</v>
      </c>
    </row>
    <row r="118" spans="1:12" ht="25.5" hidden="1" customHeight="1">
      <c r="A118" s="64">
        <v>2</v>
      </c>
      <c r="B118" s="60">
        <v>6</v>
      </c>
      <c r="C118" s="61">
        <v>2</v>
      </c>
      <c r="D118" s="62"/>
      <c r="E118" s="60"/>
      <c r="F118" s="84"/>
      <c r="G118" s="62" t="s">
        <v>100</v>
      </c>
      <c r="H118" s="7">
        <v>86</v>
      </c>
      <c r="I118" s="116">
        <f t="shared" ref="I118:L120" si="8">I119</f>
        <v>0</v>
      </c>
      <c r="J118" s="128">
        <f t="shared" si="8"/>
        <v>0</v>
      </c>
      <c r="K118" s="117">
        <f t="shared" si="8"/>
        <v>0</v>
      </c>
      <c r="L118" s="116">
        <f t="shared" si="8"/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>
        <v>1</v>
      </c>
      <c r="E119" s="60"/>
      <c r="F119" s="84"/>
      <c r="G119" s="62" t="s">
        <v>100</v>
      </c>
      <c r="H119" s="7">
        <v>87</v>
      </c>
      <c r="I119" s="116">
        <f t="shared" si="8"/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>
        <v>1</v>
      </c>
      <c r="F120" s="84"/>
      <c r="G120" s="62" t="s">
        <v>100</v>
      </c>
      <c r="H120" s="7">
        <v>88</v>
      </c>
      <c r="I120" s="131">
        <f t="shared" si="8"/>
        <v>0</v>
      </c>
      <c r="J120" s="132">
        <f t="shared" si="8"/>
        <v>0</v>
      </c>
      <c r="K120" s="133">
        <f t="shared" si="8"/>
        <v>0</v>
      </c>
      <c r="L120" s="131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>
        <v>1</v>
      </c>
      <c r="G121" s="62" t="s">
        <v>100</v>
      </c>
      <c r="H121" s="7">
        <v>89</v>
      </c>
      <c r="I121" s="122">
        <v>0</v>
      </c>
      <c r="J121" s="122">
        <v>0</v>
      </c>
      <c r="K121" s="122">
        <v>0</v>
      </c>
      <c r="L121" s="122">
        <v>0</v>
      </c>
    </row>
    <row r="122" spans="1:12" ht="25.5" hidden="1" customHeight="1">
      <c r="A122" s="73">
        <v>2</v>
      </c>
      <c r="B122" s="57">
        <v>6</v>
      </c>
      <c r="C122" s="55">
        <v>3</v>
      </c>
      <c r="D122" s="56"/>
      <c r="E122" s="57"/>
      <c r="F122" s="86"/>
      <c r="G122" s="56" t="s">
        <v>101</v>
      </c>
      <c r="H122" s="7">
        <v>90</v>
      </c>
      <c r="I122" s="123">
        <f t="shared" ref="I122:L124" si="9">I123</f>
        <v>0</v>
      </c>
      <c r="J122" s="129">
        <f t="shared" si="9"/>
        <v>0</v>
      </c>
      <c r="K122" s="124">
        <f t="shared" si="9"/>
        <v>0</v>
      </c>
      <c r="L122" s="123">
        <f t="shared" si="9"/>
        <v>0</v>
      </c>
    </row>
    <row r="123" spans="1:12" ht="25.5" hidden="1" customHeight="1">
      <c r="A123" s="64">
        <v>2</v>
      </c>
      <c r="B123" s="60">
        <v>6</v>
      </c>
      <c r="C123" s="61">
        <v>3</v>
      </c>
      <c r="D123" s="62">
        <v>1</v>
      </c>
      <c r="E123" s="60"/>
      <c r="F123" s="84"/>
      <c r="G123" s="62" t="s">
        <v>101</v>
      </c>
      <c r="H123" s="7">
        <v>91</v>
      </c>
      <c r="I123" s="116">
        <f t="shared" si="9"/>
        <v>0</v>
      </c>
      <c r="J123" s="128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>
        <v>1</v>
      </c>
      <c r="F124" s="84"/>
      <c r="G124" s="62" t="s">
        <v>101</v>
      </c>
      <c r="H124" s="7">
        <v>92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>
        <v>1</v>
      </c>
      <c r="G125" s="62" t="s">
        <v>101</v>
      </c>
      <c r="H125" s="7">
        <v>93</v>
      </c>
      <c r="I125" s="122">
        <v>0</v>
      </c>
      <c r="J125" s="122">
        <v>0</v>
      </c>
      <c r="K125" s="122">
        <v>0</v>
      </c>
      <c r="L125" s="122">
        <v>0</v>
      </c>
    </row>
    <row r="126" spans="1:12" ht="25.5" hidden="1" customHeight="1">
      <c r="A126" s="73">
        <v>2</v>
      </c>
      <c r="B126" s="57">
        <v>6</v>
      </c>
      <c r="C126" s="55">
        <v>4</v>
      </c>
      <c r="D126" s="56"/>
      <c r="E126" s="57"/>
      <c r="F126" s="86"/>
      <c r="G126" s="56" t="s">
        <v>102</v>
      </c>
      <c r="H126" s="7">
        <v>94</v>
      </c>
      <c r="I126" s="123">
        <f t="shared" ref="I126:L128" si="10">I127</f>
        <v>0</v>
      </c>
      <c r="J126" s="129">
        <f t="shared" si="10"/>
        <v>0</v>
      </c>
      <c r="K126" s="124">
        <f t="shared" si="10"/>
        <v>0</v>
      </c>
      <c r="L126" s="123">
        <f t="shared" si="10"/>
        <v>0</v>
      </c>
    </row>
    <row r="127" spans="1:12" ht="25.5" hidden="1" customHeight="1">
      <c r="A127" s="64">
        <v>2</v>
      </c>
      <c r="B127" s="60">
        <v>6</v>
      </c>
      <c r="C127" s="61">
        <v>4</v>
      </c>
      <c r="D127" s="62">
        <v>1</v>
      </c>
      <c r="E127" s="60"/>
      <c r="F127" s="84"/>
      <c r="G127" s="62" t="s">
        <v>102</v>
      </c>
      <c r="H127" s="7">
        <v>95</v>
      </c>
      <c r="I127" s="116">
        <f t="shared" si="10"/>
        <v>0</v>
      </c>
      <c r="J127" s="128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>
        <v>1</v>
      </c>
      <c r="F128" s="84"/>
      <c r="G128" s="62" t="s">
        <v>102</v>
      </c>
      <c r="H128" s="7">
        <v>96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>
        <v>1</v>
      </c>
      <c r="G129" s="62" t="s">
        <v>102</v>
      </c>
      <c r="H129" s="7">
        <v>97</v>
      </c>
      <c r="I129" s="122">
        <v>0</v>
      </c>
      <c r="J129" s="122">
        <v>0</v>
      </c>
      <c r="K129" s="122">
        <v>0</v>
      </c>
      <c r="L129" s="122">
        <v>0</v>
      </c>
    </row>
    <row r="130" spans="1:12" ht="25.5" hidden="1" customHeight="1">
      <c r="A130" s="67">
        <v>2</v>
      </c>
      <c r="B130" s="74">
        <v>6</v>
      </c>
      <c r="C130" s="75">
        <v>5</v>
      </c>
      <c r="D130" s="77"/>
      <c r="E130" s="74"/>
      <c r="F130" s="89"/>
      <c r="G130" s="77" t="s">
        <v>103</v>
      </c>
      <c r="H130" s="7">
        <v>98</v>
      </c>
      <c r="I130" s="125">
        <f t="shared" ref="I130:L132" si="11">I131</f>
        <v>0</v>
      </c>
      <c r="J130" s="134">
        <f t="shared" si="11"/>
        <v>0</v>
      </c>
      <c r="K130" s="126">
        <f t="shared" si="11"/>
        <v>0</v>
      </c>
      <c r="L130" s="125">
        <f t="shared" si="11"/>
        <v>0</v>
      </c>
    </row>
    <row r="131" spans="1:12" ht="25.5" hidden="1" customHeight="1">
      <c r="A131" s="64">
        <v>2</v>
      </c>
      <c r="B131" s="60">
        <v>6</v>
      </c>
      <c r="C131" s="61">
        <v>5</v>
      </c>
      <c r="D131" s="62">
        <v>1</v>
      </c>
      <c r="E131" s="60"/>
      <c r="F131" s="84"/>
      <c r="G131" s="77" t="s">
        <v>103</v>
      </c>
      <c r="H131" s="7">
        <v>99</v>
      </c>
      <c r="I131" s="116">
        <f t="shared" si="11"/>
        <v>0</v>
      </c>
      <c r="J131" s="128">
        <f t="shared" si="11"/>
        <v>0</v>
      </c>
      <c r="K131" s="117">
        <f t="shared" si="11"/>
        <v>0</v>
      </c>
      <c r="L131" s="116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>
        <v>1</v>
      </c>
      <c r="F132" s="84"/>
      <c r="G132" s="77" t="s">
        <v>103</v>
      </c>
      <c r="H132" s="7">
        <v>100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0">
        <v>2</v>
      </c>
      <c r="B133" s="61">
        <v>6</v>
      </c>
      <c r="C133" s="60">
        <v>5</v>
      </c>
      <c r="D133" s="60">
        <v>1</v>
      </c>
      <c r="E133" s="62">
        <v>1</v>
      </c>
      <c r="F133" s="84">
        <v>1</v>
      </c>
      <c r="G133" s="60" t="s">
        <v>104</v>
      </c>
      <c r="H133" s="7">
        <v>101</v>
      </c>
      <c r="I133" s="122">
        <v>0</v>
      </c>
      <c r="J133" s="122">
        <v>0</v>
      </c>
      <c r="K133" s="122">
        <v>0</v>
      </c>
      <c r="L133" s="122">
        <v>0</v>
      </c>
    </row>
    <row r="134" spans="1:12" ht="26.25" hidden="1" customHeight="1">
      <c r="A134" s="64">
        <v>2</v>
      </c>
      <c r="B134" s="61">
        <v>6</v>
      </c>
      <c r="C134" s="60">
        <v>6</v>
      </c>
      <c r="D134" s="61"/>
      <c r="E134" s="62"/>
      <c r="F134" s="63"/>
      <c r="G134" s="12" t="s">
        <v>105</v>
      </c>
      <c r="H134" s="7">
        <v>102</v>
      </c>
      <c r="I134" s="117">
        <f t="shared" ref="I134:L136" si="12">I135</f>
        <v>0</v>
      </c>
      <c r="J134" s="116">
        <f t="shared" si="12"/>
        <v>0</v>
      </c>
      <c r="K134" s="116">
        <f t="shared" si="12"/>
        <v>0</v>
      </c>
      <c r="L134" s="116">
        <f t="shared" si="12"/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>
        <v>1</v>
      </c>
      <c r="E135" s="62"/>
      <c r="F135" s="63"/>
      <c r="G135" s="12" t="s">
        <v>105</v>
      </c>
      <c r="H135" s="90">
        <v>103</v>
      </c>
      <c r="I135" s="116">
        <f t="shared" si="12"/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>
        <v>1</v>
      </c>
      <c r="F136" s="63"/>
      <c r="G136" s="12" t="s">
        <v>105</v>
      </c>
      <c r="H136" s="90">
        <v>104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>
        <v>1</v>
      </c>
      <c r="G137" s="13" t="s">
        <v>105</v>
      </c>
      <c r="H137" s="90">
        <v>105</v>
      </c>
      <c r="I137" s="122">
        <v>0</v>
      </c>
      <c r="J137" s="135">
        <v>0</v>
      </c>
      <c r="K137" s="122">
        <v>0</v>
      </c>
      <c r="L137" s="122">
        <v>0</v>
      </c>
    </row>
    <row r="138" spans="1:12">
      <c r="A138" s="83">
        <v>2</v>
      </c>
      <c r="B138" s="49">
        <v>7</v>
      </c>
      <c r="C138" s="49"/>
      <c r="D138" s="50"/>
      <c r="E138" s="50"/>
      <c r="F138" s="52"/>
      <c r="G138" s="51" t="s">
        <v>106</v>
      </c>
      <c r="H138" s="90">
        <v>106</v>
      </c>
      <c r="I138" s="117">
        <f>SUM(I139+I144+I152)</f>
        <v>3000</v>
      </c>
      <c r="J138" s="128">
        <f>SUM(J139+J144+J152)</f>
        <v>3000</v>
      </c>
      <c r="K138" s="117">
        <f>SUM(K139+K144+K152)</f>
        <v>3000</v>
      </c>
      <c r="L138" s="116">
        <f>SUM(L139+L144+L152)</f>
        <v>3000</v>
      </c>
    </row>
    <row r="139" spans="1:12" hidden="1">
      <c r="A139" s="64">
        <v>2</v>
      </c>
      <c r="B139" s="60">
        <v>7</v>
      </c>
      <c r="C139" s="60">
        <v>1</v>
      </c>
      <c r="D139" s="61"/>
      <c r="E139" s="61"/>
      <c r="F139" s="63"/>
      <c r="G139" s="62" t="s">
        <v>107</v>
      </c>
      <c r="H139" s="90">
        <v>107</v>
      </c>
      <c r="I139" s="117">
        <f t="shared" ref="I139:L140" si="13">I140</f>
        <v>0</v>
      </c>
      <c r="J139" s="128">
        <f t="shared" si="13"/>
        <v>0</v>
      </c>
      <c r="K139" s="117">
        <f t="shared" si="13"/>
        <v>0</v>
      </c>
      <c r="L139" s="116">
        <f t="shared" si="13"/>
        <v>0</v>
      </c>
    </row>
    <row r="140" spans="1:12" hidden="1">
      <c r="A140" s="64">
        <v>2</v>
      </c>
      <c r="B140" s="60">
        <v>7</v>
      </c>
      <c r="C140" s="60">
        <v>1</v>
      </c>
      <c r="D140" s="61">
        <v>1</v>
      </c>
      <c r="E140" s="61"/>
      <c r="F140" s="63"/>
      <c r="G140" s="62" t="s">
        <v>107</v>
      </c>
      <c r="H140" s="90">
        <v>108</v>
      </c>
      <c r="I140" s="117">
        <f t="shared" si="13"/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>
        <v>1</v>
      </c>
      <c r="F141" s="63"/>
      <c r="G141" s="62" t="s">
        <v>107</v>
      </c>
      <c r="H141" s="90">
        <v>109</v>
      </c>
      <c r="I141" s="117">
        <f>SUM(I142:I143)</f>
        <v>0</v>
      </c>
      <c r="J141" s="128">
        <f>SUM(J142:J143)</f>
        <v>0</v>
      </c>
      <c r="K141" s="117">
        <f>SUM(K142:K143)</f>
        <v>0</v>
      </c>
      <c r="L141" s="116">
        <f>SUM(L142:L143)</f>
        <v>0</v>
      </c>
    </row>
    <row r="142" spans="1:12" hidden="1">
      <c r="A142" s="73">
        <v>2</v>
      </c>
      <c r="B142" s="57">
        <v>7</v>
      </c>
      <c r="C142" s="73">
        <v>1</v>
      </c>
      <c r="D142" s="60">
        <v>1</v>
      </c>
      <c r="E142" s="55">
        <v>1</v>
      </c>
      <c r="F142" s="58">
        <v>1</v>
      </c>
      <c r="G142" s="56" t="s">
        <v>108</v>
      </c>
      <c r="H142" s="90">
        <v>110</v>
      </c>
      <c r="I142" s="136">
        <v>0</v>
      </c>
      <c r="J142" s="136">
        <v>0</v>
      </c>
      <c r="K142" s="136">
        <v>0</v>
      </c>
      <c r="L142" s="136">
        <v>0</v>
      </c>
    </row>
    <row r="143" spans="1:12" hidden="1">
      <c r="A143" s="60">
        <v>2</v>
      </c>
      <c r="B143" s="60">
        <v>7</v>
      </c>
      <c r="C143" s="64">
        <v>1</v>
      </c>
      <c r="D143" s="60">
        <v>1</v>
      </c>
      <c r="E143" s="61">
        <v>1</v>
      </c>
      <c r="F143" s="63">
        <v>2</v>
      </c>
      <c r="G143" s="62" t="s">
        <v>109</v>
      </c>
      <c r="H143" s="90">
        <v>111</v>
      </c>
      <c r="I143" s="121">
        <v>0</v>
      </c>
      <c r="J143" s="121">
        <v>0</v>
      </c>
      <c r="K143" s="121">
        <v>0</v>
      </c>
      <c r="L143" s="121">
        <v>0</v>
      </c>
    </row>
    <row r="144" spans="1:12" ht="25.5" hidden="1" customHeight="1">
      <c r="A144" s="67">
        <v>2</v>
      </c>
      <c r="B144" s="68">
        <v>7</v>
      </c>
      <c r="C144" s="67">
        <v>2</v>
      </c>
      <c r="D144" s="68"/>
      <c r="E144" s="69"/>
      <c r="F144" s="71"/>
      <c r="G144" s="70" t="s">
        <v>110</v>
      </c>
      <c r="H144" s="90">
        <v>112</v>
      </c>
      <c r="I144" s="118">
        <f t="shared" ref="I144:L145" si="14">I145</f>
        <v>0</v>
      </c>
      <c r="J144" s="130">
        <f t="shared" si="14"/>
        <v>0</v>
      </c>
      <c r="K144" s="118">
        <f t="shared" si="14"/>
        <v>0</v>
      </c>
      <c r="L144" s="119">
        <f t="shared" si="14"/>
        <v>0</v>
      </c>
    </row>
    <row r="145" spans="1:12" ht="25.5" hidden="1" customHeight="1">
      <c r="A145" s="64">
        <v>2</v>
      </c>
      <c r="B145" s="60">
        <v>7</v>
      </c>
      <c r="C145" s="64">
        <v>2</v>
      </c>
      <c r="D145" s="60">
        <v>1</v>
      </c>
      <c r="E145" s="61"/>
      <c r="F145" s="63"/>
      <c r="G145" s="62" t="s">
        <v>111</v>
      </c>
      <c r="H145" s="90">
        <v>113</v>
      </c>
      <c r="I145" s="117">
        <f t="shared" si="14"/>
        <v>0</v>
      </c>
      <c r="J145" s="128">
        <f t="shared" si="14"/>
        <v>0</v>
      </c>
      <c r="K145" s="117">
        <f t="shared" si="14"/>
        <v>0</v>
      </c>
      <c r="L145" s="116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>
        <v>1</v>
      </c>
      <c r="F146" s="63"/>
      <c r="G146" s="62" t="s">
        <v>111</v>
      </c>
      <c r="H146" s="90">
        <v>114</v>
      </c>
      <c r="I146" s="117">
        <f>SUM(I147:I148)</f>
        <v>0</v>
      </c>
      <c r="J146" s="128">
        <f>SUM(J147:J148)</f>
        <v>0</v>
      </c>
      <c r="K146" s="117">
        <f>SUM(K147:K148)</f>
        <v>0</v>
      </c>
      <c r="L146" s="116">
        <f>SUM(L147:L148)</f>
        <v>0</v>
      </c>
    </row>
    <row r="147" spans="1:12" hidden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>
        <v>1</v>
      </c>
      <c r="G147" s="62" t="s">
        <v>112</v>
      </c>
      <c r="H147" s="90">
        <v>115</v>
      </c>
      <c r="I147" s="121">
        <v>0</v>
      </c>
      <c r="J147" s="121">
        <v>0</v>
      </c>
      <c r="K147" s="121">
        <v>0</v>
      </c>
      <c r="L147" s="121"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2</v>
      </c>
      <c r="G148" s="62" t="s">
        <v>113</v>
      </c>
      <c r="H148" s="90">
        <v>116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2</v>
      </c>
      <c r="E149" s="61"/>
      <c r="F149" s="63"/>
      <c r="G149" s="62" t="s">
        <v>114</v>
      </c>
      <c r="H149" s="90">
        <v>117</v>
      </c>
      <c r="I149" s="117">
        <f>I150</f>
        <v>0</v>
      </c>
      <c r="J149" s="117">
        <f>J150</f>
        <v>0</v>
      </c>
      <c r="K149" s="117">
        <f>K150</f>
        <v>0</v>
      </c>
      <c r="L149" s="117">
        <f>L150</f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>
        <v>1</v>
      </c>
      <c r="F150" s="63"/>
      <c r="G150" s="62" t="s">
        <v>114</v>
      </c>
      <c r="H150" s="90">
        <v>118</v>
      </c>
      <c r="I150" s="117">
        <f>SUM(I151)</f>
        <v>0</v>
      </c>
      <c r="J150" s="117">
        <f>SUM(J151)</f>
        <v>0</v>
      </c>
      <c r="K150" s="117">
        <f>SUM(K151)</f>
        <v>0</v>
      </c>
      <c r="L150" s="117">
        <f>SUM(L151)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>
        <v>1</v>
      </c>
      <c r="G151" s="62" t="s">
        <v>114</v>
      </c>
      <c r="H151" s="90">
        <v>119</v>
      </c>
      <c r="I151" s="121">
        <v>0</v>
      </c>
      <c r="J151" s="121">
        <v>0</v>
      </c>
      <c r="K151" s="121">
        <v>0</v>
      </c>
      <c r="L151" s="121">
        <v>0</v>
      </c>
    </row>
    <row r="152" spans="1:12">
      <c r="A152" s="64">
        <v>2</v>
      </c>
      <c r="B152" s="60">
        <v>7</v>
      </c>
      <c r="C152" s="64">
        <v>3</v>
      </c>
      <c r="D152" s="60"/>
      <c r="E152" s="61"/>
      <c r="F152" s="63"/>
      <c r="G152" s="62" t="s">
        <v>115</v>
      </c>
      <c r="H152" s="90">
        <v>120</v>
      </c>
      <c r="I152" s="117">
        <f t="shared" ref="I152:L153" si="15">I153</f>
        <v>3000</v>
      </c>
      <c r="J152" s="128">
        <f t="shared" si="15"/>
        <v>3000</v>
      </c>
      <c r="K152" s="117">
        <f t="shared" si="15"/>
        <v>3000</v>
      </c>
      <c r="L152" s="116">
        <f t="shared" si="15"/>
        <v>3000</v>
      </c>
    </row>
    <row r="153" spans="1:12">
      <c r="A153" s="67">
        <v>2</v>
      </c>
      <c r="B153" s="74">
        <v>7</v>
      </c>
      <c r="C153" s="91">
        <v>3</v>
      </c>
      <c r="D153" s="74">
        <v>1</v>
      </c>
      <c r="E153" s="75"/>
      <c r="F153" s="76"/>
      <c r="G153" s="77" t="s">
        <v>115</v>
      </c>
      <c r="H153" s="90">
        <v>121</v>
      </c>
      <c r="I153" s="126">
        <f t="shared" si="15"/>
        <v>3000</v>
      </c>
      <c r="J153" s="134">
        <f t="shared" si="15"/>
        <v>3000</v>
      </c>
      <c r="K153" s="126">
        <f t="shared" si="15"/>
        <v>3000</v>
      </c>
      <c r="L153" s="125">
        <f t="shared" si="15"/>
        <v>3000</v>
      </c>
    </row>
    <row r="154" spans="1:12">
      <c r="A154" s="64">
        <v>2</v>
      </c>
      <c r="B154" s="60">
        <v>7</v>
      </c>
      <c r="C154" s="64">
        <v>3</v>
      </c>
      <c r="D154" s="60">
        <v>1</v>
      </c>
      <c r="E154" s="61">
        <v>1</v>
      </c>
      <c r="F154" s="63"/>
      <c r="G154" s="62" t="s">
        <v>115</v>
      </c>
      <c r="H154" s="90">
        <v>122</v>
      </c>
      <c r="I154" s="117">
        <f>SUM(I155:I156)</f>
        <v>3000</v>
      </c>
      <c r="J154" s="128">
        <f>SUM(J155:J156)</f>
        <v>3000</v>
      </c>
      <c r="K154" s="117">
        <f>SUM(K155:K156)</f>
        <v>3000</v>
      </c>
      <c r="L154" s="116">
        <f>SUM(L155:L156)</f>
        <v>3000</v>
      </c>
    </row>
    <row r="155" spans="1:12">
      <c r="A155" s="73">
        <v>2</v>
      </c>
      <c r="B155" s="57">
        <v>7</v>
      </c>
      <c r="C155" s="73">
        <v>3</v>
      </c>
      <c r="D155" s="57">
        <v>1</v>
      </c>
      <c r="E155" s="55">
        <v>1</v>
      </c>
      <c r="F155" s="58">
        <v>1</v>
      </c>
      <c r="G155" s="56" t="s">
        <v>116</v>
      </c>
      <c r="H155" s="90">
        <v>123</v>
      </c>
      <c r="I155" s="136">
        <v>3000</v>
      </c>
      <c r="J155" s="136">
        <v>3000</v>
      </c>
      <c r="K155" s="136">
        <v>3000</v>
      </c>
      <c r="L155" s="136">
        <v>3000</v>
      </c>
    </row>
    <row r="156" spans="1:12" hidden="1">
      <c r="A156" s="64">
        <v>2</v>
      </c>
      <c r="B156" s="60">
        <v>7</v>
      </c>
      <c r="C156" s="64">
        <v>3</v>
      </c>
      <c r="D156" s="60">
        <v>1</v>
      </c>
      <c r="E156" s="61">
        <v>1</v>
      </c>
      <c r="F156" s="63">
        <v>2</v>
      </c>
      <c r="G156" s="62" t="s">
        <v>117</v>
      </c>
      <c r="H156" s="90">
        <v>124</v>
      </c>
      <c r="I156" s="121">
        <v>0</v>
      </c>
      <c r="J156" s="122">
        <v>0</v>
      </c>
      <c r="K156" s="122">
        <v>0</v>
      </c>
      <c r="L156" s="122">
        <v>0</v>
      </c>
    </row>
    <row r="157" spans="1:12" hidden="1">
      <c r="A157" s="83">
        <v>2</v>
      </c>
      <c r="B157" s="83">
        <v>8</v>
      </c>
      <c r="C157" s="49"/>
      <c r="D157" s="66"/>
      <c r="E157" s="54"/>
      <c r="F157" s="92"/>
      <c r="G157" s="59" t="s">
        <v>118</v>
      </c>
      <c r="H157" s="90">
        <v>125</v>
      </c>
      <c r="I157" s="124">
        <f>I158</f>
        <v>0</v>
      </c>
      <c r="J157" s="129">
        <f>J158</f>
        <v>0</v>
      </c>
      <c r="K157" s="124">
        <f>K158</f>
        <v>0</v>
      </c>
      <c r="L157" s="123">
        <f>L158</f>
        <v>0</v>
      </c>
    </row>
    <row r="158" spans="1:12" hidden="1">
      <c r="A158" s="67">
        <v>2</v>
      </c>
      <c r="B158" s="67">
        <v>8</v>
      </c>
      <c r="C158" s="67">
        <v>1</v>
      </c>
      <c r="D158" s="68"/>
      <c r="E158" s="69"/>
      <c r="F158" s="71"/>
      <c r="G158" s="56" t="s">
        <v>118</v>
      </c>
      <c r="H158" s="90">
        <v>126</v>
      </c>
      <c r="I158" s="124">
        <f>I159+I164</f>
        <v>0</v>
      </c>
      <c r="J158" s="129">
        <f>J159+J164</f>
        <v>0</v>
      </c>
      <c r="K158" s="124">
        <f>K159+K164</f>
        <v>0</v>
      </c>
      <c r="L158" s="123">
        <f>L159+L164</f>
        <v>0</v>
      </c>
    </row>
    <row r="159" spans="1:12" hidden="1">
      <c r="A159" s="64">
        <v>2</v>
      </c>
      <c r="B159" s="60">
        <v>8</v>
      </c>
      <c r="C159" s="62">
        <v>1</v>
      </c>
      <c r="D159" s="60">
        <v>1</v>
      </c>
      <c r="E159" s="61"/>
      <c r="F159" s="63"/>
      <c r="G159" s="62" t="s">
        <v>119</v>
      </c>
      <c r="H159" s="90">
        <v>127</v>
      </c>
      <c r="I159" s="117">
        <f>I160</f>
        <v>0</v>
      </c>
      <c r="J159" s="128">
        <f>J160</f>
        <v>0</v>
      </c>
      <c r="K159" s="117">
        <f>K160</f>
        <v>0</v>
      </c>
      <c r="L159" s="116">
        <f>L160</f>
        <v>0</v>
      </c>
    </row>
    <row r="160" spans="1:12" hidden="1">
      <c r="A160" s="64">
        <v>2</v>
      </c>
      <c r="B160" s="60">
        <v>8</v>
      </c>
      <c r="C160" s="56">
        <v>1</v>
      </c>
      <c r="D160" s="57">
        <v>1</v>
      </c>
      <c r="E160" s="55">
        <v>1</v>
      </c>
      <c r="F160" s="58"/>
      <c r="G160" s="62" t="s">
        <v>119</v>
      </c>
      <c r="H160" s="90">
        <v>128</v>
      </c>
      <c r="I160" s="124">
        <f>SUM(I161:I163)</f>
        <v>0</v>
      </c>
      <c r="J160" s="124">
        <f>SUM(J161:J163)</f>
        <v>0</v>
      </c>
      <c r="K160" s="124">
        <f>SUM(K161:K163)</f>
        <v>0</v>
      </c>
      <c r="L160" s="124">
        <f>SUM(L161:L163)</f>
        <v>0</v>
      </c>
    </row>
    <row r="161" spans="1:15" hidden="1">
      <c r="A161" s="60">
        <v>2</v>
      </c>
      <c r="B161" s="57">
        <v>8</v>
      </c>
      <c r="C161" s="62">
        <v>1</v>
      </c>
      <c r="D161" s="60">
        <v>1</v>
      </c>
      <c r="E161" s="61">
        <v>1</v>
      </c>
      <c r="F161" s="63">
        <v>1</v>
      </c>
      <c r="G161" s="62" t="s">
        <v>120</v>
      </c>
      <c r="H161" s="90">
        <v>129</v>
      </c>
      <c r="I161" s="121">
        <v>0</v>
      </c>
      <c r="J161" s="121">
        <v>0</v>
      </c>
      <c r="K161" s="121">
        <v>0</v>
      </c>
      <c r="L161" s="121">
        <v>0</v>
      </c>
    </row>
    <row r="162" spans="1:15" ht="25.5" hidden="1" customHeight="1">
      <c r="A162" s="67">
        <v>2</v>
      </c>
      <c r="B162" s="74">
        <v>8</v>
      </c>
      <c r="C162" s="77">
        <v>1</v>
      </c>
      <c r="D162" s="74">
        <v>1</v>
      </c>
      <c r="E162" s="75">
        <v>1</v>
      </c>
      <c r="F162" s="76">
        <v>2</v>
      </c>
      <c r="G162" s="77" t="s">
        <v>121</v>
      </c>
      <c r="H162" s="90">
        <v>130</v>
      </c>
      <c r="I162" s="137">
        <v>0</v>
      </c>
      <c r="J162" s="137">
        <v>0</v>
      </c>
      <c r="K162" s="137">
        <v>0</v>
      </c>
      <c r="L162" s="137">
        <v>0</v>
      </c>
    </row>
    <row r="163" spans="1:15" hidden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3</v>
      </c>
      <c r="G163" s="77" t="s">
        <v>122</v>
      </c>
      <c r="H163" s="90">
        <v>131</v>
      </c>
      <c r="I163" s="137">
        <v>0</v>
      </c>
      <c r="J163" s="138">
        <v>0</v>
      </c>
      <c r="K163" s="137">
        <v>0</v>
      </c>
      <c r="L163" s="127">
        <v>0</v>
      </c>
    </row>
    <row r="164" spans="1:15" hidden="1">
      <c r="A164" s="64">
        <v>2</v>
      </c>
      <c r="B164" s="60">
        <v>8</v>
      </c>
      <c r="C164" s="62">
        <v>1</v>
      </c>
      <c r="D164" s="60">
        <v>2</v>
      </c>
      <c r="E164" s="61"/>
      <c r="F164" s="63"/>
      <c r="G164" s="62" t="s">
        <v>123</v>
      </c>
      <c r="H164" s="90">
        <v>132</v>
      </c>
      <c r="I164" s="117">
        <f t="shared" ref="I164:L165" si="16">I165</f>
        <v>0</v>
      </c>
      <c r="J164" s="128">
        <f t="shared" si="16"/>
        <v>0</v>
      </c>
      <c r="K164" s="117">
        <f t="shared" si="16"/>
        <v>0</v>
      </c>
      <c r="L164" s="116">
        <f t="shared" si="16"/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>
        <v>1</v>
      </c>
      <c r="F165" s="63"/>
      <c r="G165" s="62" t="s">
        <v>123</v>
      </c>
      <c r="H165" s="90">
        <v>133</v>
      </c>
      <c r="I165" s="117">
        <f t="shared" si="16"/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7">
        <v>2</v>
      </c>
      <c r="B166" s="68">
        <v>8</v>
      </c>
      <c r="C166" s="70">
        <v>1</v>
      </c>
      <c r="D166" s="68">
        <v>2</v>
      </c>
      <c r="E166" s="69">
        <v>1</v>
      </c>
      <c r="F166" s="71">
        <v>1</v>
      </c>
      <c r="G166" s="62" t="s">
        <v>123</v>
      </c>
      <c r="H166" s="90">
        <v>134</v>
      </c>
      <c r="I166" s="139">
        <v>0</v>
      </c>
      <c r="J166" s="122">
        <v>0</v>
      </c>
      <c r="K166" s="122">
        <v>0</v>
      </c>
      <c r="L166" s="122">
        <v>0</v>
      </c>
    </row>
    <row r="167" spans="1:15" ht="38.25" hidden="1" customHeight="1">
      <c r="A167" s="83">
        <v>2</v>
      </c>
      <c r="B167" s="49">
        <v>9</v>
      </c>
      <c r="C167" s="51"/>
      <c r="D167" s="49"/>
      <c r="E167" s="50"/>
      <c r="F167" s="52"/>
      <c r="G167" s="51" t="s">
        <v>124</v>
      </c>
      <c r="H167" s="90">
        <v>135</v>
      </c>
      <c r="I167" s="117">
        <f>I168+I172</f>
        <v>0</v>
      </c>
      <c r="J167" s="128">
        <f>J168+J172</f>
        <v>0</v>
      </c>
      <c r="K167" s="117">
        <f>K168+K172</f>
        <v>0</v>
      </c>
      <c r="L167" s="116">
        <f>L168+L172</f>
        <v>0</v>
      </c>
    </row>
    <row r="168" spans="1:15" ht="38.25" hidden="1" customHeight="1">
      <c r="A168" s="64">
        <v>2</v>
      </c>
      <c r="B168" s="60">
        <v>9</v>
      </c>
      <c r="C168" s="62">
        <v>1</v>
      </c>
      <c r="D168" s="60"/>
      <c r="E168" s="61"/>
      <c r="F168" s="63"/>
      <c r="G168" s="62" t="s">
        <v>125</v>
      </c>
      <c r="H168" s="90">
        <v>136</v>
      </c>
      <c r="I168" s="117">
        <f t="shared" ref="I168:L170" si="17">I169</f>
        <v>0</v>
      </c>
      <c r="J168" s="128">
        <f t="shared" si="17"/>
        <v>0</v>
      </c>
      <c r="K168" s="117">
        <f t="shared" si="17"/>
        <v>0</v>
      </c>
      <c r="L168" s="116">
        <f t="shared" si="17"/>
        <v>0</v>
      </c>
      <c r="M168" s="70"/>
      <c r="N168" s="70"/>
      <c r="O168" s="70"/>
    </row>
    <row r="169" spans="1:15" ht="38.25" hidden="1" customHeight="1">
      <c r="A169" s="73">
        <v>2</v>
      </c>
      <c r="B169" s="57">
        <v>9</v>
      </c>
      <c r="C169" s="56">
        <v>1</v>
      </c>
      <c r="D169" s="57">
        <v>1</v>
      </c>
      <c r="E169" s="55"/>
      <c r="F169" s="58"/>
      <c r="G169" s="62" t="s">
        <v>125</v>
      </c>
      <c r="H169" s="90">
        <v>137</v>
      </c>
      <c r="I169" s="124">
        <f t="shared" si="17"/>
        <v>0</v>
      </c>
      <c r="J169" s="129">
        <f t="shared" si="17"/>
        <v>0</v>
      </c>
      <c r="K169" s="124">
        <f t="shared" si="17"/>
        <v>0</v>
      </c>
      <c r="L169" s="123">
        <f t="shared" si="17"/>
        <v>0</v>
      </c>
    </row>
    <row r="170" spans="1:15" ht="38.25" hidden="1" customHeight="1">
      <c r="A170" s="64">
        <v>2</v>
      </c>
      <c r="B170" s="60">
        <v>9</v>
      </c>
      <c r="C170" s="64">
        <v>1</v>
      </c>
      <c r="D170" s="60">
        <v>1</v>
      </c>
      <c r="E170" s="61">
        <v>1</v>
      </c>
      <c r="F170" s="63"/>
      <c r="G170" s="62" t="s">
        <v>125</v>
      </c>
      <c r="H170" s="90">
        <v>138</v>
      </c>
      <c r="I170" s="117">
        <f t="shared" si="17"/>
        <v>0</v>
      </c>
      <c r="J170" s="128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73">
        <v>2</v>
      </c>
      <c r="B171" s="57">
        <v>9</v>
      </c>
      <c r="C171" s="57">
        <v>1</v>
      </c>
      <c r="D171" s="57">
        <v>1</v>
      </c>
      <c r="E171" s="55">
        <v>1</v>
      </c>
      <c r="F171" s="58">
        <v>1</v>
      </c>
      <c r="G171" s="62" t="s">
        <v>125</v>
      </c>
      <c r="H171" s="90">
        <v>139</v>
      </c>
      <c r="I171" s="136">
        <v>0</v>
      </c>
      <c r="J171" s="136">
        <v>0</v>
      </c>
      <c r="K171" s="136">
        <v>0</v>
      </c>
      <c r="L171" s="136">
        <v>0</v>
      </c>
    </row>
    <row r="172" spans="1:15" ht="38.25" hidden="1" customHeight="1">
      <c r="A172" s="64">
        <v>2</v>
      </c>
      <c r="B172" s="60">
        <v>9</v>
      </c>
      <c r="C172" s="60">
        <v>2</v>
      </c>
      <c r="D172" s="60"/>
      <c r="E172" s="61"/>
      <c r="F172" s="63"/>
      <c r="G172" s="62" t="s">
        <v>126</v>
      </c>
      <c r="H172" s="90">
        <v>140</v>
      </c>
      <c r="I172" s="117">
        <f>SUM(I173+I178)</f>
        <v>0</v>
      </c>
      <c r="J172" s="117">
        <f>SUM(J173+J178)</f>
        <v>0</v>
      </c>
      <c r="K172" s="117">
        <f>SUM(K173+K178)</f>
        <v>0</v>
      </c>
      <c r="L172" s="117">
        <f>SUM(L173+L178)</f>
        <v>0</v>
      </c>
    </row>
    <row r="173" spans="1:15" ht="51" hidden="1" customHeight="1">
      <c r="A173" s="64">
        <v>2</v>
      </c>
      <c r="B173" s="60">
        <v>9</v>
      </c>
      <c r="C173" s="60">
        <v>2</v>
      </c>
      <c r="D173" s="57">
        <v>1</v>
      </c>
      <c r="E173" s="55"/>
      <c r="F173" s="58"/>
      <c r="G173" s="56" t="s">
        <v>127</v>
      </c>
      <c r="H173" s="90">
        <v>141</v>
      </c>
      <c r="I173" s="124">
        <f>I174</f>
        <v>0</v>
      </c>
      <c r="J173" s="129">
        <f>J174</f>
        <v>0</v>
      </c>
      <c r="K173" s="124">
        <f>K174</f>
        <v>0</v>
      </c>
      <c r="L173" s="123">
        <f>L174</f>
        <v>0</v>
      </c>
    </row>
    <row r="174" spans="1:15" ht="51" hidden="1" customHeight="1">
      <c r="A174" s="73">
        <v>2</v>
      </c>
      <c r="B174" s="57">
        <v>9</v>
      </c>
      <c r="C174" s="57">
        <v>2</v>
      </c>
      <c r="D174" s="60">
        <v>1</v>
      </c>
      <c r="E174" s="61">
        <v>1</v>
      </c>
      <c r="F174" s="63"/>
      <c r="G174" s="56" t="s">
        <v>127</v>
      </c>
      <c r="H174" s="90">
        <v>142</v>
      </c>
      <c r="I174" s="117">
        <f>SUM(I175:I177)</f>
        <v>0</v>
      </c>
      <c r="J174" s="128">
        <f>SUM(J175:J177)</f>
        <v>0</v>
      </c>
      <c r="K174" s="117">
        <f>SUM(K175:K177)</f>
        <v>0</v>
      </c>
      <c r="L174" s="116">
        <f>SUM(L175:L177)</f>
        <v>0</v>
      </c>
    </row>
    <row r="175" spans="1:15" ht="51" hidden="1" customHeight="1">
      <c r="A175" s="67">
        <v>2</v>
      </c>
      <c r="B175" s="74">
        <v>9</v>
      </c>
      <c r="C175" s="74">
        <v>2</v>
      </c>
      <c r="D175" s="74">
        <v>1</v>
      </c>
      <c r="E175" s="75">
        <v>1</v>
      </c>
      <c r="F175" s="76">
        <v>1</v>
      </c>
      <c r="G175" s="56" t="s">
        <v>128</v>
      </c>
      <c r="H175" s="90">
        <v>143</v>
      </c>
      <c r="I175" s="137">
        <v>0</v>
      </c>
      <c r="J175" s="120">
        <v>0</v>
      </c>
      <c r="K175" s="120">
        <v>0</v>
      </c>
      <c r="L175" s="120">
        <v>0</v>
      </c>
    </row>
    <row r="176" spans="1:15" ht="63.75" hidden="1" customHeight="1">
      <c r="A176" s="64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2</v>
      </c>
      <c r="G176" s="56" t="s">
        <v>129</v>
      </c>
      <c r="H176" s="90">
        <v>144</v>
      </c>
      <c r="I176" s="121">
        <v>0</v>
      </c>
      <c r="J176" s="140">
        <v>0</v>
      </c>
      <c r="K176" s="140">
        <v>0</v>
      </c>
      <c r="L176" s="140">
        <v>0</v>
      </c>
    </row>
    <row r="177" spans="1:12" ht="51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3</v>
      </c>
      <c r="G177" s="56" t="s">
        <v>130</v>
      </c>
      <c r="H177" s="90">
        <v>145</v>
      </c>
      <c r="I177" s="121">
        <v>0</v>
      </c>
      <c r="J177" s="121">
        <v>0</v>
      </c>
      <c r="K177" s="121">
        <v>0</v>
      </c>
      <c r="L177" s="121">
        <v>0</v>
      </c>
    </row>
    <row r="178" spans="1:12" ht="38.25" hidden="1" customHeight="1">
      <c r="A178" s="93">
        <v>2</v>
      </c>
      <c r="B178" s="93">
        <v>9</v>
      </c>
      <c r="C178" s="93">
        <v>2</v>
      </c>
      <c r="D178" s="93">
        <v>2</v>
      </c>
      <c r="E178" s="93"/>
      <c r="F178" s="93"/>
      <c r="G178" s="62" t="s">
        <v>131</v>
      </c>
      <c r="H178" s="90">
        <v>146</v>
      </c>
      <c r="I178" s="117">
        <f>I179</f>
        <v>0</v>
      </c>
      <c r="J178" s="128">
        <f>J179</f>
        <v>0</v>
      </c>
      <c r="K178" s="117">
        <f>K179</f>
        <v>0</v>
      </c>
      <c r="L178" s="116">
        <f>L179</f>
        <v>0</v>
      </c>
    </row>
    <row r="179" spans="1:12" ht="38.25" hidden="1" customHeight="1">
      <c r="A179" s="64">
        <v>2</v>
      </c>
      <c r="B179" s="60">
        <v>9</v>
      </c>
      <c r="C179" s="60">
        <v>2</v>
      </c>
      <c r="D179" s="60">
        <v>2</v>
      </c>
      <c r="E179" s="61">
        <v>1</v>
      </c>
      <c r="F179" s="63"/>
      <c r="G179" s="56" t="s">
        <v>132</v>
      </c>
      <c r="H179" s="90">
        <v>147</v>
      </c>
      <c r="I179" s="124">
        <f>SUM(I180:I182)</f>
        <v>0</v>
      </c>
      <c r="J179" s="124">
        <f>SUM(J180:J182)</f>
        <v>0</v>
      </c>
      <c r="K179" s="124">
        <f>SUM(K180:K182)</f>
        <v>0</v>
      </c>
      <c r="L179" s="124">
        <f>SUM(L180:L182)</f>
        <v>0</v>
      </c>
    </row>
    <row r="180" spans="1:12" ht="51" hidden="1" customHeight="1">
      <c r="A180" s="64">
        <v>2</v>
      </c>
      <c r="B180" s="60">
        <v>9</v>
      </c>
      <c r="C180" s="60">
        <v>2</v>
      </c>
      <c r="D180" s="60">
        <v>2</v>
      </c>
      <c r="E180" s="60">
        <v>1</v>
      </c>
      <c r="F180" s="63">
        <v>1</v>
      </c>
      <c r="G180" s="94" t="s">
        <v>133</v>
      </c>
      <c r="H180" s="90">
        <v>148</v>
      </c>
      <c r="I180" s="121">
        <v>0</v>
      </c>
      <c r="J180" s="120">
        <v>0</v>
      </c>
      <c r="K180" s="120">
        <v>0</v>
      </c>
      <c r="L180" s="120">
        <v>0</v>
      </c>
    </row>
    <row r="181" spans="1:12" ht="51" hidden="1" customHeight="1">
      <c r="A181" s="68">
        <v>2</v>
      </c>
      <c r="B181" s="70">
        <v>9</v>
      </c>
      <c r="C181" s="68">
        <v>2</v>
      </c>
      <c r="D181" s="69">
        <v>2</v>
      </c>
      <c r="E181" s="69">
        <v>1</v>
      </c>
      <c r="F181" s="71">
        <v>2</v>
      </c>
      <c r="G181" s="70" t="s">
        <v>134</v>
      </c>
      <c r="H181" s="90">
        <v>149</v>
      </c>
      <c r="I181" s="120">
        <v>0</v>
      </c>
      <c r="J181" s="122">
        <v>0</v>
      </c>
      <c r="K181" s="122">
        <v>0</v>
      </c>
      <c r="L181" s="122">
        <v>0</v>
      </c>
    </row>
    <row r="182" spans="1:12" ht="51" hidden="1" customHeight="1">
      <c r="A182" s="60">
        <v>2</v>
      </c>
      <c r="B182" s="77">
        <v>9</v>
      </c>
      <c r="C182" s="74">
        <v>2</v>
      </c>
      <c r="D182" s="75">
        <v>2</v>
      </c>
      <c r="E182" s="75">
        <v>1</v>
      </c>
      <c r="F182" s="76">
        <v>3</v>
      </c>
      <c r="G182" s="77" t="s">
        <v>135</v>
      </c>
      <c r="H182" s="90">
        <v>150</v>
      </c>
      <c r="I182" s="140">
        <v>0</v>
      </c>
      <c r="J182" s="140">
        <v>0</v>
      </c>
      <c r="K182" s="140">
        <v>0</v>
      </c>
      <c r="L182" s="140">
        <v>0</v>
      </c>
    </row>
    <row r="183" spans="1:12" ht="76.5" hidden="1" customHeight="1">
      <c r="A183" s="49">
        <v>3</v>
      </c>
      <c r="B183" s="51"/>
      <c r="C183" s="49"/>
      <c r="D183" s="50"/>
      <c r="E183" s="50"/>
      <c r="F183" s="52"/>
      <c r="G183" s="88" t="s">
        <v>136</v>
      </c>
      <c r="H183" s="90">
        <v>151</v>
      </c>
      <c r="I183" s="116">
        <f>SUM(I184+I237+I302)</f>
        <v>0</v>
      </c>
      <c r="J183" s="128">
        <f>SUM(J184+J237+J302)</f>
        <v>0</v>
      </c>
      <c r="K183" s="117">
        <f>SUM(K184+K237+K302)</f>
        <v>0</v>
      </c>
      <c r="L183" s="116">
        <f>SUM(L184+L237+L302)</f>
        <v>0</v>
      </c>
    </row>
    <row r="184" spans="1:12" ht="25.5" hidden="1" customHeight="1">
      <c r="A184" s="83">
        <v>3</v>
      </c>
      <c r="B184" s="49">
        <v>1</v>
      </c>
      <c r="C184" s="66"/>
      <c r="D184" s="54"/>
      <c r="E184" s="54"/>
      <c r="F184" s="92"/>
      <c r="G184" s="81" t="s">
        <v>137</v>
      </c>
      <c r="H184" s="90">
        <v>152</v>
      </c>
      <c r="I184" s="116">
        <f>SUM(I185+I208+I215+I227+I231)</f>
        <v>0</v>
      </c>
      <c r="J184" s="123">
        <f>SUM(J185+J208+J215+J227+J231)</f>
        <v>0</v>
      </c>
      <c r="K184" s="123">
        <f>SUM(K185+K208+K215+K227+K231)</f>
        <v>0</v>
      </c>
      <c r="L184" s="123">
        <f>SUM(L185+L208+L215+L227+L231)</f>
        <v>0</v>
      </c>
    </row>
    <row r="185" spans="1:12" ht="25.5" hidden="1" customHeight="1">
      <c r="A185" s="57">
        <v>3</v>
      </c>
      <c r="B185" s="56">
        <v>1</v>
      </c>
      <c r="C185" s="57">
        <v>1</v>
      </c>
      <c r="D185" s="55"/>
      <c r="E185" s="55"/>
      <c r="F185" s="95"/>
      <c r="G185" s="64" t="s">
        <v>138</v>
      </c>
      <c r="H185" s="90">
        <v>153</v>
      </c>
      <c r="I185" s="123">
        <f>SUM(I186+I189+I194+I200+I205)</f>
        <v>0</v>
      </c>
      <c r="J185" s="128">
        <f>SUM(J186+J189+J194+J200+J205)</f>
        <v>0</v>
      </c>
      <c r="K185" s="117">
        <f>SUM(K186+K189+K194+K200+K205)</f>
        <v>0</v>
      </c>
      <c r="L185" s="116">
        <f>SUM(L186+L189+L194+L200+L205)</f>
        <v>0</v>
      </c>
    </row>
    <row r="186" spans="1:12" hidden="1">
      <c r="A186" s="60">
        <v>3</v>
      </c>
      <c r="B186" s="62">
        <v>1</v>
      </c>
      <c r="C186" s="60">
        <v>1</v>
      </c>
      <c r="D186" s="61">
        <v>1</v>
      </c>
      <c r="E186" s="61"/>
      <c r="F186" s="96"/>
      <c r="G186" s="64" t="s">
        <v>139</v>
      </c>
      <c r="H186" s="90">
        <v>154</v>
      </c>
      <c r="I186" s="116">
        <f t="shared" ref="I186:L187" si="18">I187</f>
        <v>0</v>
      </c>
      <c r="J186" s="129">
        <f t="shared" si="18"/>
        <v>0</v>
      </c>
      <c r="K186" s="124">
        <f t="shared" si="18"/>
        <v>0</v>
      </c>
      <c r="L186" s="123">
        <f t="shared" si="18"/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84"/>
      <c r="G187" s="64" t="s">
        <v>139</v>
      </c>
      <c r="H187" s="90">
        <v>155</v>
      </c>
      <c r="I187" s="123">
        <f t="shared" si="18"/>
        <v>0</v>
      </c>
      <c r="J187" s="116">
        <f t="shared" si="18"/>
        <v>0</v>
      </c>
      <c r="K187" s="116">
        <f t="shared" si="18"/>
        <v>0</v>
      </c>
      <c r="L187" s="116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>
        <v>1</v>
      </c>
      <c r="G188" s="64" t="s">
        <v>139</v>
      </c>
      <c r="H188" s="90">
        <v>156</v>
      </c>
      <c r="I188" s="122">
        <v>0</v>
      </c>
      <c r="J188" s="122">
        <v>0</v>
      </c>
      <c r="K188" s="122">
        <v>0</v>
      </c>
      <c r="L188" s="122">
        <v>0</v>
      </c>
    </row>
    <row r="189" spans="1:12" hidden="1">
      <c r="A189" s="57">
        <v>3</v>
      </c>
      <c r="B189" s="55">
        <v>1</v>
      </c>
      <c r="C189" s="55">
        <v>1</v>
      </c>
      <c r="D189" s="55">
        <v>2</v>
      </c>
      <c r="E189" s="55"/>
      <c r="F189" s="58"/>
      <c r="G189" s="56" t="s">
        <v>140</v>
      </c>
      <c r="H189" s="90">
        <v>157</v>
      </c>
      <c r="I189" s="123">
        <f>I190</f>
        <v>0</v>
      </c>
      <c r="J189" s="129">
        <f>J190</f>
        <v>0</v>
      </c>
      <c r="K189" s="124">
        <f>K190</f>
        <v>0</v>
      </c>
      <c r="L189" s="123">
        <f>L190</f>
        <v>0</v>
      </c>
    </row>
    <row r="190" spans="1:12" hidden="1">
      <c r="A190" s="60">
        <v>3</v>
      </c>
      <c r="B190" s="61">
        <v>1</v>
      </c>
      <c r="C190" s="61">
        <v>1</v>
      </c>
      <c r="D190" s="61">
        <v>2</v>
      </c>
      <c r="E190" s="61">
        <v>1</v>
      </c>
      <c r="F190" s="63"/>
      <c r="G190" s="56" t="s">
        <v>140</v>
      </c>
      <c r="H190" s="90">
        <v>158</v>
      </c>
      <c r="I190" s="116">
        <f>SUM(I191:I193)</f>
        <v>0</v>
      </c>
      <c r="J190" s="128">
        <f>SUM(J191:J193)</f>
        <v>0</v>
      </c>
      <c r="K190" s="117">
        <f>SUM(K191:K193)</f>
        <v>0</v>
      </c>
      <c r="L190" s="116">
        <f>SUM(L191:L193)</f>
        <v>0</v>
      </c>
    </row>
    <row r="191" spans="1:12" hidden="1">
      <c r="A191" s="57">
        <v>3</v>
      </c>
      <c r="B191" s="55">
        <v>1</v>
      </c>
      <c r="C191" s="55">
        <v>1</v>
      </c>
      <c r="D191" s="55">
        <v>2</v>
      </c>
      <c r="E191" s="55">
        <v>1</v>
      </c>
      <c r="F191" s="58">
        <v>1</v>
      </c>
      <c r="G191" s="56" t="s">
        <v>141</v>
      </c>
      <c r="H191" s="90">
        <v>159</v>
      </c>
      <c r="I191" s="120">
        <v>0</v>
      </c>
      <c r="J191" s="120">
        <v>0</v>
      </c>
      <c r="K191" s="120">
        <v>0</v>
      </c>
      <c r="L191" s="140">
        <v>0</v>
      </c>
    </row>
    <row r="192" spans="1:12" hidden="1">
      <c r="A192" s="60">
        <v>3</v>
      </c>
      <c r="B192" s="61">
        <v>1</v>
      </c>
      <c r="C192" s="61">
        <v>1</v>
      </c>
      <c r="D192" s="61">
        <v>2</v>
      </c>
      <c r="E192" s="61">
        <v>1</v>
      </c>
      <c r="F192" s="63">
        <v>2</v>
      </c>
      <c r="G192" s="62" t="s">
        <v>142</v>
      </c>
      <c r="H192" s="90">
        <v>160</v>
      </c>
      <c r="I192" s="122">
        <v>0</v>
      </c>
      <c r="J192" s="122">
        <v>0</v>
      </c>
      <c r="K192" s="122">
        <v>0</v>
      </c>
      <c r="L192" s="122">
        <v>0</v>
      </c>
    </row>
    <row r="193" spans="1:12" ht="25.5" hidden="1" customHeight="1">
      <c r="A193" s="57">
        <v>3</v>
      </c>
      <c r="B193" s="55">
        <v>1</v>
      </c>
      <c r="C193" s="55">
        <v>1</v>
      </c>
      <c r="D193" s="55">
        <v>2</v>
      </c>
      <c r="E193" s="55">
        <v>1</v>
      </c>
      <c r="F193" s="58">
        <v>3</v>
      </c>
      <c r="G193" s="56" t="s">
        <v>143</v>
      </c>
      <c r="H193" s="90">
        <v>161</v>
      </c>
      <c r="I193" s="120">
        <v>0</v>
      </c>
      <c r="J193" s="120">
        <v>0</v>
      </c>
      <c r="K193" s="120">
        <v>0</v>
      </c>
      <c r="L193" s="140">
        <v>0</v>
      </c>
    </row>
    <row r="194" spans="1:12" hidden="1">
      <c r="A194" s="60">
        <v>3</v>
      </c>
      <c r="B194" s="61">
        <v>1</v>
      </c>
      <c r="C194" s="61">
        <v>1</v>
      </c>
      <c r="D194" s="61">
        <v>3</v>
      </c>
      <c r="E194" s="61"/>
      <c r="F194" s="63"/>
      <c r="G194" s="62" t="s">
        <v>144</v>
      </c>
      <c r="H194" s="90">
        <v>162</v>
      </c>
      <c r="I194" s="116">
        <f>I195</f>
        <v>0</v>
      </c>
      <c r="J194" s="128">
        <f>J195</f>
        <v>0</v>
      </c>
      <c r="K194" s="117">
        <f>K195</f>
        <v>0</v>
      </c>
      <c r="L194" s="116">
        <f>L195</f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/>
      <c r="G195" s="62" t="s">
        <v>144</v>
      </c>
      <c r="H195" s="90">
        <v>163</v>
      </c>
      <c r="I195" s="116">
        <f>SUM(I196:I199)</f>
        <v>0</v>
      </c>
      <c r="J195" s="116">
        <f>SUM(J196:J199)</f>
        <v>0</v>
      </c>
      <c r="K195" s="116">
        <f>SUM(K196:K199)</f>
        <v>0</v>
      </c>
      <c r="L195" s="116">
        <f>SUM(L196:L199)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1</v>
      </c>
      <c r="G196" s="62" t="s">
        <v>145</v>
      </c>
      <c r="H196" s="90">
        <v>164</v>
      </c>
      <c r="I196" s="122">
        <v>0</v>
      </c>
      <c r="J196" s="122">
        <v>0</v>
      </c>
      <c r="K196" s="122">
        <v>0</v>
      </c>
      <c r="L196" s="140"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2</v>
      </c>
      <c r="G197" s="62" t="s">
        <v>146</v>
      </c>
      <c r="H197" s="90">
        <v>165</v>
      </c>
      <c r="I197" s="120">
        <v>0</v>
      </c>
      <c r="J197" s="122">
        <v>0</v>
      </c>
      <c r="K197" s="122">
        <v>0</v>
      </c>
      <c r="L197" s="122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3</v>
      </c>
      <c r="G198" s="64" t="s">
        <v>147</v>
      </c>
      <c r="H198" s="90">
        <v>166</v>
      </c>
      <c r="I198" s="120">
        <v>0</v>
      </c>
      <c r="J198" s="127">
        <v>0</v>
      </c>
      <c r="K198" s="127">
        <v>0</v>
      </c>
      <c r="L198" s="127">
        <v>0</v>
      </c>
    </row>
    <row r="199" spans="1:12" ht="26.25" hidden="1" customHeight="1">
      <c r="A199" s="68">
        <v>3</v>
      </c>
      <c r="B199" s="69">
        <v>1</v>
      </c>
      <c r="C199" s="69">
        <v>1</v>
      </c>
      <c r="D199" s="69">
        <v>3</v>
      </c>
      <c r="E199" s="69">
        <v>1</v>
      </c>
      <c r="F199" s="71">
        <v>4</v>
      </c>
      <c r="G199" s="13" t="s">
        <v>148</v>
      </c>
      <c r="H199" s="90">
        <v>167</v>
      </c>
      <c r="I199" s="141">
        <v>0</v>
      </c>
      <c r="J199" s="142">
        <v>0</v>
      </c>
      <c r="K199" s="122">
        <v>0</v>
      </c>
      <c r="L199" s="122">
        <v>0</v>
      </c>
    </row>
    <row r="200" spans="1:12" hidden="1">
      <c r="A200" s="68">
        <v>3</v>
      </c>
      <c r="B200" s="69">
        <v>1</v>
      </c>
      <c r="C200" s="69">
        <v>1</v>
      </c>
      <c r="D200" s="69">
        <v>4</v>
      </c>
      <c r="E200" s="69"/>
      <c r="F200" s="71"/>
      <c r="G200" s="70" t="s">
        <v>149</v>
      </c>
      <c r="H200" s="90">
        <v>168</v>
      </c>
      <c r="I200" s="116">
        <f>I201</f>
        <v>0</v>
      </c>
      <c r="J200" s="130">
        <f>J201</f>
        <v>0</v>
      </c>
      <c r="K200" s="118">
        <f>K201</f>
        <v>0</v>
      </c>
      <c r="L200" s="119">
        <f>L201</f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/>
      <c r="G201" s="70" t="s">
        <v>149</v>
      </c>
      <c r="H201" s="90">
        <v>169</v>
      </c>
      <c r="I201" s="123">
        <f>SUM(I202:I204)</f>
        <v>0</v>
      </c>
      <c r="J201" s="128">
        <f>SUM(J202:J204)</f>
        <v>0</v>
      </c>
      <c r="K201" s="117">
        <f>SUM(K202:K204)</f>
        <v>0</v>
      </c>
      <c r="L201" s="116">
        <f>SUM(L202:L204)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>
        <v>1</v>
      </c>
      <c r="G202" s="62" t="s">
        <v>150</v>
      </c>
      <c r="H202" s="90">
        <v>170</v>
      </c>
      <c r="I202" s="122">
        <v>0</v>
      </c>
      <c r="J202" s="122">
        <v>0</v>
      </c>
      <c r="K202" s="122">
        <v>0</v>
      </c>
      <c r="L202" s="140">
        <v>0</v>
      </c>
    </row>
    <row r="203" spans="1:12" ht="25.5" hidden="1" customHeight="1">
      <c r="A203" s="57">
        <v>3</v>
      </c>
      <c r="B203" s="55">
        <v>1</v>
      </c>
      <c r="C203" s="55">
        <v>1</v>
      </c>
      <c r="D203" s="55">
        <v>4</v>
      </c>
      <c r="E203" s="55">
        <v>1</v>
      </c>
      <c r="F203" s="58">
        <v>2</v>
      </c>
      <c r="G203" s="56" t="s">
        <v>151</v>
      </c>
      <c r="H203" s="90">
        <v>171</v>
      </c>
      <c r="I203" s="120">
        <v>0</v>
      </c>
      <c r="J203" s="120">
        <v>0</v>
      </c>
      <c r="K203" s="121">
        <v>0</v>
      </c>
      <c r="L203" s="122">
        <v>0</v>
      </c>
    </row>
    <row r="204" spans="1:12" hidden="1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3">
        <v>3</v>
      </c>
      <c r="G204" s="62" t="s">
        <v>152</v>
      </c>
      <c r="H204" s="90">
        <v>172</v>
      </c>
      <c r="I204" s="120">
        <v>0</v>
      </c>
      <c r="J204" s="120">
        <v>0</v>
      </c>
      <c r="K204" s="120">
        <v>0</v>
      </c>
      <c r="L204" s="122">
        <v>0</v>
      </c>
    </row>
    <row r="205" spans="1:12" ht="25.5" hidden="1" customHeight="1">
      <c r="A205" s="60">
        <v>3</v>
      </c>
      <c r="B205" s="61">
        <v>1</v>
      </c>
      <c r="C205" s="61">
        <v>1</v>
      </c>
      <c r="D205" s="61">
        <v>5</v>
      </c>
      <c r="E205" s="61"/>
      <c r="F205" s="63"/>
      <c r="G205" s="62" t="s">
        <v>153</v>
      </c>
      <c r="H205" s="90">
        <v>173</v>
      </c>
      <c r="I205" s="116">
        <f t="shared" ref="I205:L206" si="19">I206</f>
        <v>0</v>
      </c>
      <c r="J205" s="128">
        <f t="shared" si="19"/>
        <v>0</v>
      </c>
      <c r="K205" s="117">
        <f t="shared" si="19"/>
        <v>0</v>
      </c>
      <c r="L205" s="116">
        <f t="shared" si="19"/>
        <v>0</v>
      </c>
    </row>
    <row r="206" spans="1:12" ht="25.5" hidden="1" customHeight="1">
      <c r="A206" s="68">
        <v>3</v>
      </c>
      <c r="B206" s="69">
        <v>1</v>
      </c>
      <c r="C206" s="69">
        <v>1</v>
      </c>
      <c r="D206" s="69">
        <v>5</v>
      </c>
      <c r="E206" s="69">
        <v>1</v>
      </c>
      <c r="F206" s="71"/>
      <c r="G206" s="62" t="s">
        <v>153</v>
      </c>
      <c r="H206" s="90">
        <v>174</v>
      </c>
      <c r="I206" s="117">
        <f t="shared" si="19"/>
        <v>0</v>
      </c>
      <c r="J206" s="117">
        <f t="shared" si="19"/>
        <v>0</v>
      </c>
      <c r="K206" s="117">
        <f t="shared" si="19"/>
        <v>0</v>
      </c>
      <c r="L206" s="117">
        <f t="shared" si="19"/>
        <v>0</v>
      </c>
    </row>
    <row r="207" spans="1:12" ht="25.5" hidden="1" customHeight="1">
      <c r="A207" s="60">
        <v>3</v>
      </c>
      <c r="B207" s="61">
        <v>1</v>
      </c>
      <c r="C207" s="61">
        <v>1</v>
      </c>
      <c r="D207" s="61">
        <v>5</v>
      </c>
      <c r="E207" s="61">
        <v>1</v>
      </c>
      <c r="F207" s="63">
        <v>1</v>
      </c>
      <c r="G207" s="62" t="s">
        <v>153</v>
      </c>
      <c r="H207" s="90">
        <v>175</v>
      </c>
      <c r="I207" s="120">
        <v>0</v>
      </c>
      <c r="J207" s="122">
        <v>0</v>
      </c>
      <c r="K207" s="122">
        <v>0</v>
      </c>
      <c r="L207" s="122">
        <v>0</v>
      </c>
    </row>
    <row r="208" spans="1:12" ht="25.5" hidden="1" customHeight="1">
      <c r="A208" s="68">
        <v>3</v>
      </c>
      <c r="B208" s="69">
        <v>1</v>
      </c>
      <c r="C208" s="69">
        <v>2</v>
      </c>
      <c r="D208" s="69"/>
      <c r="E208" s="69"/>
      <c r="F208" s="71"/>
      <c r="G208" s="70" t="s">
        <v>154</v>
      </c>
      <c r="H208" s="90">
        <v>176</v>
      </c>
      <c r="I208" s="116">
        <f t="shared" ref="I208:L209" si="20">I209</f>
        <v>0</v>
      </c>
      <c r="J208" s="130">
        <f t="shared" si="20"/>
        <v>0</v>
      </c>
      <c r="K208" s="118">
        <f t="shared" si="20"/>
        <v>0</v>
      </c>
      <c r="L208" s="119">
        <f t="shared" si="20"/>
        <v>0</v>
      </c>
    </row>
    <row r="209" spans="1:15" ht="25.5" hidden="1" customHeight="1">
      <c r="A209" s="60">
        <v>3</v>
      </c>
      <c r="B209" s="61">
        <v>1</v>
      </c>
      <c r="C209" s="61">
        <v>2</v>
      </c>
      <c r="D209" s="61">
        <v>1</v>
      </c>
      <c r="E209" s="61"/>
      <c r="F209" s="63"/>
      <c r="G209" s="70" t="s">
        <v>154</v>
      </c>
      <c r="H209" s="90">
        <v>177</v>
      </c>
      <c r="I209" s="123">
        <f t="shared" si="20"/>
        <v>0</v>
      </c>
      <c r="J209" s="128">
        <f t="shared" si="20"/>
        <v>0</v>
      </c>
      <c r="K209" s="117">
        <f t="shared" si="20"/>
        <v>0</v>
      </c>
      <c r="L209" s="116">
        <f t="shared" si="20"/>
        <v>0</v>
      </c>
    </row>
    <row r="210" spans="1:15" ht="25.5" hidden="1" customHeight="1">
      <c r="A210" s="57">
        <v>3</v>
      </c>
      <c r="B210" s="55">
        <v>1</v>
      </c>
      <c r="C210" s="55">
        <v>2</v>
      </c>
      <c r="D210" s="55">
        <v>1</v>
      </c>
      <c r="E210" s="55">
        <v>1</v>
      </c>
      <c r="F210" s="58"/>
      <c r="G210" s="70" t="s">
        <v>154</v>
      </c>
      <c r="H210" s="90">
        <v>178</v>
      </c>
      <c r="I210" s="116">
        <f>SUM(I211:I214)</f>
        <v>0</v>
      </c>
      <c r="J210" s="129">
        <f>SUM(J211:J214)</f>
        <v>0</v>
      </c>
      <c r="K210" s="124">
        <f>SUM(K211:K214)</f>
        <v>0</v>
      </c>
      <c r="L210" s="123">
        <f>SUM(L211:L214)</f>
        <v>0</v>
      </c>
    </row>
    <row r="211" spans="1:15" ht="38.25" hidden="1" customHeight="1">
      <c r="A211" s="60">
        <v>3</v>
      </c>
      <c r="B211" s="61">
        <v>1</v>
      </c>
      <c r="C211" s="61">
        <v>2</v>
      </c>
      <c r="D211" s="61">
        <v>1</v>
      </c>
      <c r="E211" s="61">
        <v>1</v>
      </c>
      <c r="F211" s="63">
        <v>2</v>
      </c>
      <c r="G211" s="62" t="s">
        <v>155</v>
      </c>
      <c r="H211" s="90">
        <v>179</v>
      </c>
      <c r="I211" s="122">
        <v>0</v>
      </c>
      <c r="J211" s="122">
        <v>0</v>
      </c>
      <c r="K211" s="122">
        <v>0</v>
      </c>
      <c r="L211" s="122">
        <v>0</v>
      </c>
    </row>
    <row r="212" spans="1:15" hidden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63">
        <v>3</v>
      </c>
      <c r="G212" s="62" t="s">
        <v>156</v>
      </c>
      <c r="H212" s="90">
        <v>180</v>
      </c>
      <c r="I212" s="122">
        <v>0</v>
      </c>
      <c r="J212" s="122">
        <v>0</v>
      </c>
      <c r="K212" s="122">
        <v>0</v>
      </c>
      <c r="L212" s="122">
        <v>0</v>
      </c>
    </row>
    <row r="213" spans="1:15" ht="25.5" hidden="1" customHeight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4</v>
      </c>
      <c r="G213" s="62" t="s">
        <v>157</v>
      </c>
      <c r="H213" s="90">
        <v>181</v>
      </c>
      <c r="I213" s="122">
        <v>0</v>
      </c>
      <c r="J213" s="122">
        <v>0</v>
      </c>
      <c r="K213" s="122">
        <v>0</v>
      </c>
      <c r="L213" s="122">
        <v>0</v>
      </c>
    </row>
    <row r="214" spans="1:15" hidden="1">
      <c r="A214" s="68">
        <v>3</v>
      </c>
      <c r="B214" s="75">
        <v>1</v>
      </c>
      <c r="C214" s="75">
        <v>2</v>
      </c>
      <c r="D214" s="74">
        <v>1</v>
      </c>
      <c r="E214" s="75">
        <v>1</v>
      </c>
      <c r="F214" s="76">
        <v>5</v>
      </c>
      <c r="G214" s="77" t="s">
        <v>158</v>
      </c>
      <c r="H214" s="90">
        <v>182</v>
      </c>
      <c r="I214" s="122">
        <v>0</v>
      </c>
      <c r="J214" s="122">
        <v>0</v>
      </c>
      <c r="K214" s="122">
        <v>0</v>
      </c>
      <c r="L214" s="140">
        <v>0</v>
      </c>
    </row>
    <row r="215" spans="1:15" hidden="1">
      <c r="A215" s="60">
        <v>3</v>
      </c>
      <c r="B215" s="61">
        <v>1</v>
      </c>
      <c r="C215" s="61">
        <v>3</v>
      </c>
      <c r="D215" s="60"/>
      <c r="E215" s="61"/>
      <c r="F215" s="63"/>
      <c r="G215" s="62" t="s">
        <v>159</v>
      </c>
      <c r="H215" s="90">
        <v>183</v>
      </c>
      <c r="I215" s="116">
        <f>SUM(I216+I219)</f>
        <v>0</v>
      </c>
      <c r="J215" s="128">
        <f>SUM(J216+J219)</f>
        <v>0</v>
      </c>
      <c r="K215" s="117">
        <f>SUM(K216+K219)</f>
        <v>0</v>
      </c>
      <c r="L215" s="116">
        <f>SUM(L216+L219)</f>
        <v>0</v>
      </c>
    </row>
    <row r="216" spans="1:15" ht="25.5" hidden="1" customHeight="1">
      <c r="A216" s="57">
        <v>3</v>
      </c>
      <c r="B216" s="55">
        <v>1</v>
      </c>
      <c r="C216" s="55">
        <v>3</v>
      </c>
      <c r="D216" s="57">
        <v>1</v>
      </c>
      <c r="E216" s="60"/>
      <c r="F216" s="58"/>
      <c r="G216" s="56" t="s">
        <v>160</v>
      </c>
      <c r="H216" s="90">
        <v>184</v>
      </c>
      <c r="I216" s="123">
        <f t="shared" ref="I216:L217" si="21">I217</f>
        <v>0</v>
      </c>
      <c r="J216" s="129">
        <f t="shared" si="21"/>
        <v>0</v>
      </c>
      <c r="K216" s="124">
        <f t="shared" si="21"/>
        <v>0</v>
      </c>
      <c r="L216" s="123">
        <f t="shared" si="21"/>
        <v>0</v>
      </c>
    </row>
    <row r="217" spans="1:15" ht="25.5" hidden="1" customHeight="1">
      <c r="A217" s="60">
        <v>3</v>
      </c>
      <c r="B217" s="61">
        <v>1</v>
      </c>
      <c r="C217" s="61">
        <v>3</v>
      </c>
      <c r="D217" s="60">
        <v>1</v>
      </c>
      <c r="E217" s="60">
        <v>1</v>
      </c>
      <c r="F217" s="63"/>
      <c r="G217" s="56" t="s">
        <v>160</v>
      </c>
      <c r="H217" s="90">
        <v>185</v>
      </c>
      <c r="I217" s="116">
        <f t="shared" si="21"/>
        <v>0</v>
      </c>
      <c r="J217" s="128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60">
        <v>3</v>
      </c>
      <c r="B218" s="62">
        <v>1</v>
      </c>
      <c r="C218" s="60">
        <v>3</v>
      </c>
      <c r="D218" s="61">
        <v>1</v>
      </c>
      <c r="E218" s="61">
        <v>1</v>
      </c>
      <c r="F218" s="63">
        <v>1</v>
      </c>
      <c r="G218" s="56" t="s">
        <v>160</v>
      </c>
      <c r="H218" s="90">
        <v>186</v>
      </c>
      <c r="I218" s="140">
        <v>0</v>
      </c>
      <c r="J218" s="140">
        <v>0</v>
      </c>
      <c r="K218" s="140">
        <v>0</v>
      </c>
      <c r="L218" s="140">
        <v>0</v>
      </c>
    </row>
    <row r="219" spans="1:15" hidden="1">
      <c r="A219" s="60">
        <v>3</v>
      </c>
      <c r="B219" s="62">
        <v>1</v>
      </c>
      <c r="C219" s="60">
        <v>3</v>
      </c>
      <c r="D219" s="61">
        <v>2</v>
      </c>
      <c r="E219" s="61"/>
      <c r="F219" s="63"/>
      <c r="G219" s="62" t="s">
        <v>161</v>
      </c>
      <c r="H219" s="90">
        <v>187</v>
      </c>
      <c r="I219" s="116">
        <f>I220</f>
        <v>0</v>
      </c>
      <c r="J219" s="128">
        <f>J220</f>
        <v>0</v>
      </c>
      <c r="K219" s="117">
        <f>K220</f>
        <v>0</v>
      </c>
      <c r="L219" s="116">
        <f>L220</f>
        <v>0</v>
      </c>
    </row>
    <row r="220" spans="1:15" hidden="1">
      <c r="A220" s="57">
        <v>3</v>
      </c>
      <c r="B220" s="56">
        <v>1</v>
      </c>
      <c r="C220" s="57">
        <v>3</v>
      </c>
      <c r="D220" s="55">
        <v>2</v>
      </c>
      <c r="E220" s="55">
        <v>1</v>
      </c>
      <c r="F220" s="58"/>
      <c r="G220" s="62" t="s">
        <v>161</v>
      </c>
      <c r="H220" s="90">
        <v>188</v>
      </c>
      <c r="I220" s="116">
        <f>SUM(I221:I226)</f>
        <v>0</v>
      </c>
      <c r="J220" s="116">
        <f>SUM(J221:J226)</f>
        <v>0</v>
      </c>
      <c r="K220" s="116">
        <f>SUM(K221:K226)</f>
        <v>0</v>
      </c>
      <c r="L220" s="116">
        <f>SUM(L221:L226)</f>
        <v>0</v>
      </c>
      <c r="M220" s="97"/>
      <c r="N220" s="97"/>
      <c r="O220" s="97"/>
    </row>
    <row r="221" spans="1:15" hidden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1</v>
      </c>
      <c r="G221" s="62" t="s">
        <v>162</v>
      </c>
      <c r="H221" s="90">
        <v>189</v>
      </c>
      <c r="I221" s="122">
        <v>0</v>
      </c>
      <c r="J221" s="122">
        <v>0</v>
      </c>
      <c r="K221" s="122">
        <v>0</v>
      </c>
      <c r="L221" s="140">
        <v>0</v>
      </c>
    </row>
    <row r="222" spans="1:15" ht="25.5" hidden="1" customHeight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2</v>
      </c>
      <c r="G222" s="62" t="s">
        <v>163</v>
      </c>
      <c r="H222" s="90">
        <v>190</v>
      </c>
      <c r="I222" s="122">
        <v>0</v>
      </c>
      <c r="J222" s="122">
        <v>0</v>
      </c>
      <c r="K222" s="122">
        <v>0</v>
      </c>
      <c r="L222" s="122">
        <v>0</v>
      </c>
    </row>
    <row r="223" spans="1:15" hidden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3</v>
      </c>
      <c r="G223" s="62" t="s">
        <v>164</v>
      </c>
      <c r="H223" s="90">
        <v>191</v>
      </c>
      <c r="I223" s="122">
        <v>0</v>
      </c>
      <c r="J223" s="122">
        <v>0</v>
      </c>
      <c r="K223" s="122">
        <v>0</v>
      </c>
      <c r="L223" s="122">
        <v>0</v>
      </c>
    </row>
    <row r="224" spans="1:15" ht="25.5" hidden="1" customHeight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4</v>
      </c>
      <c r="G224" s="62" t="s">
        <v>165</v>
      </c>
      <c r="H224" s="90">
        <v>192</v>
      </c>
      <c r="I224" s="122">
        <v>0</v>
      </c>
      <c r="J224" s="122">
        <v>0</v>
      </c>
      <c r="K224" s="122">
        <v>0</v>
      </c>
      <c r="L224" s="140">
        <v>0</v>
      </c>
    </row>
    <row r="225" spans="1:12" hidden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5</v>
      </c>
      <c r="G225" s="56" t="s">
        <v>166</v>
      </c>
      <c r="H225" s="90">
        <v>193</v>
      </c>
      <c r="I225" s="122">
        <v>0</v>
      </c>
      <c r="J225" s="122">
        <v>0</v>
      </c>
      <c r="K225" s="122">
        <v>0</v>
      </c>
      <c r="L225" s="122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6</v>
      </c>
      <c r="G226" s="56" t="s">
        <v>161</v>
      </c>
      <c r="H226" s="90">
        <v>194</v>
      </c>
      <c r="I226" s="122">
        <v>0</v>
      </c>
      <c r="J226" s="122">
        <v>0</v>
      </c>
      <c r="K226" s="122">
        <v>0</v>
      </c>
      <c r="L226" s="140">
        <v>0</v>
      </c>
    </row>
    <row r="227" spans="1:12" ht="25.5" hidden="1" customHeight="1">
      <c r="A227" s="57">
        <v>3</v>
      </c>
      <c r="B227" s="55">
        <v>1</v>
      </c>
      <c r="C227" s="55">
        <v>4</v>
      </c>
      <c r="D227" s="55"/>
      <c r="E227" s="55"/>
      <c r="F227" s="58"/>
      <c r="G227" s="56" t="s">
        <v>167</v>
      </c>
      <c r="H227" s="90">
        <v>195</v>
      </c>
      <c r="I227" s="123">
        <f t="shared" ref="I227:L229" si="22">I228</f>
        <v>0</v>
      </c>
      <c r="J227" s="129">
        <f t="shared" si="22"/>
        <v>0</v>
      </c>
      <c r="K227" s="124">
        <f t="shared" si="22"/>
        <v>0</v>
      </c>
      <c r="L227" s="124">
        <f t="shared" si="22"/>
        <v>0</v>
      </c>
    </row>
    <row r="228" spans="1:12" ht="25.5" hidden="1" customHeight="1">
      <c r="A228" s="68">
        <v>3</v>
      </c>
      <c r="B228" s="75">
        <v>1</v>
      </c>
      <c r="C228" s="75">
        <v>4</v>
      </c>
      <c r="D228" s="75">
        <v>1</v>
      </c>
      <c r="E228" s="75"/>
      <c r="F228" s="76"/>
      <c r="G228" s="56" t="s">
        <v>167</v>
      </c>
      <c r="H228" s="90">
        <v>196</v>
      </c>
      <c r="I228" s="125">
        <f t="shared" si="22"/>
        <v>0</v>
      </c>
      <c r="J228" s="134">
        <f t="shared" si="22"/>
        <v>0</v>
      </c>
      <c r="K228" s="126">
        <f t="shared" si="22"/>
        <v>0</v>
      </c>
      <c r="L228" s="126">
        <f t="shared" si="22"/>
        <v>0</v>
      </c>
    </row>
    <row r="229" spans="1:12" ht="25.5" hidden="1" customHeight="1">
      <c r="A229" s="60">
        <v>3</v>
      </c>
      <c r="B229" s="61">
        <v>1</v>
      </c>
      <c r="C229" s="61">
        <v>4</v>
      </c>
      <c r="D229" s="61">
        <v>1</v>
      </c>
      <c r="E229" s="61">
        <v>1</v>
      </c>
      <c r="F229" s="63"/>
      <c r="G229" s="56" t="s">
        <v>168</v>
      </c>
      <c r="H229" s="90">
        <v>197</v>
      </c>
      <c r="I229" s="116">
        <f t="shared" si="22"/>
        <v>0</v>
      </c>
      <c r="J229" s="128">
        <f t="shared" si="22"/>
        <v>0</v>
      </c>
      <c r="K229" s="117">
        <f t="shared" si="22"/>
        <v>0</v>
      </c>
      <c r="L229" s="117">
        <f t="shared" si="22"/>
        <v>0</v>
      </c>
    </row>
    <row r="230" spans="1:12" ht="25.5" hidden="1" customHeight="1">
      <c r="A230" s="64">
        <v>3</v>
      </c>
      <c r="B230" s="60">
        <v>1</v>
      </c>
      <c r="C230" s="61">
        <v>4</v>
      </c>
      <c r="D230" s="61">
        <v>1</v>
      </c>
      <c r="E230" s="61">
        <v>1</v>
      </c>
      <c r="F230" s="63">
        <v>1</v>
      </c>
      <c r="G230" s="56" t="s">
        <v>168</v>
      </c>
      <c r="H230" s="90">
        <v>198</v>
      </c>
      <c r="I230" s="122">
        <v>0</v>
      </c>
      <c r="J230" s="122">
        <v>0</v>
      </c>
      <c r="K230" s="122">
        <v>0</v>
      </c>
      <c r="L230" s="122">
        <v>0</v>
      </c>
    </row>
    <row r="231" spans="1:12" ht="25.5" hidden="1" customHeight="1">
      <c r="A231" s="64">
        <v>3</v>
      </c>
      <c r="B231" s="61">
        <v>1</v>
      </c>
      <c r="C231" s="61">
        <v>5</v>
      </c>
      <c r="D231" s="61"/>
      <c r="E231" s="61"/>
      <c r="F231" s="63"/>
      <c r="G231" s="62" t="s">
        <v>169</v>
      </c>
      <c r="H231" s="90">
        <v>199</v>
      </c>
      <c r="I231" s="116">
        <f t="shared" ref="I231:L232" si="23">I232</f>
        <v>0</v>
      </c>
      <c r="J231" s="116">
        <f t="shared" si="23"/>
        <v>0</v>
      </c>
      <c r="K231" s="116">
        <f t="shared" si="23"/>
        <v>0</v>
      </c>
      <c r="L231" s="116">
        <f t="shared" si="23"/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>
        <v>1</v>
      </c>
      <c r="E232" s="61"/>
      <c r="F232" s="63"/>
      <c r="G232" s="62" t="s">
        <v>169</v>
      </c>
      <c r="H232" s="90">
        <v>200</v>
      </c>
      <c r="I232" s="116">
        <f t="shared" si="23"/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>
        <v>1</v>
      </c>
      <c r="F233" s="63"/>
      <c r="G233" s="62" t="s">
        <v>169</v>
      </c>
      <c r="H233" s="90">
        <v>201</v>
      </c>
      <c r="I233" s="116">
        <f>SUM(I234:I236)</f>
        <v>0</v>
      </c>
      <c r="J233" s="116">
        <f>SUM(J234:J236)</f>
        <v>0</v>
      </c>
      <c r="K233" s="116">
        <f>SUM(K234:K236)</f>
        <v>0</v>
      </c>
      <c r="L233" s="116">
        <f>SUM(L234:L236)</f>
        <v>0</v>
      </c>
    </row>
    <row r="234" spans="1:12" hidden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1</v>
      </c>
      <c r="G234" s="94" t="s">
        <v>170</v>
      </c>
      <c r="H234" s="90">
        <v>202</v>
      </c>
      <c r="I234" s="122">
        <v>0</v>
      </c>
      <c r="J234" s="122">
        <v>0</v>
      </c>
      <c r="K234" s="122">
        <v>0</v>
      </c>
      <c r="L234" s="122"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2</v>
      </c>
      <c r="G235" s="94" t="s">
        <v>171</v>
      </c>
      <c r="H235" s="90">
        <v>203</v>
      </c>
      <c r="I235" s="122">
        <v>0</v>
      </c>
      <c r="J235" s="122">
        <v>0</v>
      </c>
      <c r="K235" s="122">
        <v>0</v>
      </c>
      <c r="L235" s="122">
        <v>0</v>
      </c>
    </row>
    <row r="236" spans="1:12" ht="25.5" hidden="1" customHeight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3</v>
      </c>
      <c r="G236" s="94" t="s">
        <v>172</v>
      </c>
      <c r="H236" s="90">
        <v>204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38.25" hidden="1" customHeight="1">
      <c r="A237" s="49">
        <v>3</v>
      </c>
      <c r="B237" s="50">
        <v>2</v>
      </c>
      <c r="C237" s="50"/>
      <c r="D237" s="50"/>
      <c r="E237" s="50"/>
      <c r="F237" s="52"/>
      <c r="G237" s="51" t="s">
        <v>173</v>
      </c>
      <c r="H237" s="90">
        <v>205</v>
      </c>
      <c r="I237" s="116">
        <f>SUM(I238+I270)</f>
        <v>0</v>
      </c>
      <c r="J237" s="128">
        <f>SUM(J238+J270)</f>
        <v>0</v>
      </c>
      <c r="K237" s="117">
        <f>SUM(K238+K270)</f>
        <v>0</v>
      </c>
      <c r="L237" s="117">
        <f>SUM(L238+L270)</f>
        <v>0</v>
      </c>
    </row>
    <row r="238" spans="1:12" ht="38.25" hidden="1" customHeight="1">
      <c r="A238" s="68">
        <v>3</v>
      </c>
      <c r="B238" s="74">
        <v>2</v>
      </c>
      <c r="C238" s="75">
        <v>1</v>
      </c>
      <c r="D238" s="75"/>
      <c r="E238" s="75"/>
      <c r="F238" s="76"/>
      <c r="G238" s="77" t="s">
        <v>174</v>
      </c>
      <c r="H238" s="90">
        <v>206</v>
      </c>
      <c r="I238" s="125">
        <f>SUM(I239+I248+I252+I256+I260+I263+I266)</f>
        <v>0</v>
      </c>
      <c r="J238" s="134">
        <f>SUM(J239+J248+J252+J256+J260+J263+J266)</f>
        <v>0</v>
      </c>
      <c r="K238" s="126">
        <f>SUM(K239+K248+K252+K256+K260+K263+K266)</f>
        <v>0</v>
      </c>
      <c r="L238" s="126">
        <f>SUM(L239+L248+L252+L256+L260+L263+L266)</f>
        <v>0</v>
      </c>
    </row>
    <row r="239" spans="1:12" hidden="1">
      <c r="A239" s="60">
        <v>3</v>
      </c>
      <c r="B239" s="61">
        <v>2</v>
      </c>
      <c r="C239" s="61">
        <v>1</v>
      </c>
      <c r="D239" s="61">
        <v>1</v>
      </c>
      <c r="E239" s="61"/>
      <c r="F239" s="63"/>
      <c r="G239" s="62" t="s">
        <v>175</v>
      </c>
      <c r="H239" s="90">
        <v>207</v>
      </c>
      <c r="I239" s="125">
        <f>I240</f>
        <v>0</v>
      </c>
      <c r="J239" s="125">
        <f>J240</f>
        <v>0</v>
      </c>
      <c r="K239" s="125">
        <f>K240</f>
        <v>0</v>
      </c>
      <c r="L239" s="125">
        <f>L240</f>
        <v>0</v>
      </c>
    </row>
    <row r="240" spans="1:12" hidden="1">
      <c r="A240" s="60">
        <v>3</v>
      </c>
      <c r="B240" s="60">
        <v>2</v>
      </c>
      <c r="C240" s="61">
        <v>1</v>
      </c>
      <c r="D240" s="61">
        <v>1</v>
      </c>
      <c r="E240" s="61">
        <v>1</v>
      </c>
      <c r="F240" s="63"/>
      <c r="G240" s="62" t="s">
        <v>176</v>
      </c>
      <c r="H240" s="90">
        <v>208</v>
      </c>
      <c r="I240" s="116">
        <f>SUM(I241:I241)</f>
        <v>0</v>
      </c>
      <c r="J240" s="128">
        <f>SUM(J241:J241)</f>
        <v>0</v>
      </c>
      <c r="K240" s="117">
        <f>SUM(K241:K241)</f>
        <v>0</v>
      </c>
      <c r="L240" s="117">
        <f>SUM(L241:L241)</f>
        <v>0</v>
      </c>
    </row>
    <row r="241" spans="1:12" hidden="1">
      <c r="A241" s="68">
        <v>3</v>
      </c>
      <c r="B241" s="68">
        <v>2</v>
      </c>
      <c r="C241" s="75">
        <v>1</v>
      </c>
      <c r="D241" s="75">
        <v>1</v>
      </c>
      <c r="E241" s="75">
        <v>1</v>
      </c>
      <c r="F241" s="76">
        <v>1</v>
      </c>
      <c r="G241" s="77" t="s">
        <v>176</v>
      </c>
      <c r="H241" s="90">
        <v>209</v>
      </c>
      <c r="I241" s="122">
        <v>0</v>
      </c>
      <c r="J241" s="122">
        <v>0</v>
      </c>
      <c r="K241" s="122">
        <v>0</v>
      </c>
      <c r="L241" s="122">
        <v>0</v>
      </c>
    </row>
    <row r="242" spans="1:12" hidden="1">
      <c r="A242" s="68">
        <v>3</v>
      </c>
      <c r="B242" s="75">
        <v>2</v>
      </c>
      <c r="C242" s="75">
        <v>1</v>
      </c>
      <c r="D242" s="75">
        <v>1</v>
      </c>
      <c r="E242" s="75">
        <v>2</v>
      </c>
      <c r="F242" s="76"/>
      <c r="G242" s="77" t="s">
        <v>177</v>
      </c>
      <c r="H242" s="90">
        <v>210</v>
      </c>
      <c r="I242" s="116">
        <f>SUM(I243:I244)</f>
        <v>0</v>
      </c>
      <c r="J242" s="116">
        <f>SUM(J243:J244)</f>
        <v>0</v>
      </c>
      <c r="K242" s="116">
        <f>SUM(K243:K244)</f>
        <v>0</v>
      </c>
      <c r="L242" s="116">
        <f>SUM(L243:L244)</f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>
        <v>1</v>
      </c>
      <c r="G243" s="77" t="s">
        <v>178</v>
      </c>
      <c r="H243" s="90">
        <v>211</v>
      </c>
      <c r="I243" s="122">
        <v>0</v>
      </c>
      <c r="J243" s="122">
        <v>0</v>
      </c>
      <c r="K243" s="122">
        <v>0</v>
      </c>
      <c r="L243" s="122"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2</v>
      </c>
      <c r="G244" s="77" t="s">
        <v>179</v>
      </c>
      <c r="H244" s="90">
        <v>212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3</v>
      </c>
      <c r="F245" s="98"/>
      <c r="G245" s="77" t="s">
        <v>180</v>
      </c>
      <c r="H245" s="90">
        <v>213</v>
      </c>
      <c r="I245" s="116">
        <f>SUM(I246:I247)</f>
        <v>0</v>
      </c>
      <c r="J245" s="116">
        <f>SUM(J246:J247)</f>
        <v>0</v>
      </c>
      <c r="K245" s="116">
        <f>SUM(K246:K247)</f>
        <v>0</v>
      </c>
      <c r="L245" s="116">
        <f>SUM(L246:L247)</f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76">
        <v>1</v>
      </c>
      <c r="G246" s="77" t="s">
        <v>181</v>
      </c>
      <c r="H246" s="90">
        <v>214</v>
      </c>
      <c r="I246" s="122">
        <v>0</v>
      </c>
      <c r="J246" s="122">
        <v>0</v>
      </c>
      <c r="K246" s="122">
        <v>0</v>
      </c>
      <c r="L246" s="122"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2</v>
      </c>
      <c r="G247" s="77" t="s">
        <v>182</v>
      </c>
      <c r="H247" s="90">
        <v>215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0">
        <v>3</v>
      </c>
      <c r="B248" s="61">
        <v>2</v>
      </c>
      <c r="C248" s="61">
        <v>1</v>
      </c>
      <c r="D248" s="61">
        <v>2</v>
      </c>
      <c r="E248" s="61"/>
      <c r="F248" s="63"/>
      <c r="G248" s="62" t="s">
        <v>183</v>
      </c>
      <c r="H248" s="90">
        <v>216</v>
      </c>
      <c r="I248" s="116">
        <f>I249</f>
        <v>0</v>
      </c>
      <c r="J248" s="116">
        <f>J249</f>
        <v>0</v>
      </c>
      <c r="K248" s="116">
        <f>K249</f>
        <v>0</v>
      </c>
      <c r="L248" s="116">
        <f>L249</f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>
        <v>1</v>
      </c>
      <c r="F249" s="63"/>
      <c r="G249" s="62" t="s">
        <v>183</v>
      </c>
      <c r="H249" s="90">
        <v>217</v>
      </c>
      <c r="I249" s="116">
        <f>SUM(I250:I251)</f>
        <v>0</v>
      </c>
      <c r="J249" s="128">
        <f>SUM(J250:J251)</f>
        <v>0</v>
      </c>
      <c r="K249" s="117">
        <f>SUM(K250:K251)</f>
        <v>0</v>
      </c>
      <c r="L249" s="117">
        <f>SUM(L250:L251)</f>
        <v>0</v>
      </c>
    </row>
    <row r="250" spans="1:12" ht="25.5" hidden="1" customHeight="1">
      <c r="A250" s="68">
        <v>3</v>
      </c>
      <c r="B250" s="74">
        <v>2</v>
      </c>
      <c r="C250" s="75">
        <v>1</v>
      </c>
      <c r="D250" s="75">
        <v>2</v>
      </c>
      <c r="E250" s="75">
        <v>1</v>
      </c>
      <c r="F250" s="76">
        <v>1</v>
      </c>
      <c r="G250" s="77" t="s">
        <v>184</v>
      </c>
      <c r="H250" s="90">
        <v>218</v>
      </c>
      <c r="I250" s="122">
        <v>0</v>
      </c>
      <c r="J250" s="122">
        <v>0</v>
      </c>
      <c r="K250" s="122">
        <v>0</v>
      </c>
      <c r="L250" s="122">
        <v>0</v>
      </c>
    </row>
    <row r="251" spans="1:12" ht="25.5" hidden="1" customHeight="1">
      <c r="A251" s="60">
        <v>3</v>
      </c>
      <c r="B251" s="61">
        <v>2</v>
      </c>
      <c r="C251" s="61">
        <v>1</v>
      </c>
      <c r="D251" s="61">
        <v>2</v>
      </c>
      <c r="E251" s="61">
        <v>1</v>
      </c>
      <c r="F251" s="63">
        <v>2</v>
      </c>
      <c r="G251" s="62" t="s">
        <v>185</v>
      </c>
      <c r="H251" s="90">
        <v>219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57">
        <v>3</v>
      </c>
      <c r="B252" s="55">
        <v>2</v>
      </c>
      <c r="C252" s="55">
        <v>1</v>
      </c>
      <c r="D252" s="55">
        <v>3</v>
      </c>
      <c r="E252" s="55"/>
      <c r="F252" s="58"/>
      <c r="G252" s="56" t="s">
        <v>186</v>
      </c>
      <c r="H252" s="90">
        <v>220</v>
      </c>
      <c r="I252" s="123">
        <f>I253</f>
        <v>0</v>
      </c>
      <c r="J252" s="129">
        <f>J253</f>
        <v>0</v>
      </c>
      <c r="K252" s="124">
        <f>K253</f>
        <v>0</v>
      </c>
      <c r="L252" s="124">
        <f>L253</f>
        <v>0</v>
      </c>
    </row>
    <row r="253" spans="1:12" ht="25.5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/>
      <c r="G253" s="56" t="s">
        <v>186</v>
      </c>
      <c r="H253" s="90">
        <v>221</v>
      </c>
      <c r="I253" s="116">
        <f>I254+I255</f>
        <v>0</v>
      </c>
      <c r="J253" s="116">
        <f>J254+J255</f>
        <v>0</v>
      </c>
      <c r="K253" s="116">
        <f>K254+K255</f>
        <v>0</v>
      </c>
      <c r="L253" s="116">
        <f>L254+L255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1</v>
      </c>
      <c r="G254" s="62" t="s">
        <v>187</v>
      </c>
      <c r="H254" s="90">
        <v>222</v>
      </c>
      <c r="I254" s="122">
        <v>0</v>
      </c>
      <c r="J254" s="122">
        <v>0</v>
      </c>
      <c r="K254" s="122">
        <v>0</v>
      </c>
      <c r="L254" s="122"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2</v>
      </c>
      <c r="G255" s="62" t="s">
        <v>188</v>
      </c>
      <c r="H255" s="90">
        <v>223</v>
      </c>
      <c r="I255" s="140">
        <v>0</v>
      </c>
      <c r="J255" s="137">
        <v>0</v>
      </c>
      <c r="K255" s="140">
        <v>0</v>
      </c>
      <c r="L255" s="140">
        <v>0</v>
      </c>
    </row>
    <row r="256" spans="1:12" hidden="1">
      <c r="A256" s="60">
        <v>3</v>
      </c>
      <c r="B256" s="61">
        <v>2</v>
      </c>
      <c r="C256" s="61">
        <v>1</v>
      </c>
      <c r="D256" s="61">
        <v>4</v>
      </c>
      <c r="E256" s="61"/>
      <c r="F256" s="63"/>
      <c r="G256" s="62" t="s">
        <v>189</v>
      </c>
      <c r="H256" s="90">
        <v>224</v>
      </c>
      <c r="I256" s="116">
        <f>I257</f>
        <v>0</v>
      </c>
      <c r="J256" s="117">
        <f>J257</f>
        <v>0</v>
      </c>
      <c r="K256" s="116">
        <f>K257</f>
        <v>0</v>
      </c>
      <c r="L256" s="117">
        <f>L257</f>
        <v>0</v>
      </c>
    </row>
    <row r="257" spans="1:12" hidden="1">
      <c r="A257" s="57">
        <v>3</v>
      </c>
      <c r="B257" s="55">
        <v>2</v>
      </c>
      <c r="C257" s="55">
        <v>1</v>
      </c>
      <c r="D257" s="55">
        <v>4</v>
      </c>
      <c r="E257" s="55">
        <v>1</v>
      </c>
      <c r="F257" s="58"/>
      <c r="G257" s="56" t="s">
        <v>189</v>
      </c>
      <c r="H257" s="90">
        <v>225</v>
      </c>
      <c r="I257" s="123">
        <f>SUM(I258:I259)</f>
        <v>0</v>
      </c>
      <c r="J257" s="129">
        <f>SUM(J258:J259)</f>
        <v>0</v>
      </c>
      <c r="K257" s="124">
        <f>SUM(K258:K259)</f>
        <v>0</v>
      </c>
      <c r="L257" s="124">
        <f>SUM(L258:L259)</f>
        <v>0</v>
      </c>
    </row>
    <row r="258" spans="1:12" ht="25.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1</v>
      </c>
      <c r="G258" s="62" t="s">
        <v>190</v>
      </c>
      <c r="H258" s="90">
        <v>226</v>
      </c>
      <c r="I258" s="122">
        <v>0</v>
      </c>
      <c r="J258" s="122">
        <v>0</v>
      </c>
      <c r="K258" s="122">
        <v>0</v>
      </c>
      <c r="L258" s="122"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2</v>
      </c>
      <c r="G259" s="62" t="s">
        <v>191</v>
      </c>
      <c r="H259" s="90">
        <v>227</v>
      </c>
      <c r="I259" s="122">
        <v>0</v>
      </c>
      <c r="J259" s="122">
        <v>0</v>
      </c>
      <c r="K259" s="122">
        <v>0</v>
      </c>
      <c r="L259" s="122">
        <v>0</v>
      </c>
    </row>
    <row r="260" spans="1:12" hidden="1">
      <c r="A260" s="60">
        <v>3</v>
      </c>
      <c r="B260" s="61">
        <v>2</v>
      </c>
      <c r="C260" s="61">
        <v>1</v>
      </c>
      <c r="D260" s="61">
        <v>5</v>
      </c>
      <c r="E260" s="61"/>
      <c r="F260" s="63"/>
      <c r="G260" s="62" t="s">
        <v>192</v>
      </c>
      <c r="H260" s="90">
        <v>228</v>
      </c>
      <c r="I260" s="116">
        <f t="shared" ref="I260:L261" si="24">I261</f>
        <v>0</v>
      </c>
      <c r="J260" s="128">
        <f t="shared" si="24"/>
        <v>0</v>
      </c>
      <c r="K260" s="117">
        <f t="shared" si="24"/>
        <v>0</v>
      </c>
      <c r="L260" s="117">
        <f t="shared" si="24"/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>
        <v>1</v>
      </c>
      <c r="F261" s="63"/>
      <c r="G261" s="62" t="s">
        <v>192</v>
      </c>
      <c r="H261" s="90">
        <v>229</v>
      </c>
      <c r="I261" s="117">
        <f t="shared" si="24"/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74">
        <v>3</v>
      </c>
      <c r="B262" s="75">
        <v>2</v>
      </c>
      <c r="C262" s="75">
        <v>1</v>
      </c>
      <c r="D262" s="75">
        <v>5</v>
      </c>
      <c r="E262" s="75">
        <v>1</v>
      </c>
      <c r="F262" s="76">
        <v>1</v>
      </c>
      <c r="G262" s="62" t="s">
        <v>192</v>
      </c>
      <c r="H262" s="90">
        <v>230</v>
      </c>
      <c r="I262" s="140">
        <v>0</v>
      </c>
      <c r="J262" s="140">
        <v>0</v>
      </c>
      <c r="K262" s="140">
        <v>0</v>
      </c>
      <c r="L262" s="140">
        <v>0</v>
      </c>
    </row>
    <row r="263" spans="1:12" hidden="1">
      <c r="A263" s="60">
        <v>3</v>
      </c>
      <c r="B263" s="61">
        <v>2</v>
      </c>
      <c r="C263" s="61">
        <v>1</v>
      </c>
      <c r="D263" s="61">
        <v>6</v>
      </c>
      <c r="E263" s="61"/>
      <c r="F263" s="63"/>
      <c r="G263" s="62" t="s">
        <v>193</v>
      </c>
      <c r="H263" s="90">
        <v>231</v>
      </c>
      <c r="I263" s="116">
        <f t="shared" ref="I263:L264" si="25">I264</f>
        <v>0</v>
      </c>
      <c r="J263" s="128">
        <f t="shared" si="25"/>
        <v>0</v>
      </c>
      <c r="K263" s="117">
        <f t="shared" si="25"/>
        <v>0</v>
      </c>
      <c r="L263" s="117">
        <f t="shared" si="25"/>
        <v>0</v>
      </c>
    </row>
    <row r="264" spans="1:12" hidden="1">
      <c r="A264" s="60">
        <v>3</v>
      </c>
      <c r="B264" s="60">
        <v>2</v>
      </c>
      <c r="C264" s="61">
        <v>1</v>
      </c>
      <c r="D264" s="61">
        <v>6</v>
      </c>
      <c r="E264" s="61">
        <v>1</v>
      </c>
      <c r="F264" s="63"/>
      <c r="G264" s="62" t="s">
        <v>193</v>
      </c>
      <c r="H264" s="90">
        <v>232</v>
      </c>
      <c r="I264" s="116">
        <f t="shared" si="25"/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57">
        <v>3</v>
      </c>
      <c r="B265" s="57">
        <v>2</v>
      </c>
      <c r="C265" s="61">
        <v>1</v>
      </c>
      <c r="D265" s="61">
        <v>6</v>
      </c>
      <c r="E265" s="61">
        <v>1</v>
      </c>
      <c r="F265" s="63">
        <v>1</v>
      </c>
      <c r="G265" s="62" t="s">
        <v>193</v>
      </c>
      <c r="H265" s="90">
        <v>233</v>
      </c>
      <c r="I265" s="140">
        <v>0</v>
      </c>
      <c r="J265" s="140">
        <v>0</v>
      </c>
      <c r="K265" s="140">
        <v>0</v>
      </c>
      <c r="L265" s="140">
        <v>0</v>
      </c>
    </row>
    <row r="266" spans="1:12" hidden="1">
      <c r="A266" s="60">
        <v>3</v>
      </c>
      <c r="B266" s="60">
        <v>2</v>
      </c>
      <c r="C266" s="61">
        <v>1</v>
      </c>
      <c r="D266" s="61">
        <v>7</v>
      </c>
      <c r="E266" s="61"/>
      <c r="F266" s="63"/>
      <c r="G266" s="62" t="s">
        <v>194</v>
      </c>
      <c r="H266" s="90">
        <v>234</v>
      </c>
      <c r="I266" s="116">
        <f>I267</f>
        <v>0</v>
      </c>
      <c r="J266" s="128">
        <f>J267</f>
        <v>0</v>
      </c>
      <c r="K266" s="117">
        <f>K267</f>
        <v>0</v>
      </c>
      <c r="L266" s="117">
        <f>L267</f>
        <v>0</v>
      </c>
    </row>
    <row r="267" spans="1:12" hidden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/>
      <c r="G267" s="62" t="s">
        <v>194</v>
      </c>
      <c r="H267" s="90">
        <v>235</v>
      </c>
      <c r="I267" s="116">
        <f>I268+I269</f>
        <v>0</v>
      </c>
      <c r="J267" s="116">
        <f>J268+J269</f>
        <v>0</v>
      </c>
      <c r="K267" s="116">
        <f>K268+K269</f>
        <v>0</v>
      </c>
      <c r="L267" s="116">
        <f>L268+L269</f>
        <v>0</v>
      </c>
    </row>
    <row r="268" spans="1:12" ht="25.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1</v>
      </c>
      <c r="G268" s="62" t="s">
        <v>195</v>
      </c>
      <c r="H268" s="90">
        <v>236</v>
      </c>
      <c r="I268" s="121">
        <v>0</v>
      </c>
      <c r="J268" s="122">
        <v>0</v>
      </c>
      <c r="K268" s="122">
        <v>0</v>
      </c>
      <c r="L268" s="122"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2</v>
      </c>
      <c r="G269" s="62" t="s">
        <v>196</v>
      </c>
      <c r="H269" s="90">
        <v>237</v>
      </c>
      <c r="I269" s="122">
        <v>0</v>
      </c>
      <c r="J269" s="122">
        <v>0</v>
      </c>
      <c r="K269" s="122">
        <v>0</v>
      </c>
      <c r="L269" s="122">
        <v>0</v>
      </c>
    </row>
    <row r="270" spans="1:12" ht="38.25" hidden="1" customHeight="1">
      <c r="A270" s="60">
        <v>3</v>
      </c>
      <c r="B270" s="61">
        <v>2</v>
      </c>
      <c r="C270" s="61">
        <v>2</v>
      </c>
      <c r="D270" s="99"/>
      <c r="E270" s="99"/>
      <c r="F270" s="100"/>
      <c r="G270" s="62" t="s">
        <v>197</v>
      </c>
      <c r="H270" s="90">
        <v>238</v>
      </c>
      <c r="I270" s="116">
        <f>SUM(I271+I280+I284+I288+I292+I295+I298)</f>
        <v>0</v>
      </c>
      <c r="J270" s="128">
        <f>SUM(J271+J280+J284+J288+J292+J295+J298)</f>
        <v>0</v>
      </c>
      <c r="K270" s="117">
        <f>SUM(K271+K280+K284+K288+K292+K295+K298)</f>
        <v>0</v>
      </c>
      <c r="L270" s="117">
        <f>SUM(L271+L280+L284+L288+L292+L295+L298)</f>
        <v>0</v>
      </c>
    </row>
    <row r="271" spans="1:12" hidden="1">
      <c r="A271" s="60">
        <v>3</v>
      </c>
      <c r="B271" s="61">
        <v>2</v>
      </c>
      <c r="C271" s="61">
        <v>2</v>
      </c>
      <c r="D271" s="61">
        <v>1</v>
      </c>
      <c r="E271" s="61"/>
      <c r="F271" s="63"/>
      <c r="G271" s="62" t="s">
        <v>198</v>
      </c>
      <c r="H271" s="90">
        <v>239</v>
      </c>
      <c r="I271" s="116">
        <f>I272</f>
        <v>0</v>
      </c>
      <c r="J271" s="116">
        <f>J272</f>
        <v>0</v>
      </c>
      <c r="K271" s="116">
        <f>K272</f>
        <v>0</v>
      </c>
      <c r="L271" s="116">
        <f>L272</f>
        <v>0</v>
      </c>
    </row>
    <row r="272" spans="1:12" hidden="1">
      <c r="A272" s="64">
        <v>3</v>
      </c>
      <c r="B272" s="60">
        <v>2</v>
      </c>
      <c r="C272" s="61">
        <v>2</v>
      </c>
      <c r="D272" s="61">
        <v>1</v>
      </c>
      <c r="E272" s="61">
        <v>1</v>
      </c>
      <c r="F272" s="63"/>
      <c r="G272" s="62" t="s">
        <v>176</v>
      </c>
      <c r="H272" s="90">
        <v>240</v>
      </c>
      <c r="I272" s="116">
        <f>SUM(I273)</f>
        <v>0</v>
      </c>
      <c r="J272" s="116">
        <f>SUM(J273)</f>
        <v>0</v>
      </c>
      <c r="K272" s="116">
        <f>SUM(K273)</f>
        <v>0</v>
      </c>
      <c r="L272" s="116">
        <f>SUM(L273)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>
        <v>1</v>
      </c>
      <c r="G273" s="62" t="s">
        <v>176</v>
      </c>
      <c r="H273" s="90">
        <v>241</v>
      </c>
      <c r="I273" s="122">
        <v>0</v>
      </c>
      <c r="J273" s="122">
        <v>0</v>
      </c>
      <c r="K273" s="122">
        <v>0</v>
      </c>
      <c r="L273" s="122"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2</v>
      </c>
      <c r="F274" s="63"/>
      <c r="G274" s="62" t="s">
        <v>199</v>
      </c>
      <c r="H274" s="90">
        <v>242</v>
      </c>
      <c r="I274" s="116">
        <f>SUM(I275:I276)</f>
        <v>0</v>
      </c>
      <c r="J274" s="116">
        <f>SUM(J275:J276)</f>
        <v>0</v>
      </c>
      <c r="K274" s="116">
        <f>SUM(K275:K276)</f>
        <v>0</v>
      </c>
      <c r="L274" s="116">
        <f>SUM(L275:L276)</f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>
        <v>1</v>
      </c>
      <c r="G275" s="62" t="s">
        <v>178</v>
      </c>
      <c r="H275" s="90">
        <v>243</v>
      </c>
      <c r="I275" s="122">
        <v>0</v>
      </c>
      <c r="J275" s="121">
        <v>0</v>
      </c>
      <c r="K275" s="122">
        <v>0</v>
      </c>
      <c r="L275" s="122"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2</v>
      </c>
      <c r="G276" s="62" t="s">
        <v>179</v>
      </c>
      <c r="H276" s="90">
        <v>244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3</v>
      </c>
      <c r="F277" s="63"/>
      <c r="G277" s="62" t="s">
        <v>180</v>
      </c>
      <c r="H277" s="90">
        <v>245</v>
      </c>
      <c r="I277" s="116">
        <f>SUM(I278:I279)</f>
        <v>0</v>
      </c>
      <c r="J277" s="116">
        <f>SUM(J278:J279)</f>
        <v>0</v>
      </c>
      <c r="K277" s="116">
        <f>SUM(K278:K279)</f>
        <v>0</v>
      </c>
      <c r="L277" s="116">
        <f>SUM(L278:L279)</f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>
        <v>1</v>
      </c>
      <c r="G278" s="62" t="s">
        <v>181</v>
      </c>
      <c r="H278" s="90">
        <v>246</v>
      </c>
      <c r="I278" s="122">
        <v>0</v>
      </c>
      <c r="J278" s="121">
        <v>0</v>
      </c>
      <c r="K278" s="122">
        <v>0</v>
      </c>
      <c r="L278" s="122"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2</v>
      </c>
      <c r="G279" s="62" t="s">
        <v>200</v>
      </c>
      <c r="H279" s="90">
        <v>247</v>
      </c>
      <c r="I279" s="122">
        <v>0</v>
      </c>
      <c r="J279" s="121">
        <v>0</v>
      </c>
      <c r="K279" s="122">
        <v>0</v>
      </c>
      <c r="L279" s="122">
        <v>0</v>
      </c>
    </row>
    <row r="280" spans="1:12" ht="25.5" hidden="1" customHeight="1">
      <c r="A280" s="64">
        <v>3</v>
      </c>
      <c r="B280" s="60">
        <v>2</v>
      </c>
      <c r="C280" s="61">
        <v>2</v>
      </c>
      <c r="D280" s="61">
        <v>2</v>
      </c>
      <c r="E280" s="61"/>
      <c r="F280" s="63"/>
      <c r="G280" s="62" t="s">
        <v>201</v>
      </c>
      <c r="H280" s="90">
        <v>248</v>
      </c>
      <c r="I280" s="116">
        <f>I281</f>
        <v>0</v>
      </c>
      <c r="J280" s="117">
        <f>J281</f>
        <v>0</v>
      </c>
      <c r="K280" s="116">
        <f>K281</f>
        <v>0</v>
      </c>
      <c r="L280" s="117">
        <f>L281</f>
        <v>0</v>
      </c>
    </row>
    <row r="281" spans="1:12" ht="25.5" hidden="1" customHeight="1">
      <c r="A281" s="60">
        <v>3</v>
      </c>
      <c r="B281" s="61">
        <v>2</v>
      </c>
      <c r="C281" s="55">
        <v>2</v>
      </c>
      <c r="D281" s="55">
        <v>2</v>
      </c>
      <c r="E281" s="55">
        <v>1</v>
      </c>
      <c r="F281" s="58"/>
      <c r="G281" s="62" t="s">
        <v>201</v>
      </c>
      <c r="H281" s="90">
        <v>249</v>
      </c>
      <c r="I281" s="123">
        <f>SUM(I282:I283)</f>
        <v>0</v>
      </c>
      <c r="J281" s="129">
        <f>SUM(J282:J283)</f>
        <v>0</v>
      </c>
      <c r="K281" s="124">
        <f>SUM(K282:K283)</f>
        <v>0</v>
      </c>
      <c r="L281" s="124">
        <f>SUM(L282:L283)</f>
        <v>0</v>
      </c>
    </row>
    <row r="282" spans="1:12" ht="25.5" hidden="1" customHeight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1</v>
      </c>
      <c r="G282" s="62" t="s">
        <v>202</v>
      </c>
      <c r="H282" s="90">
        <v>250</v>
      </c>
      <c r="I282" s="122">
        <v>0</v>
      </c>
      <c r="J282" s="122">
        <v>0</v>
      </c>
      <c r="K282" s="122">
        <v>0</v>
      </c>
      <c r="L282" s="122"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2</v>
      </c>
      <c r="G283" s="64" t="s">
        <v>203</v>
      </c>
      <c r="H283" s="90">
        <v>251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3</v>
      </c>
      <c r="E284" s="61"/>
      <c r="F284" s="63"/>
      <c r="G284" s="62" t="s">
        <v>204</v>
      </c>
      <c r="H284" s="90">
        <v>252</v>
      </c>
      <c r="I284" s="116">
        <f>I285</f>
        <v>0</v>
      </c>
      <c r="J284" s="128">
        <f>J285</f>
        <v>0</v>
      </c>
      <c r="K284" s="117">
        <f>K285</f>
        <v>0</v>
      </c>
      <c r="L284" s="117">
        <f>L285</f>
        <v>0</v>
      </c>
    </row>
    <row r="285" spans="1:12" ht="25.5" hidden="1" customHeight="1">
      <c r="A285" s="57">
        <v>3</v>
      </c>
      <c r="B285" s="61">
        <v>2</v>
      </c>
      <c r="C285" s="61">
        <v>2</v>
      </c>
      <c r="D285" s="61">
        <v>3</v>
      </c>
      <c r="E285" s="61">
        <v>1</v>
      </c>
      <c r="F285" s="63"/>
      <c r="G285" s="62" t="s">
        <v>204</v>
      </c>
      <c r="H285" s="90">
        <v>253</v>
      </c>
      <c r="I285" s="116">
        <f>I286+I287</f>
        <v>0</v>
      </c>
      <c r="J285" s="116">
        <f>J286+J287</f>
        <v>0</v>
      </c>
      <c r="K285" s="116">
        <f>K286+K287</f>
        <v>0</v>
      </c>
      <c r="L285" s="116">
        <f>L286+L287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1</v>
      </c>
      <c r="G286" s="62" t="s">
        <v>205</v>
      </c>
      <c r="H286" s="90">
        <v>254</v>
      </c>
      <c r="I286" s="122">
        <v>0</v>
      </c>
      <c r="J286" s="122">
        <v>0</v>
      </c>
      <c r="K286" s="122">
        <v>0</v>
      </c>
      <c r="L286" s="122"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2</v>
      </c>
      <c r="G287" s="62" t="s">
        <v>206</v>
      </c>
      <c r="H287" s="90">
        <v>255</v>
      </c>
      <c r="I287" s="122">
        <v>0</v>
      </c>
      <c r="J287" s="122">
        <v>0</v>
      </c>
      <c r="K287" s="122">
        <v>0</v>
      </c>
      <c r="L287" s="122"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/>
      <c r="F288" s="63"/>
      <c r="G288" s="62" t="s">
        <v>207</v>
      </c>
      <c r="H288" s="90">
        <v>256</v>
      </c>
      <c r="I288" s="116">
        <f>I289</f>
        <v>0</v>
      </c>
      <c r="J288" s="128">
        <f>J289</f>
        <v>0</v>
      </c>
      <c r="K288" s="117">
        <f>K289</f>
        <v>0</v>
      </c>
      <c r="L288" s="117">
        <f>L289</f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/>
      <c r="G289" s="62" t="s">
        <v>207</v>
      </c>
      <c r="H289" s="90">
        <v>257</v>
      </c>
      <c r="I289" s="116">
        <f>SUM(I290:I291)</f>
        <v>0</v>
      </c>
      <c r="J289" s="128">
        <f>SUM(J290:J291)</f>
        <v>0</v>
      </c>
      <c r="K289" s="117">
        <f>SUM(K290:K291)</f>
        <v>0</v>
      </c>
      <c r="L289" s="117">
        <f>SUM(L290:L291)</f>
        <v>0</v>
      </c>
    </row>
    <row r="290" spans="1:12" ht="25.5" hidden="1" customHeight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>
        <v>1</v>
      </c>
      <c r="G290" s="62" t="s">
        <v>208</v>
      </c>
      <c r="H290" s="90">
        <v>258</v>
      </c>
      <c r="I290" s="122">
        <v>0</v>
      </c>
      <c r="J290" s="122">
        <v>0</v>
      </c>
      <c r="K290" s="122">
        <v>0</v>
      </c>
      <c r="L290" s="122">
        <v>0</v>
      </c>
    </row>
    <row r="291" spans="1:12" ht="25.5" hidden="1" customHeight="1">
      <c r="A291" s="57">
        <v>3</v>
      </c>
      <c r="B291" s="55">
        <v>2</v>
      </c>
      <c r="C291" s="55">
        <v>2</v>
      </c>
      <c r="D291" s="55">
        <v>4</v>
      </c>
      <c r="E291" s="55">
        <v>1</v>
      </c>
      <c r="F291" s="58">
        <v>2</v>
      </c>
      <c r="G291" s="64" t="s">
        <v>209</v>
      </c>
      <c r="H291" s="90">
        <v>259</v>
      </c>
      <c r="I291" s="122">
        <v>0</v>
      </c>
      <c r="J291" s="122">
        <v>0</v>
      </c>
      <c r="K291" s="122">
        <v>0</v>
      </c>
      <c r="L291" s="122">
        <v>0</v>
      </c>
    </row>
    <row r="292" spans="1:12" hidden="1">
      <c r="A292" s="60">
        <v>3</v>
      </c>
      <c r="B292" s="61">
        <v>2</v>
      </c>
      <c r="C292" s="61">
        <v>2</v>
      </c>
      <c r="D292" s="61">
        <v>5</v>
      </c>
      <c r="E292" s="61"/>
      <c r="F292" s="63"/>
      <c r="G292" s="62" t="s">
        <v>210</v>
      </c>
      <c r="H292" s="90">
        <v>260</v>
      </c>
      <c r="I292" s="116">
        <f t="shared" ref="I292:L293" si="26">I293</f>
        <v>0</v>
      </c>
      <c r="J292" s="128">
        <f t="shared" si="26"/>
        <v>0</v>
      </c>
      <c r="K292" s="117">
        <f t="shared" si="26"/>
        <v>0</v>
      </c>
      <c r="L292" s="117">
        <f t="shared" si="26"/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/>
      <c r="G293" s="62" t="s">
        <v>210</v>
      </c>
      <c r="H293" s="90">
        <v>261</v>
      </c>
      <c r="I293" s="116">
        <f t="shared" si="26"/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>
        <v>1</v>
      </c>
      <c r="G294" s="62" t="s">
        <v>210</v>
      </c>
      <c r="H294" s="90">
        <v>262</v>
      </c>
      <c r="I294" s="122">
        <v>0</v>
      </c>
      <c r="J294" s="122">
        <v>0</v>
      </c>
      <c r="K294" s="122">
        <v>0</v>
      </c>
      <c r="L294" s="122"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6</v>
      </c>
      <c r="E295" s="61"/>
      <c r="F295" s="63"/>
      <c r="G295" s="62" t="s">
        <v>193</v>
      </c>
      <c r="H295" s="90">
        <v>263</v>
      </c>
      <c r="I295" s="116">
        <f t="shared" ref="I295:L296" si="27">I296</f>
        <v>0</v>
      </c>
      <c r="J295" s="143">
        <f t="shared" si="27"/>
        <v>0</v>
      </c>
      <c r="K295" s="117">
        <f t="shared" si="27"/>
        <v>0</v>
      </c>
      <c r="L295" s="117">
        <f t="shared" si="27"/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>
        <v>1</v>
      </c>
      <c r="F296" s="63"/>
      <c r="G296" s="62" t="s">
        <v>193</v>
      </c>
      <c r="H296" s="90">
        <v>264</v>
      </c>
      <c r="I296" s="116">
        <f t="shared" si="27"/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75">
        <v>2</v>
      </c>
      <c r="C297" s="75">
        <v>2</v>
      </c>
      <c r="D297" s="61">
        <v>6</v>
      </c>
      <c r="E297" s="75">
        <v>1</v>
      </c>
      <c r="F297" s="76">
        <v>1</v>
      </c>
      <c r="G297" s="77" t="s">
        <v>193</v>
      </c>
      <c r="H297" s="90">
        <v>265</v>
      </c>
      <c r="I297" s="122">
        <v>0</v>
      </c>
      <c r="J297" s="122">
        <v>0</v>
      </c>
      <c r="K297" s="122">
        <v>0</v>
      </c>
      <c r="L297" s="122">
        <v>0</v>
      </c>
    </row>
    <row r="298" spans="1:12" hidden="1">
      <c r="A298" s="64">
        <v>3</v>
      </c>
      <c r="B298" s="60">
        <v>2</v>
      </c>
      <c r="C298" s="61">
        <v>2</v>
      </c>
      <c r="D298" s="61">
        <v>7</v>
      </c>
      <c r="E298" s="61"/>
      <c r="F298" s="63"/>
      <c r="G298" s="62" t="s">
        <v>194</v>
      </c>
      <c r="H298" s="90">
        <v>266</v>
      </c>
      <c r="I298" s="116">
        <f>I299</f>
        <v>0</v>
      </c>
      <c r="J298" s="143">
        <f>J299</f>
        <v>0</v>
      </c>
      <c r="K298" s="117">
        <f>K299</f>
        <v>0</v>
      </c>
      <c r="L298" s="117">
        <f>L299</f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>
        <v>1</v>
      </c>
      <c r="F299" s="63"/>
      <c r="G299" s="62" t="s">
        <v>194</v>
      </c>
      <c r="H299" s="90">
        <v>267</v>
      </c>
      <c r="I299" s="116">
        <f>I300+I301</f>
        <v>0</v>
      </c>
      <c r="J299" s="116">
        <f>J300+J301</f>
        <v>0</v>
      </c>
      <c r="K299" s="116">
        <f>K300+K301</f>
        <v>0</v>
      </c>
      <c r="L299" s="116">
        <f>L300+L301</f>
        <v>0</v>
      </c>
    </row>
    <row r="300" spans="1:12" ht="25.5" hidden="1" customHeight="1">
      <c r="A300" s="64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1</v>
      </c>
      <c r="G300" s="62" t="s">
        <v>195</v>
      </c>
      <c r="H300" s="90">
        <v>268</v>
      </c>
      <c r="I300" s="122">
        <v>0</v>
      </c>
      <c r="J300" s="122">
        <v>0</v>
      </c>
      <c r="K300" s="122">
        <v>0</v>
      </c>
      <c r="L300" s="122"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2</v>
      </c>
      <c r="G301" s="62" t="s">
        <v>196</v>
      </c>
      <c r="H301" s="90">
        <v>269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5">
        <v>3</v>
      </c>
      <c r="B302" s="65">
        <v>3</v>
      </c>
      <c r="C302" s="49"/>
      <c r="D302" s="50"/>
      <c r="E302" s="50"/>
      <c r="F302" s="52"/>
      <c r="G302" s="51" t="s">
        <v>211</v>
      </c>
      <c r="H302" s="90">
        <v>270</v>
      </c>
      <c r="I302" s="116">
        <f>SUM(I303+I335)</f>
        <v>0</v>
      </c>
      <c r="J302" s="143">
        <f>SUM(J303+J335)</f>
        <v>0</v>
      </c>
      <c r="K302" s="117">
        <f>SUM(K303+K335)</f>
        <v>0</v>
      </c>
      <c r="L302" s="117">
        <f>SUM(L303+L335)</f>
        <v>0</v>
      </c>
    </row>
    <row r="303" spans="1:12" ht="38.25" hidden="1" customHeight="1">
      <c r="A303" s="64">
        <v>3</v>
      </c>
      <c r="B303" s="64">
        <v>3</v>
      </c>
      <c r="C303" s="60">
        <v>1</v>
      </c>
      <c r="D303" s="61"/>
      <c r="E303" s="61"/>
      <c r="F303" s="63"/>
      <c r="G303" s="62" t="s">
        <v>212</v>
      </c>
      <c r="H303" s="90">
        <v>271</v>
      </c>
      <c r="I303" s="116">
        <f>SUM(I304+I313+I317+I321+I325+I328+I331)</f>
        <v>0</v>
      </c>
      <c r="J303" s="143">
        <f>SUM(J304+J313+J317+J321+J325+J328+J331)</f>
        <v>0</v>
      </c>
      <c r="K303" s="117">
        <f>SUM(K304+K313+K317+K321+K325+K328+K331)</f>
        <v>0</v>
      </c>
      <c r="L303" s="117">
        <f>SUM(L304+L313+L317+L321+L325+L328+L331)</f>
        <v>0</v>
      </c>
    </row>
    <row r="304" spans="1:12" hidden="1">
      <c r="A304" s="64">
        <v>3</v>
      </c>
      <c r="B304" s="64">
        <v>3</v>
      </c>
      <c r="C304" s="60">
        <v>1</v>
      </c>
      <c r="D304" s="61">
        <v>1</v>
      </c>
      <c r="E304" s="61"/>
      <c r="F304" s="63"/>
      <c r="G304" s="62" t="s">
        <v>198</v>
      </c>
      <c r="H304" s="90">
        <v>272</v>
      </c>
      <c r="I304" s="116">
        <f>SUM(I305+I307+I310)</f>
        <v>0</v>
      </c>
      <c r="J304" s="116">
        <f>SUM(J305+J307+J310)</f>
        <v>0</v>
      </c>
      <c r="K304" s="116">
        <f>SUM(K305+K307+K310)</f>
        <v>0</v>
      </c>
      <c r="L304" s="116">
        <f>SUM(L305+L307+L310)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>
        <v>1</v>
      </c>
      <c r="F305" s="63"/>
      <c r="G305" s="62" t="s">
        <v>176</v>
      </c>
      <c r="H305" s="90">
        <v>273</v>
      </c>
      <c r="I305" s="116">
        <f>SUM(I306:I306)</f>
        <v>0</v>
      </c>
      <c r="J305" s="143">
        <f>SUM(J306:J306)</f>
        <v>0</v>
      </c>
      <c r="K305" s="117">
        <f>SUM(K306:K306)</f>
        <v>0</v>
      </c>
      <c r="L305" s="117">
        <f>SUM(L306:L306)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>
        <v>1</v>
      </c>
      <c r="G306" s="62" t="s">
        <v>176</v>
      </c>
      <c r="H306" s="90">
        <v>274</v>
      </c>
      <c r="I306" s="122">
        <v>0</v>
      </c>
      <c r="J306" s="122">
        <v>0</v>
      </c>
      <c r="K306" s="122">
        <v>0</v>
      </c>
      <c r="L306" s="122"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2</v>
      </c>
      <c r="F307" s="63"/>
      <c r="G307" s="62" t="s">
        <v>199</v>
      </c>
      <c r="H307" s="90">
        <v>275</v>
      </c>
      <c r="I307" s="116">
        <f>SUM(I308:I309)</f>
        <v>0</v>
      </c>
      <c r="J307" s="116">
        <f>SUM(J308:J309)</f>
        <v>0</v>
      </c>
      <c r="K307" s="116">
        <f>SUM(K308:K309)</f>
        <v>0</v>
      </c>
      <c r="L307" s="116">
        <f>SUM(L308:L309)</f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>
        <v>1</v>
      </c>
      <c r="G308" s="62" t="s">
        <v>178</v>
      </c>
      <c r="H308" s="90">
        <v>276</v>
      </c>
      <c r="I308" s="122">
        <v>0</v>
      </c>
      <c r="J308" s="122">
        <v>0</v>
      </c>
      <c r="K308" s="122">
        <v>0</v>
      </c>
      <c r="L308" s="122"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2</v>
      </c>
      <c r="G309" s="62" t="s">
        <v>179</v>
      </c>
      <c r="H309" s="90">
        <v>277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3</v>
      </c>
      <c r="F310" s="63"/>
      <c r="G310" s="62" t="s">
        <v>180</v>
      </c>
      <c r="H310" s="90">
        <v>278</v>
      </c>
      <c r="I310" s="116">
        <f>SUM(I311:I312)</f>
        <v>0</v>
      </c>
      <c r="J310" s="116">
        <f>SUM(J311:J312)</f>
        <v>0</v>
      </c>
      <c r="K310" s="116">
        <f>SUM(K311:K312)</f>
        <v>0</v>
      </c>
      <c r="L310" s="116">
        <f>SUM(L311:L312)</f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>
        <v>1</v>
      </c>
      <c r="G311" s="62" t="s">
        <v>181</v>
      </c>
      <c r="H311" s="90">
        <v>279</v>
      </c>
      <c r="I311" s="122">
        <v>0</v>
      </c>
      <c r="J311" s="122">
        <v>0</v>
      </c>
      <c r="K311" s="122">
        <v>0</v>
      </c>
      <c r="L311" s="122"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2</v>
      </c>
      <c r="G312" s="62" t="s">
        <v>200</v>
      </c>
      <c r="H312" s="90">
        <v>280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73">
        <v>3</v>
      </c>
      <c r="B313" s="57">
        <v>3</v>
      </c>
      <c r="C313" s="60">
        <v>1</v>
      </c>
      <c r="D313" s="61">
        <v>2</v>
      </c>
      <c r="E313" s="61"/>
      <c r="F313" s="63"/>
      <c r="G313" s="62" t="s">
        <v>213</v>
      </c>
      <c r="H313" s="90">
        <v>281</v>
      </c>
      <c r="I313" s="116">
        <f>I314</f>
        <v>0</v>
      </c>
      <c r="J313" s="143">
        <f>J314</f>
        <v>0</v>
      </c>
      <c r="K313" s="117">
        <f>K314</f>
        <v>0</v>
      </c>
      <c r="L313" s="117">
        <f>L314</f>
        <v>0</v>
      </c>
    </row>
    <row r="314" spans="1:12" hidden="1">
      <c r="A314" s="73">
        <v>3</v>
      </c>
      <c r="B314" s="73">
        <v>3</v>
      </c>
      <c r="C314" s="57">
        <v>1</v>
      </c>
      <c r="D314" s="55">
        <v>2</v>
      </c>
      <c r="E314" s="55">
        <v>1</v>
      </c>
      <c r="F314" s="58"/>
      <c r="G314" s="62" t="s">
        <v>213</v>
      </c>
      <c r="H314" s="90">
        <v>282</v>
      </c>
      <c r="I314" s="123">
        <f>SUM(I315:I316)</f>
        <v>0</v>
      </c>
      <c r="J314" s="144">
        <f>SUM(J315:J316)</f>
        <v>0</v>
      </c>
      <c r="K314" s="124">
        <f>SUM(K315:K316)</f>
        <v>0</v>
      </c>
      <c r="L314" s="124">
        <f>SUM(L315:L316)</f>
        <v>0</v>
      </c>
    </row>
    <row r="315" spans="1:12" ht="25.5" hidden="1" customHeight="1">
      <c r="A315" s="64">
        <v>3</v>
      </c>
      <c r="B315" s="64">
        <v>3</v>
      </c>
      <c r="C315" s="60">
        <v>1</v>
      </c>
      <c r="D315" s="61">
        <v>2</v>
      </c>
      <c r="E315" s="61">
        <v>1</v>
      </c>
      <c r="F315" s="63">
        <v>1</v>
      </c>
      <c r="G315" s="62" t="s">
        <v>214</v>
      </c>
      <c r="H315" s="90">
        <v>283</v>
      </c>
      <c r="I315" s="122">
        <v>0</v>
      </c>
      <c r="J315" s="122">
        <v>0</v>
      </c>
      <c r="K315" s="122">
        <v>0</v>
      </c>
      <c r="L315" s="122">
        <v>0</v>
      </c>
    </row>
    <row r="316" spans="1:12" hidden="1">
      <c r="A316" s="67">
        <v>3</v>
      </c>
      <c r="B316" s="91">
        <v>3</v>
      </c>
      <c r="C316" s="74">
        <v>1</v>
      </c>
      <c r="D316" s="75">
        <v>2</v>
      </c>
      <c r="E316" s="75">
        <v>1</v>
      </c>
      <c r="F316" s="76">
        <v>2</v>
      </c>
      <c r="G316" s="77" t="s">
        <v>215</v>
      </c>
      <c r="H316" s="90">
        <v>284</v>
      </c>
      <c r="I316" s="122">
        <v>0</v>
      </c>
      <c r="J316" s="122">
        <v>0</v>
      </c>
      <c r="K316" s="122">
        <v>0</v>
      </c>
      <c r="L316" s="122">
        <v>0</v>
      </c>
    </row>
    <row r="317" spans="1:12" ht="25.5" hidden="1" customHeight="1">
      <c r="A317" s="60">
        <v>3</v>
      </c>
      <c r="B317" s="62">
        <v>3</v>
      </c>
      <c r="C317" s="60">
        <v>1</v>
      </c>
      <c r="D317" s="61">
        <v>3</v>
      </c>
      <c r="E317" s="61"/>
      <c r="F317" s="63"/>
      <c r="G317" s="62" t="s">
        <v>216</v>
      </c>
      <c r="H317" s="90">
        <v>285</v>
      </c>
      <c r="I317" s="116">
        <f>I318</f>
        <v>0</v>
      </c>
      <c r="J317" s="143">
        <f>J318</f>
        <v>0</v>
      </c>
      <c r="K317" s="117">
        <f>K318</f>
        <v>0</v>
      </c>
      <c r="L317" s="117">
        <f>L318</f>
        <v>0</v>
      </c>
    </row>
    <row r="318" spans="1:12" ht="25.5" hidden="1" customHeight="1">
      <c r="A318" s="60">
        <v>3</v>
      </c>
      <c r="B318" s="77">
        <v>3</v>
      </c>
      <c r="C318" s="74">
        <v>1</v>
      </c>
      <c r="D318" s="75">
        <v>3</v>
      </c>
      <c r="E318" s="75">
        <v>1</v>
      </c>
      <c r="F318" s="76"/>
      <c r="G318" s="62" t="s">
        <v>216</v>
      </c>
      <c r="H318" s="90">
        <v>286</v>
      </c>
      <c r="I318" s="117">
        <f>I319+I320</f>
        <v>0</v>
      </c>
      <c r="J318" s="117">
        <f>J319+J320</f>
        <v>0</v>
      </c>
      <c r="K318" s="117">
        <f>K319+K320</f>
        <v>0</v>
      </c>
      <c r="L318" s="117">
        <f>L319+L320</f>
        <v>0</v>
      </c>
    </row>
    <row r="319" spans="1:12" ht="25.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1</v>
      </c>
      <c r="G319" s="62" t="s">
        <v>217</v>
      </c>
      <c r="H319" s="90">
        <v>287</v>
      </c>
      <c r="I319" s="140">
        <v>0</v>
      </c>
      <c r="J319" s="140">
        <v>0</v>
      </c>
      <c r="K319" s="140">
        <v>0</v>
      </c>
      <c r="L319" s="139"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2</v>
      </c>
      <c r="G320" s="62" t="s">
        <v>218</v>
      </c>
      <c r="H320" s="90">
        <v>288</v>
      </c>
      <c r="I320" s="122">
        <v>0</v>
      </c>
      <c r="J320" s="122">
        <v>0</v>
      </c>
      <c r="K320" s="122">
        <v>0</v>
      </c>
      <c r="L320" s="122">
        <v>0</v>
      </c>
    </row>
    <row r="321" spans="1:12" hidden="1">
      <c r="A321" s="60">
        <v>3</v>
      </c>
      <c r="B321" s="62">
        <v>3</v>
      </c>
      <c r="C321" s="60">
        <v>1</v>
      </c>
      <c r="D321" s="61">
        <v>4</v>
      </c>
      <c r="E321" s="61"/>
      <c r="F321" s="63"/>
      <c r="G321" s="62" t="s">
        <v>219</v>
      </c>
      <c r="H321" s="90">
        <v>289</v>
      </c>
      <c r="I321" s="116">
        <f>I322</f>
        <v>0</v>
      </c>
      <c r="J321" s="143">
        <f>J322</f>
        <v>0</v>
      </c>
      <c r="K321" s="117">
        <f>K322</f>
        <v>0</v>
      </c>
      <c r="L321" s="117">
        <f>L322</f>
        <v>0</v>
      </c>
    </row>
    <row r="322" spans="1:12" hidden="1">
      <c r="A322" s="64">
        <v>3</v>
      </c>
      <c r="B322" s="60">
        <v>3</v>
      </c>
      <c r="C322" s="61">
        <v>1</v>
      </c>
      <c r="D322" s="61">
        <v>4</v>
      </c>
      <c r="E322" s="61">
        <v>1</v>
      </c>
      <c r="F322" s="63"/>
      <c r="G322" s="62" t="s">
        <v>219</v>
      </c>
      <c r="H322" s="90">
        <v>290</v>
      </c>
      <c r="I322" s="116">
        <f>SUM(I323:I324)</f>
        <v>0</v>
      </c>
      <c r="J322" s="116">
        <f>SUM(J323:J324)</f>
        <v>0</v>
      </c>
      <c r="K322" s="116">
        <f>SUM(K323:K324)</f>
        <v>0</v>
      </c>
      <c r="L322" s="116">
        <f>SUM(L323:L324)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>
        <v>1</v>
      </c>
      <c r="G323" s="62" t="s">
        <v>220</v>
      </c>
      <c r="H323" s="90">
        <v>291</v>
      </c>
      <c r="I323" s="121">
        <v>0</v>
      </c>
      <c r="J323" s="122">
        <v>0</v>
      </c>
      <c r="K323" s="122">
        <v>0</v>
      </c>
      <c r="L323" s="121">
        <v>0</v>
      </c>
    </row>
    <row r="324" spans="1:12" hidden="1">
      <c r="A324" s="60">
        <v>3</v>
      </c>
      <c r="B324" s="61">
        <v>3</v>
      </c>
      <c r="C324" s="61">
        <v>1</v>
      </c>
      <c r="D324" s="61">
        <v>4</v>
      </c>
      <c r="E324" s="61">
        <v>1</v>
      </c>
      <c r="F324" s="63">
        <v>2</v>
      </c>
      <c r="G324" s="62" t="s">
        <v>221</v>
      </c>
      <c r="H324" s="90">
        <v>292</v>
      </c>
      <c r="I324" s="122">
        <v>0</v>
      </c>
      <c r="J324" s="140">
        <v>0</v>
      </c>
      <c r="K324" s="140">
        <v>0</v>
      </c>
      <c r="L324" s="139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5</v>
      </c>
      <c r="E325" s="61"/>
      <c r="F325" s="63"/>
      <c r="G325" s="62" t="s">
        <v>222</v>
      </c>
      <c r="H325" s="90">
        <v>293</v>
      </c>
      <c r="I325" s="124">
        <f t="shared" ref="I325:L326" si="28">I326</f>
        <v>0</v>
      </c>
      <c r="J325" s="143">
        <f t="shared" si="28"/>
        <v>0</v>
      </c>
      <c r="K325" s="117">
        <f t="shared" si="28"/>
        <v>0</v>
      </c>
      <c r="L325" s="117">
        <f t="shared" si="28"/>
        <v>0</v>
      </c>
    </row>
    <row r="326" spans="1:12" hidden="1">
      <c r="A326" s="57">
        <v>3</v>
      </c>
      <c r="B326" s="75">
        <v>3</v>
      </c>
      <c r="C326" s="75">
        <v>1</v>
      </c>
      <c r="D326" s="75">
        <v>5</v>
      </c>
      <c r="E326" s="75">
        <v>1</v>
      </c>
      <c r="F326" s="76"/>
      <c r="G326" s="62" t="s">
        <v>222</v>
      </c>
      <c r="H326" s="90">
        <v>294</v>
      </c>
      <c r="I326" s="117">
        <f t="shared" si="28"/>
        <v>0</v>
      </c>
      <c r="J326" s="144">
        <f t="shared" si="28"/>
        <v>0</v>
      </c>
      <c r="K326" s="124">
        <f t="shared" si="28"/>
        <v>0</v>
      </c>
      <c r="L326" s="124">
        <f t="shared" si="28"/>
        <v>0</v>
      </c>
    </row>
    <row r="327" spans="1:12" hidden="1">
      <c r="A327" s="60">
        <v>3</v>
      </c>
      <c r="B327" s="61">
        <v>3</v>
      </c>
      <c r="C327" s="61">
        <v>1</v>
      </c>
      <c r="D327" s="61">
        <v>5</v>
      </c>
      <c r="E327" s="61">
        <v>1</v>
      </c>
      <c r="F327" s="63">
        <v>1</v>
      </c>
      <c r="G327" s="62" t="s">
        <v>223</v>
      </c>
      <c r="H327" s="90">
        <v>295</v>
      </c>
      <c r="I327" s="122">
        <v>0</v>
      </c>
      <c r="J327" s="140">
        <v>0</v>
      </c>
      <c r="K327" s="140">
        <v>0</v>
      </c>
      <c r="L327" s="139"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6</v>
      </c>
      <c r="E328" s="61"/>
      <c r="F328" s="63"/>
      <c r="G328" s="62" t="s">
        <v>193</v>
      </c>
      <c r="H328" s="90">
        <v>296</v>
      </c>
      <c r="I328" s="117">
        <f t="shared" ref="I328:L329" si="29">I329</f>
        <v>0</v>
      </c>
      <c r="J328" s="143">
        <f t="shared" si="29"/>
        <v>0</v>
      </c>
      <c r="K328" s="117">
        <f t="shared" si="29"/>
        <v>0</v>
      </c>
      <c r="L328" s="117">
        <f t="shared" si="29"/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/>
      <c r="G329" s="62" t="s">
        <v>193</v>
      </c>
      <c r="H329" s="90">
        <v>297</v>
      </c>
      <c r="I329" s="116">
        <f t="shared" si="29"/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>
        <v>1</v>
      </c>
      <c r="G330" s="62" t="s">
        <v>193</v>
      </c>
      <c r="H330" s="90">
        <v>298</v>
      </c>
      <c r="I330" s="140">
        <v>0</v>
      </c>
      <c r="J330" s="140">
        <v>0</v>
      </c>
      <c r="K330" s="140">
        <v>0</v>
      </c>
      <c r="L330" s="139"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7</v>
      </c>
      <c r="E331" s="61"/>
      <c r="F331" s="63"/>
      <c r="G331" s="62" t="s">
        <v>224</v>
      </c>
      <c r="H331" s="90">
        <v>299</v>
      </c>
      <c r="I331" s="116">
        <f>I332</f>
        <v>0</v>
      </c>
      <c r="J331" s="143">
        <f>J332</f>
        <v>0</v>
      </c>
      <c r="K331" s="117">
        <f>K332</f>
        <v>0</v>
      </c>
      <c r="L331" s="117">
        <f>L332</f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/>
      <c r="G332" s="62" t="s">
        <v>224</v>
      </c>
      <c r="H332" s="90">
        <v>300</v>
      </c>
      <c r="I332" s="116">
        <f>I333+I334</f>
        <v>0</v>
      </c>
      <c r="J332" s="116">
        <f>J333+J334</f>
        <v>0</v>
      </c>
      <c r="K332" s="116">
        <f>K333+K334</f>
        <v>0</v>
      </c>
      <c r="L332" s="116">
        <f>L333+L334</f>
        <v>0</v>
      </c>
    </row>
    <row r="333" spans="1:12" ht="25.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1</v>
      </c>
      <c r="G333" s="62" t="s">
        <v>225</v>
      </c>
      <c r="H333" s="90">
        <v>301</v>
      </c>
      <c r="I333" s="140">
        <v>0</v>
      </c>
      <c r="J333" s="140">
        <v>0</v>
      </c>
      <c r="K333" s="140">
        <v>0</v>
      </c>
      <c r="L333" s="139"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2</v>
      </c>
      <c r="G334" s="62" t="s">
        <v>226</v>
      </c>
      <c r="H334" s="90">
        <v>302</v>
      </c>
      <c r="I334" s="122">
        <v>0</v>
      </c>
      <c r="J334" s="122">
        <v>0</v>
      </c>
      <c r="K334" s="122">
        <v>0</v>
      </c>
      <c r="L334" s="122">
        <v>0</v>
      </c>
    </row>
    <row r="335" spans="1:12" ht="38.25" hidden="1" customHeight="1">
      <c r="A335" s="60">
        <v>3</v>
      </c>
      <c r="B335" s="61">
        <v>3</v>
      </c>
      <c r="C335" s="61">
        <v>2</v>
      </c>
      <c r="D335" s="61"/>
      <c r="E335" s="61"/>
      <c r="F335" s="63"/>
      <c r="G335" s="62" t="s">
        <v>227</v>
      </c>
      <c r="H335" s="90">
        <v>303</v>
      </c>
      <c r="I335" s="116">
        <f>SUM(I336+I345+I349+I353+I357+I360+I363)</f>
        <v>0</v>
      </c>
      <c r="J335" s="143">
        <f>SUM(J336+J345+J349+J353+J357+J360+J363)</f>
        <v>0</v>
      </c>
      <c r="K335" s="117">
        <f>SUM(K336+K345+K349+K353+K357+K360+K363)</f>
        <v>0</v>
      </c>
      <c r="L335" s="117">
        <f>SUM(L336+L345+L349+L353+L357+L360+L363)</f>
        <v>0</v>
      </c>
    </row>
    <row r="336" spans="1:12" hidden="1">
      <c r="A336" s="60">
        <v>3</v>
      </c>
      <c r="B336" s="61">
        <v>3</v>
      </c>
      <c r="C336" s="61">
        <v>2</v>
      </c>
      <c r="D336" s="61">
        <v>1</v>
      </c>
      <c r="E336" s="61"/>
      <c r="F336" s="63"/>
      <c r="G336" s="62" t="s">
        <v>175</v>
      </c>
      <c r="H336" s="90">
        <v>304</v>
      </c>
      <c r="I336" s="116">
        <f>I337</f>
        <v>0</v>
      </c>
      <c r="J336" s="143">
        <f>J337</f>
        <v>0</v>
      </c>
      <c r="K336" s="117">
        <f>K337</f>
        <v>0</v>
      </c>
      <c r="L336" s="117">
        <f>L337</f>
        <v>0</v>
      </c>
    </row>
    <row r="337" spans="1:15" hidden="1">
      <c r="A337" s="64">
        <v>3</v>
      </c>
      <c r="B337" s="60">
        <v>3</v>
      </c>
      <c r="C337" s="61">
        <v>2</v>
      </c>
      <c r="D337" s="62">
        <v>1</v>
      </c>
      <c r="E337" s="60">
        <v>1</v>
      </c>
      <c r="F337" s="63"/>
      <c r="G337" s="62" t="s">
        <v>175</v>
      </c>
      <c r="H337" s="90">
        <v>305</v>
      </c>
      <c r="I337" s="116">
        <f>SUM(I338:I338)</f>
        <v>0</v>
      </c>
      <c r="J337" s="116">
        <f>SUM(J338:J338)</f>
        <v>0</v>
      </c>
      <c r="K337" s="116">
        <f>SUM(K338:K338)</f>
        <v>0</v>
      </c>
      <c r="L337" s="116">
        <f>SUM(L338:L338)</f>
        <v>0</v>
      </c>
      <c r="M337" s="101"/>
      <c r="N337" s="101"/>
      <c r="O337" s="101"/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>
        <v>1</v>
      </c>
      <c r="G338" s="62" t="s">
        <v>176</v>
      </c>
      <c r="H338" s="90">
        <v>306</v>
      </c>
      <c r="I338" s="140">
        <v>0</v>
      </c>
      <c r="J338" s="140">
        <v>0</v>
      </c>
      <c r="K338" s="140">
        <v>0</v>
      </c>
      <c r="L338" s="139">
        <v>0</v>
      </c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2</v>
      </c>
      <c r="F339" s="63"/>
      <c r="G339" s="77" t="s">
        <v>199</v>
      </c>
      <c r="H339" s="90">
        <v>307</v>
      </c>
      <c r="I339" s="116">
        <f>SUM(I340:I341)</f>
        <v>0</v>
      </c>
      <c r="J339" s="116">
        <f>SUM(J340:J341)</f>
        <v>0</v>
      </c>
      <c r="K339" s="116">
        <f>SUM(K340:K341)</f>
        <v>0</v>
      </c>
      <c r="L339" s="116">
        <f>SUM(L340:L341)</f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>
        <v>1</v>
      </c>
      <c r="G340" s="77" t="s">
        <v>178</v>
      </c>
      <c r="H340" s="90">
        <v>308</v>
      </c>
      <c r="I340" s="140">
        <v>0</v>
      </c>
      <c r="J340" s="140">
        <v>0</v>
      </c>
      <c r="K340" s="140">
        <v>0</v>
      </c>
      <c r="L340" s="139"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2</v>
      </c>
      <c r="G341" s="77" t="s">
        <v>179</v>
      </c>
      <c r="H341" s="90">
        <v>309</v>
      </c>
      <c r="I341" s="122">
        <v>0</v>
      </c>
      <c r="J341" s="122">
        <v>0</v>
      </c>
      <c r="K341" s="122">
        <v>0</v>
      </c>
      <c r="L341" s="122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3</v>
      </c>
      <c r="F342" s="63"/>
      <c r="G342" s="77" t="s">
        <v>180</v>
      </c>
      <c r="H342" s="90">
        <v>310</v>
      </c>
      <c r="I342" s="116">
        <f>SUM(I343:I344)</f>
        <v>0</v>
      </c>
      <c r="J342" s="116">
        <f>SUM(J343:J344)</f>
        <v>0</v>
      </c>
      <c r="K342" s="116">
        <f>SUM(K343:K344)</f>
        <v>0</v>
      </c>
      <c r="L342" s="116">
        <f>SUM(L343:L344)</f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>
        <v>1</v>
      </c>
      <c r="G343" s="77" t="s">
        <v>181</v>
      </c>
      <c r="H343" s="90">
        <v>311</v>
      </c>
      <c r="I343" s="122">
        <v>0</v>
      </c>
      <c r="J343" s="122">
        <v>0</v>
      </c>
      <c r="K343" s="122">
        <v>0</v>
      </c>
      <c r="L343" s="122"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2</v>
      </c>
      <c r="G344" s="77" t="s">
        <v>200</v>
      </c>
      <c r="H344" s="90">
        <v>312</v>
      </c>
      <c r="I344" s="127">
        <v>0</v>
      </c>
      <c r="J344" s="145">
        <v>0</v>
      </c>
      <c r="K344" s="127">
        <v>0</v>
      </c>
      <c r="L344" s="127">
        <v>0</v>
      </c>
    </row>
    <row r="345" spans="1:15" hidden="1">
      <c r="A345" s="67">
        <v>3</v>
      </c>
      <c r="B345" s="67">
        <v>3</v>
      </c>
      <c r="C345" s="74">
        <v>2</v>
      </c>
      <c r="D345" s="77">
        <v>2</v>
      </c>
      <c r="E345" s="74"/>
      <c r="F345" s="76"/>
      <c r="G345" s="77" t="s">
        <v>213</v>
      </c>
      <c r="H345" s="90">
        <v>313</v>
      </c>
      <c r="I345" s="125">
        <f>I346</f>
        <v>0</v>
      </c>
      <c r="J345" s="146">
        <f>J346</f>
        <v>0</v>
      </c>
      <c r="K345" s="126">
        <f>K346</f>
        <v>0</v>
      </c>
      <c r="L345" s="126">
        <f>L346</f>
        <v>0</v>
      </c>
    </row>
    <row r="346" spans="1:15" hidden="1">
      <c r="A346" s="64">
        <v>3</v>
      </c>
      <c r="B346" s="64">
        <v>3</v>
      </c>
      <c r="C346" s="60">
        <v>2</v>
      </c>
      <c r="D346" s="62">
        <v>2</v>
      </c>
      <c r="E346" s="60">
        <v>1</v>
      </c>
      <c r="F346" s="63"/>
      <c r="G346" s="77" t="s">
        <v>213</v>
      </c>
      <c r="H346" s="90">
        <v>314</v>
      </c>
      <c r="I346" s="116">
        <f>SUM(I347:I348)</f>
        <v>0</v>
      </c>
      <c r="J346" s="128">
        <f>SUM(J347:J348)</f>
        <v>0</v>
      </c>
      <c r="K346" s="117">
        <f>SUM(K347:K348)</f>
        <v>0</v>
      </c>
      <c r="L346" s="117">
        <f>SUM(L347:L348)</f>
        <v>0</v>
      </c>
    </row>
    <row r="347" spans="1:15" ht="25.5" hidden="1" customHeight="1">
      <c r="A347" s="64">
        <v>3</v>
      </c>
      <c r="B347" s="64">
        <v>3</v>
      </c>
      <c r="C347" s="60">
        <v>2</v>
      </c>
      <c r="D347" s="62">
        <v>2</v>
      </c>
      <c r="E347" s="64">
        <v>1</v>
      </c>
      <c r="F347" s="84">
        <v>1</v>
      </c>
      <c r="G347" s="62" t="s">
        <v>214</v>
      </c>
      <c r="H347" s="90">
        <v>315</v>
      </c>
      <c r="I347" s="122">
        <v>0</v>
      </c>
      <c r="J347" s="122">
        <v>0</v>
      </c>
      <c r="K347" s="122">
        <v>0</v>
      </c>
      <c r="L347" s="122">
        <v>0</v>
      </c>
    </row>
    <row r="348" spans="1:15" hidden="1">
      <c r="A348" s="67">
        <v>3</v>
      </c>
      <c r="B348" s="67">
        <v>3</v>
      </c>
      <c r="C348" s="68">
        <v>2</v>
      </c>
      <c r="D348" s="69">
        <v>2</v>
      </c>
      <c r="E348" s="70">
        <v>1</v>
      </c>
      <c r="F348" s="89">
        <v>2</v>
      </c>
      <c r="G348" s="70" t="s">
        <v>215</v>
      </c>
      <c r="H348" s="90">
        <v>316</v>
      </c>
      <c r="I348" s="122">
        <v>0</v>
      </c>
      <c r="J348" s="122">
        <v>0</v>
      </c>
      <c r="K348" s="122">
        <v>0</v>
      </c>
      <c r="L348" s="122">
        <v>0</v>
      </c>
    </row>
    <row r="349" spans="1:15" ht="25.5" hidden="1" customHeight="1">
      <c r="A349" s="64">
        <v>3</v>
      </c>
      <c r="B349" s="64">
        <v>3</v>
      </c>
      <c r="C349" s="60">
        <v>2</v>
      </c>
      <c r="D349" s="61">
        <v>3</v>
      </c>
      <c r="E349" s="62"/>
      <c r="F349" s="84"/>
      <c r="G349" s="62" t="s">
        <v>216</v>
      </c>
      <c r="H349" s="90">
        <v>317</v>
      </c>
      <c r="I349" s="116">
        <f>I350</f>
        <v>0</v>
      </c>
      <c r="J349" s="128">
        <f>J350</f>
        <v>0</v>
      </c>
      <c r="K349" s="117">
        <f>K350</f>
        <v>0</v>
      </c>
      <c r="L349" s="117">
        <f>L350</f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>
        <v>1</v>
      </c>
      <c r="F350" s="84"/>
      <c r="G350" s="62" t="s">
        <v>216</v>
      </c>
      <c r="H350" s="90">
        <v>318</v>
      </c>
      <c r="I350" s="116">
        <f>I351+I352</f>
        <v>0</v>
      </c>
      <c r="J350" s="116">
        <f>J351+J352</f>
        <v>0</v>
      </c>
      <c r="K350" s="116">
        <f>K351+K352</f>
        <v>0</v>
      </c>
      <c r="L350" s="116">
        <f>L351+L352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>
        <v>1</v>
      </c>
      <c r="G351" s="62" t="s">
        <v>217</v>
      </c>
      <c r="H351" s="90">
        <v>319</v>
      </c>
      <c r="I351" s="140">
        <v>0</v>
      </c>
      <c r="J351" s="140">
        <v>0</v>
      </c>
      <c r="K351" s="140">
        <v>0</v>
      </c>
      <c r="L351" s="139"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2</v>
      </c>
      <c r="G352" s="62" t="s">
        <v>218</v>
      </c>
      <c r="H352" s="90">
        <v>320</v>
      </c>
      <c r="I352" s="122">
        <v>0</v>
      </c>
      <c r="J352" s="122">
        <v>0</v>
      </c>
      <c r="K352" s="122">
        <v>0</v>
      </c>
      <c r="L352" s="122">
        <v>0</v>
      </c>
    </row>
    <row r="353" spans="1:12" hidden="1">
      <c r="A353" s="64">
        <v>3</v>
      </c>
      <c r="B353" s="64">
        <v>3</v>
      </c>
      <c r="C353" s="60">
        <v>2</v>
      </c>
      <c r="D353" s="61">
        <v>4</v>
      </c>
      <c r="E353" s="61"/>
      <c r="F353" s="63"/>
      <c r="G353" s="62" t="s">
        <v>219</v>
      </c>
      <c r="H353" s="90">
        <v>321</v>
      </c>
      <c r="I353" s="116">
        <f>I354</f>
        <v>0</v>
      </c>
      <c r="J353" s="128">
        <f>J354</f>
        <v>0</v>
      </c>
      <c r="K353" s="117">
        <f>K354</f>
        <v>0</v>
      </c>
      <c r="L353" s="117">
        <f>L354</f>
        <v>0</v>
      </c>
    </row>
    <row r="354" spans="1:12" hidden="1">
      <c r="A354" s="73">
        <v>3</v>
      </c>
      <c r="B354" s="73">
        <v>3</v>
      </c>
      <c r="C354" s="57">
        <v>2</v>
      </c>
      <c r="D354" s="55">
        <v>4</v>
      </c>
      <c r="E354" s="55">
        <v>1</v>
      </c>
      <c r="F354" s="58"/>
      <c r="G354" s="62" t="s">
        <v>219</v>
      </c>
      <c r="H354" s="90">
        <v>322</v>
      </c>
      <c r="I354" s="123">
        <f>SUM(I355:I356)</f>
        <v>0</v>
      </c>
      <c r="J354" s="129">
        <f>SUM(J355:J356)</f>
        <v>0</v>
      </c>
      <c r="K354" s="124">
        <f>SUM(K355:K356)</f>
        <v>0</v>
      </c>
      <c r="L354" s="124">
        <f>SUM(L355:L356)</f>
        <v>0</v>
      </c>
    </row>
    <row r="355" spans="1:12" hidden="1">
      <c r="A355" s="64">
        <v>3</v>
      </c>
      <c r="B355" s="64">
        <v>3</v>
      </c>
      <c r="C355" s="60">
        <v>2</v>
      </c>
      <c r="D355" s="61">
        <v>4</v>
      </c>
      <c r="E355" s="61">
        <v>1</v>
      </c>
      <c r="F355" s="63">
        <v>1</v>
      </c>
      <c r="G355" s="62" t="s">
        <v>220</v>
      </c>
      <c r="H355" s="90">
        <v>323</v>
      </c>
      <c r="I355" s="122">
        <v>0</v>
      </c>
      <c r="J355" s="122">
        <v>0</v>
      </c>
      <c r="K355" s="122">
        <v>0</v>
      </c>
      <c r="L355" s="122"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2</v>
      </c>
      <c r="G356" s="62" t="s">
        <v>228</v>
      </c>
      <c r="H356" s="90">
        <v>324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5</v>
      </c>
      <c r="E357" s="61"/>
      <c r="F357" s="63"/>
      <c r="G357" s="62" t="s">
        <v>222</v>
      </c>
      <c r="H357" s="90">
        <v>325</v>
      </c>
      <c r="I357" s="116">
        <f t="shared" ref="I357:L358" si="30">I358</f>
        <v>0</v>
      </c>
      <c r="J357" s="128">
        <f t="shared" si="30"/>
        <v>0</v>
      </c>
      <c r="K357" s="117">
        <f t="shared" si="30"/>
        <v>0</v>
      </c>
      <c r="L357" s="117">
        <f t="shared" si="30"/>
        <v>0</v>
      </c>
    </row>
    <row r="358" spans="1:12" hidden="1">
      <c r="A358" s="73">
        <v>3</v>
      </c>
      <c r="B358" s="73">
        <v>3</v>
      </c>
      <c r="C358" s="57">
        <v>2</v>
      </c>
      <c r="D358" s="55">
        <v>5</v>
      </c>
      <c r="E358" s="55">
        <v>1</v>
      </c>
      <c r="F358" s="58"/>
      <c r="G358" s="62" t="s">
        <v>222</v>
      </c>
      <c r="H358" s="90">
        <v>326</v>
      </c>
      <c r="I358" s="123">
        <f t="shared" si="30"/>
        <v>0</v>
      </c>
      <c r="J358" s="129">
        <f t="shared" si="30"/>
        <v>0</v>
      </c>
      <c r="K358" s="124">
        <f t="shared" si="30"/>
        <v>0</v>
      </c>
      <c r="L358" s="124">
        <f t="shared" si="30"/>
        <v>0</v>
      </c>
    </row>
    <row r="359" spans="1:12" hidden="1">
      <c r="A359" s="64">
        <v>3</v>
      </c>
      <c r="B359" s="64">
        <v>3</v>
      </c>
      <c r="C359" s="60">
        <v>2</v>
      </c>
      <c r="D359" s="61">
        <v>5</v>
      </c>
      <c r="E359" s="61">
        <v>1</v>
      </c>
      <c r="F359" s="63">
        <v>1</v>
      </c>
      <c r="G359" s="62" t="s">
        <v>222</v>
      </c>
      <c r="H359" s="90">
        <v>327</v>
      </c>
      <c r="I359" s="140">
        <v>0</v>
      </c>
      <c r="J359" s="140">
        <v>0</v>
      </c>
      <c r="K359" s="140">
        <v>0</v>
      </c>
      <c r="L359" s="139"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6</v>
      </c>
      <c r="E360" s="61"/>
      <c r="F360" s="63"/>
      <c r="G360" s="62" t="s">
        <v>193</v>
      </c>
      <c r="H360" s="90">
        <v>328</v>
      </c>
      <c r="I360" s="116">
        <f t="shared" ref="I360:L361" si="31">I361</f>
        <v>0</v>
      </c>
      <c r="J360" s="128">
        <f t="shared" si="31"/>
        <v>0</v>
      </c>
      <c r="K360" s="117">
        <f t="shared" si="31"/>
        <v>0</v>
      </c>
      <c r="L360" s="117">
        <f t="shared" si="31"/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>
        <v>1</v>
      </c>
      <c r="F361" s="63"/>
      <c r="G361" s="62" t="s">
        <v>193</v>
      </c>
      <c r="H361" s="90">
        <v>329</v>
      </c>
      <c r="I361" s="116">
        <f t="shared" si="31"/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7">
        <v>3</v>
      </c>
      <c r="B362" s="67">
        <v>3</v>
      </c>
      <c r="C362" s="68">
        <v>2</v>
      </c>
      <c r="D362" s="69">
        <v>6</v>
      </c>
      <c r="E362" s="69">
        <v>1</v>
      </c>
      <c r="F362" s="71">
        <v>1</v>
      </c>
      <c r="G362" s="70" t="s">
        <v>193</v>
      </c>
      <c r="H362" s="90">
        <v>330</v>
      </c>
      <c r="I362" s="140">
        <v>0</v>
      </c>
      <c r="J362" s="140">
        <v>0</v>
      </c>
      <c r="K362" s="140">
        <v>0</v>
      </c>
      <c r="L362" s="139">
        <v>0</v>
      </c>
    </row>
    <row r="363" spans="1:12" hidden="1">
      <c r="A363" s="64">
        <v>3</v>
      </c>
      <c r="B363" s="64">
        <v>3</v>
      </c>
      <c r="C363" s="60">
        <v>2</v>
      </c>
      <c r="D363" s="61">
        <v>7</v>
      </c>
      <c r="E363" s="61"/>
      <c r="F363" s="63"/>
      <c r="G363" s="62" t="s">
        <v>224</v>
      </c>
      <c r="H363" s="90">
        <v>331</v>
      </c>
      <c r="I363" s="116">
        <f>I364</f>
        <v>0</v>
      </c>
      <c r="J363" s="128">
        <f>J364</f>
        <v>0</v>
      </c>
      <c r="K363" s="117">
        <f>K364</f>
        <v>0</v>
      </c>
      <c r="L363" s="117">
        <f>L364</f>
        <v>0</v>
      </c>
    </row>
    <row r="364" spans="1:12" hidden="1">
      <c r="A364" s="67">
        <v>3</v>
      </c>
      <c r="B364" s="67">
        <v>3</v>
      </c>
      <c r="C364" s="68">
        <v>2</v>
      </c>
      <c r="D364" s="69">
        <v>7</v>
      </c>
      <c r="E364" s="69">
        <v>1</v>
      </c>
      <c r="F364" s="71"/>
      <c r="G364" s="62" t="s">
        <v>224</v>
      </c>
      <c r="H364" s="90">
        <v>332</v>
      </c>
      <c r="I364" s="116">
        <f>SUM(I365:I366)</f>
        <v>0</v>
      </c>
      <c r="J364" s="116">
        <f>SUM(J365:J366)</f>
        <v>0</v>
      </c>
      <c r="K364" s="116">
        <f>SUM(K365:K366)</f>
        <v>0</v>
      </c>
      <c r="L364" s="116">
        <f>SUM(L365:L366)</f>
        <v>0</v>
      </c>
    </row>
    <row r="365" spans="1:12" ht="25.5" hidden="1" customHeight="1">
      <c r="A365" s="64">
        <v>3</v>
      </c>
      <c r="B365" s="64">
        <v>3</v>
      </c>
      <c r="C365" s="60">
        <v>2</v>
      </c>
      <c r="D365" s="61">
        <v>7</v>
      </c>
      <c r="E365" s="61">
        <v>1</v>
      </c>
      <c r="F365" s="63">
        <v>1</v>
      </c>
      <c r="G365" s="62" t="s">
        <v>225</v>
      </c>
      <c r="H365" s="90">
        <v>333</v>
      </c>
      <c r="I365" s="140">
        <v>0</v>
      </c>
      <c r="J365" s="140">
        <v>0</v>
      </c>
      <c r="K365" s="140">
        <v>0</v>
      </c>
      <c r="L365" s="139"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2</v>
      </c>
      <c r="G366" s="62" t="s">
        <v>226</v>
      </c>
      <c r="H366" s="90">
        <v>334</v>
      </c>
      <c r="I366" s="122">
        <v>0</v>
      </c>
      <c r="J366" s="122">
        <v>0</v>
      </c>
      <c r="K366" s="122">
        <v>0</v>
      </c>
      <c r="L366" s="122">
        <v>0</v>
      </c>
    </row>
    <row r="367" spans="1:12">
      <c r="A367" s="102"/>
      <c r="B367" s="102"/>
      <c r="C367" s="103"/>
      <c r="D367" s="104"/>
      <c r="E367" s="105"/>
      <c r="F367" s="106"/>
      <c r="G367" s="107" t="s">
        <v>229</v>
      </c>
      <c r="H367" s="90">
        <v>335</v>
      </c>
      <c r="I367" s="131">
        <f>SUM(I33+I183)</f>
        <v>1556600</v>
      </c>
      <c r="J367" s="131">
        <f>SUM(J33+J183)</f>
        <v>942300</v>
      </c>
      <c r="K367" s="131">
        <f>SUM(K33+K183)</f>
        <v>920583.27</v>
      </c>
      <c r="L367" s="131">
        <f>SUM(L33+L183)</f>
        <v>920583.27</v>
      </c>
    </row>
    <row r="368" spans="1:12">
      <c r="G368" s="53"/>
      <c r="H368" s="7"/>
      <c r="I368" s="108"/>
      <c r="J368" s="109"/>
      <c r="K368" s="109"/>
      <c r="L368" s="109"/>
    </row>
    <row r="369" spans="1:12">
      <c r="D369" s="679" t="s">
        <v>230</v>
      </c>
      <c r="E369" s="679"/>
      <c r="F369" s="679"/>
      <c r="G369" s="679"/>
      <c r="H369" s="110"/>
      <c r="I369" s="111"/>
      <c r="J369" s="109"/>
      <c r="K369" s="678" t="s">
        <v>231</v>
      </c>
      <c r="L369" s="678"/>
    </row>
    <row r="370" spans="1:12" ht="18.75" customHeight="1">
      <c r="A370" s="112"/>
      <c r="B370" s="112"/>
      <c r="C370" s="112"/>
      <c r="D370" s="680" t="s">
        <v>232</v>
      </c>
      <c r="E370" s="680"/>
      <c r="F370" s="680"/>
      <c r="G370" s="680"/>
      <c r="H370" s="36"/>
      <c r="I370" s="18" t="s">
        <v>233</v>
      </c>
      <c r="K370" s="650" t="s">
        <v>234</v>
      </c>
      <c r="L370" s="650"/>
    </row>
    <row r="371" spans="1:12" ht="15.75" customHeight="1">
      <c r="I371" s="14"/>
      <c r="K371" s="14"/>
      <c r="L371" s="14"/>
    </row>
    <row r="372" spans="1:12" ht="25.5" customHeight="1">
      <c r="D372" s="679" t="s">
        <v>235</v>
      </c>
      <c r="E372" s="679"/>
      <c r="F372" s="679"/>
      <c r="G372" s="679"/>
      <c r="I372" s="14"/>
      <c r="K372" s="678" t="s">
        <v>236</v>
      </c>
      <c r="L372" s="678"/>
    </row>
    <row r="373" spans="1:12" ht="25.5" customHeight="1">
      <c r="D373" s="662" t="s">
        <v>237</v>
      </c>
      <c r="E373" s="663"/>
      <c r="F373" s="663"/>
      <c r="G373" s="663"/>
      <c r="H373" s="113"/>
      <c r="I373" s="15" t="s">
        <v>233</v>
      </c>
      <c r="K373" s="650" t="s">
        <v>234</v>
      </c>
      <c r="L373" s="650"/>
    </row>
    <row r="375" spans="1:12">
      <c r="A375" s="661" t="s">
        <v>288</v>
      </c>
      <c r="B375" s="661"/>
      <c r="C375" s="661"/>
      <c r="D375" s="661"/>
      <c r="E375" s="661"/>
      <c r="F375" s="661"/>
      <c r="G375" s="661"/>
      <c r="H375" s="661"/>
      <c r="I375" s="661"/>
      <c r="J375" s="661"/>
      <c r="K375" s="661"/>
      <c r="L375" s="661"/>
    </row>
  </sheetData>
  <sheetProtection formatCells="0" formatColumns="0" formatRows="0" insertColumns="0" insertRows="0" insertHyperlinks="0" deleteColumns="0" deleteRows="0" sort="0" autoFilter="0" pivotTables="0"/>
  <mergeCells count="31">
    <mergeCell ref="A375:L375"/>
    <mergeCell ref="A25:I25"/>
    <mergeCell ref="A26:I26"/>
    <mergeCell ref="D373:G373"/>
    <mergeCell ref="K373:L373"/>
    <mergeCell ref="A30:F31"/>
    <mergeCell ref="G30:G31"/>
    <mergeCell ref="H30:H31"/>
    <mergeCell ref="I30:J30"/>
    <mergeCell ref="K30:K31"/>
    <mergeCell ref="L30:L31"/>
    <mergeCell ref="K372:L372"/>
    <mergeCell ref="K369:L369"/>
    <mergeCell ref="A29:I29"/>
    <mergeCell ref="D369:G369"/>
    <mergeCell ref="D372:G372"/>
    <mergeCell ref="D370:G370"/>
    <mergeCell ref="A7:L7"/>
    <mergeCell ref="A9:L9"/>
    <mergeCell ref="A10:L10"/>
    <mergeCell ref="A32:F32"/>
    <mergeCell ref="K370:L370"/>
    <mergeCell ref="G28:H28"/>
    <mergeCell ref="G12:K12"/>
    <mergeCell ref="A13:L13"/>
    <mergeCell ref="G14:K14"/>
    <mergeCell ref="G15:K15"/>
    <mergeCell ref="B16:L16"/>
    <mergeCell ref="G18:K18"/>
    <mergeCell ref="E20:K20"/>
    <mergeCell ref="A21:L2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B457-3733-48B1-816C-1CA972B2BDF0}">
  <dimension ref="A1:S374"/>
  <sheetViews>
    <sheetView topLeftCell="A43" workbookViewId="0">
      <selection activeCell="A374" sqref="A374:K374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644" t="s">
        <v>6</v>
      </c>
      <c r="B7" s="644"/>
      <c r="C7" s="644"/>
      <c r="D7" s="644"/>
      <c r="E7" s="644"/>
      <c r="F7" s="644"/>
      <c r="G7" s="644"/>
      <c r="H7" s="644"/>
      <c r="I7" s="644"/>
      <c r="J7" s="644"/>
      <c r="K7" s="644"/>
      <c r="L7" s="644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645" t="s">
        <v>7</v>
      </c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16"/>
    </row>
    <row r="10" spans="1:15">
      <c r="A10" s="646" t="s">
        <v>8</v>
      </c>
      <c r="B10" s="646"/>
      <c r="C10" s="646"/>
      <c r="D10" s="646"/>
      <c r="E10" s="646"/>
      <c r="F10" s="646"/>
      <c r="G10" s="646"/>
      <c r="H10" s="646"/>
      <c r="I10" s="646"/>
      <c r="J10" s="646"/>
      <c r="K10" s="646"/>
      <c r="L10" s="646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659" t="s">
        <v>9</v>
      </c>
      <c r="H12" s="659"/>
      <c r="I12" s="659"/>
      <c r="J12" s="659"/>
      <c r="K12" s="659"/>
      <c r="L12" s="152"/>
      <c r="M12" s="16"/>
    </row>
    <row r="13" spans="1:15" ht="15.75" customHeight="1">
      <c r="A13" s="660" t="s">
        <v>10</v>
      </c>
      <c r="B13" s="660"/>
      <c r="C13" s="660"/>
      <c r="D13" s="660"/>
      <c r="E13" s="660"/>
      <c r="F13" s="660"/>
      <c r="G13" s="660"/>
      <c r="H13" s="660"/>
      <c r="I13" s="660"/>
      <c r="J13" s="660"/>
      <c r="K13" s="660"/>
      <c r="L13" s="660"/>
      <c r="M13" s="16"/>
    </row>
    <row r="14" spans="1:15" ht="12" customHeight="1">
      <c r="G14" s="652" t="s">
        <v>11</v>
      </c>
      <c r="H14" s="652"/>
      <c r="I14" s="652"/>
      <c r="J14" s="652"/>
      <c r="K14" s="652"/>
      <c r="M14" s="16"/>
    </row>
    <row r="15" spans="1:15">
      <c r="G15" s="646" t="s">
        <v>12</v>
      </c>
      <c r="H15" s="646"/>
      <c r="I15" s="646"/>
      <c r="J15" s="646"/>
      <c r="K15" s="646"/>
    </row>
    <row r="16" spans="1:15" ht="15.75" customHeight="1">
      <c r="B16" s="660" t="s">
        <v>13</v>
      </c>
      <c r="C16" s="660"/>
      <c r="D16" s="660"/>
      <c r="E16" s="660"/>
      <c r="F16" s="660"/>
      <c r="G16" s="660"/>
      <c r="H16" s="660"/>
      <c r="I16" s="660"/>
      <c r="J16" s="660"/>
      <c r="K16" s="660"/>
      <c r="L16" s="660"/>
    </row>
    <row r="17" spans="1:15" ht="7.5" customHeight="1"/>
    <row r="18" spans="1:15" ht="6.75" customHeight="1">
      <c r="G18" s="152"/>
      <c r="H18" s="152"/>
      <c r="I18" s="152"/>
      <c r="J18" s="152"/>
      <c r="K18" s="152"/>
    </row>
    <row r="19" spans="1:15">
      <c r="B19" s="22"/>
      <c r="C19" s="22"/>
      <c r="D19" s="22"/>
      <c r="E19" s="656" t="s">
        <v>15</v>
      </c>
      <c r="F19" s="656"/>
      <c r="G19" s="656"/>
      <c r="H19" s="656"/>
      <c r="I19" s="656"/>
      <c r="J19" s="656"/>
      <c r="K19" s="656"/>
      <c r="L19" s="22"/>
    </row>
    <row r="20" spans="1:15" ht="15" customHeight="1">
      <c r="A20" s="657" t="s">
        <v>16</v>
      </c>
      <c r="B20" s="657"/>
      <c r="C20" s="657"/>
      <c r="D20" s="657"/>
      <c r="E20" s="657"/>
      <c r="F20" s="657"/>
      <c r="G20" s="657"/>
      <c r="H20" s="657"/>
      <c r="I20" s="657"/>
      <c r="J20" s="657"/>
      <c r="K20" s="657"/>
      <c r="L20" s="657"/>
      <c r="M20" s="30"/>
    </row>
    <row r="21" spans="1:15">
      <c r="F21" s="36"/>
      <c r="J21" s="5"/>
      <c r="K21" s="13"/>
      <c r="L21" s="6" t="s">
        <v>17</v>
      </c>
      <c r="M21" s="30"/>
    </row>
    <row r="22" spans="1:15">
      <c r="F22" s="36"/>
      <c r="J22" s="31" t="s">
        <v>18</v>
      </c>
      <c r="K22" s="23"/>
      <c r="L22" s="32"/>
      <c r="M22" s="30"/>
    </row>
    <row r="23" spans="1:15">
      <c r="E23" s="152"/>
      <c r="F23" s="151"/>
      <c r="I23" s="34"/>
      <c r="J23" s="34"/>
      <c r="K23" s="35" t="s">
        <v>19</v>
      </c>
      <c r="L23" s="32"/>
      <c r="M23" s="30"/>
    </row>
    <row r="24" spans="1:15">
      <c r="A24" s="658" t="s">
        <v>20</v>
      </c>
      <c r="B24" s="658"/>
      <c r="C24" s="658"/>
      <c r="D24" s="658"/>
      <c r="E24" s="658"/>
      <c r="F24" s="658"/>
      <c r="G24" s="658"/>
      <c r="H24" s="658"/>
      <c r="I24" s="658"/>
      <c r="K24" s="35" t="s">
        <v>21</v>
      </c>
      <c r="L24" s="37" t="s">
        <v>22</v>
      </c>
      <c r="M24" s="30"/>
    </row>
    <row r="25" spans="1:15" ht="43.5" customHeight="1">
      <c r="A25" s="658" t="s">
        <v>23</v>
      </c>
      <c r="B25" s="658"/>
      <c r="C25" s="658"/>
      <c r="D25" s="658"/>
      <c r="E25" s="658"/>
      <c r="F25" s="658"/>
      <c r="G25" s="658"/>
      <c r="H25" s="658"/>
      <c r="I25" s="658"/>
      <c r="J25" s="149" t="s">
        <v>24</v>
      </c>
      <c r="K25" s="114" t="s">
        <v>25</v>
      </c>
      <c r="L25" s="32"/>
      <c r="M25" s="30"/>
    </row>
    <row r="26" spans="1:15">
      <c r="F26" s="36"/>
      <c r="G26" s="39" t="s">
        <v>26</v>
      </c>
      <c r="H26" s="102" t="s">
        <v>239</v>
      </c>
      <c r="I26" s="103"/>
      <c r="J26" s="42"/>
      <c r="K26" s="32"/>
      <c r="L26" s="32"/>
      <c r="M26" s="30"/>
    </row>
    <row r="27" spans="1:15">
      <c r="F27" s="36"/>
      <c r="G27" s="651" t="s">
        <v>28</v>
      </c>
      <c r="H27" s="651"/>
      <c r="I27" s="115" t="s">
        <v>29</v>
      </c>
      <c r="J27" s="43" t="s">
        <v>30</v>
      </c>
      <c r="K27" s="32" t="s">
        <v>31</v>
      </c>
      <c r="L27" s="32" t="s">
        <v>31</v>
      </c>
      <c r="M27" s="30"/>
    </row>
    <row r="28" spans="1:15">
      <c r="A28" s="653" t="s">
        <v>238</v>
      </c>
      <c r="B28" s="653"/>
      <c r="C28" s="653"/>
      <c r="D28" s="653"/>
      <c r="E28" s="653"/>
      <c r="F28" s="653"/>
      <c r="G28" s="653"/>
      <c r="H28" s="653"/>
      <c r="I28" s="653"/>
      <c r="J28" s="44"/>
      <c r="K28" s="44"/>
      <c r="L28" s="45" t="s">
        <v>33</v>
      </c>
      <c r="M28" s="46"/>
    </row>
    <row r="29" spans="1:15" ht="27" customHeight="1">
      <c r="A29" s="664" t="s">
        <v>34</v>
      </c>
      <c r="B29" s="665"/>
      <c r="C29" s="665"/>
      <c r="D29" s="665"/>
      <c r="E29" s="665"/>
      <c r="F29" s="665"/>
      <c r="G29" s="668" t="s">
        <v>35</v>
      </c>
      <c r="H29" s="670" t="s">
        <v>36</v>
      </c>
      <c r="I29" s="672" t="s">
        <v>37</v>
      </c>
      <c r="J29" s="673"/>
      <c r="K29" s="674" t="s">
        <v>38</v>
      </c>
      <c r="L29" s="676" t="s">
        <v>39</v>
      </c>
      <c r="M29" s="46"/>
    </row>
    <row r="30" spans="1:15" ht="58.5" customHeight="1">
      <c r="A30" s="666"/>
      <c r="B30" s="667"/>
      <c r="C30" s="667"/>
      <c r="D30" s="667"/>
      <c r="E30" s="667"/>
      <c r="F30" s="667"/>
      <c r="G30" s="669"/>
      <c r="H30" s="671"/>
      <c r="I30" s="47" t="s">
        <v>40</v>
      </c>
      <c r="J30" s="48" t="s">
        <v>41</v>
      </c>
      <c r="K30" s="675"/>
      <c r="L30" s="677"/>
    </row>
    <row r="31" spans="1:15">
      <c r="A31" s="647" t="s">
        <v>25</v>
      </c>
      <c r="B31" s="648"/>
      <c r="C31" s="648"/>
      <c r="D31" s="648"/>
      <c r="E31" s="648"/>
      <c r="F31" s="649"/>
      <c r="G31" s="7">
        <v>2</v>
      </c>
      <c r="H31" s="8">
        <v>3</v>
      </c>
      <c r="I31" s="9" t="s">
        <v>42</v>
      </c>
      <c r="J31" s="10" t="s">
        <v>43</v>
      </c>
      <c r="K31" s="11">
        <v>6</v>
      </c>
      <c r="L31" s="11">
        <v>7</v>
      </c>
    </row>
    <row r="32" spans="1:15">
      <c r="A32" s="49">
        <v>2</v>
      </c>
      <c r="B32" s="49"/>
      <c r="C32" s="50"/>
      <c r="D32" s="51"/>
      <c r="E32" s="49"/>
      <c r="F32" s="52"/>
      <c r="G32" s="51" t="s">
        <v>44</v>
      </c>
      <c r="H32" s="7">
        <v>1</v>
      </c>
      <c r="I32" s="116">
        <f>SUM(I33+I44+I63+I84+I91+I111+I137+I156+I166)</f>
        <v>47200</v>
      </c>
      <c r="J32" s="116">
        <f>SUM(J33+J44+J63+J84+J91+J111+J137+J156+J166)</f>
        <v>37700</v>
      </c>
      <c r="K32" s="117">
        <f>SUM(K33+K44+K63+K84+K91+K111+K137+K156+K166)</f>
        <v>35283.130000000005</v>
      </c>
      <c r="L32" s="116">
        <f>SUM(L33+L44+L63+L84+L91+L111+L137+L156+L166)</f>
        <v>35283.130000000005</v>
      </c>
      <c r="M32" s="53"/>
      <c r="N32" s="53"/>
      <c r="O32" s="53"/>
    </row>
    <row r="33" spans="1:12" ht="17.25" customHeight="1">
      <c r="A33" s="49">
        <v>2</v>
      </c>
      <c r="B33" s="54">
        <v>1</v>
      </c>
      <c r="C33" s="55"/>
      <c r="D33" s="56"/>
      <c r="E33" s="57"/>
      <c r="F33" s="58"/>
      <c r="G33" s="59" t="s">
        <v>45</v>
      </c>
      <c r="H33" s="7">
        <v>2</v>
      </c>
      <c r="I33" s="116">
        <f>SUM(I34+I40)</f>
        <v>6600</v>
      </c>
      <c r="J33" s="116">
        <f>SUM(J34+J40)</f>
        <v>4100</v>
      </c>
      <c r="K33" s="118">
        <f>SUM(K34+K40)</f>
        <v>4100</v>
      </c>
      <c r="L33" s="119">
        <f>SUM(L34+L40)</f>
        <v>4100</v>
      </c>
    </row>
    <row r="34" spans="1:12">
      <c r="A34" s="60">
        <v>2</v>
      </c>
      <c r="B34" s="60">
        <v>1</v>
      </c>
      <c r="C34" s="61">
        <v>1</v>
      </c>
      <c r="D34" s="62"/>
      <c r="E34" s="60"/>
      <c r="F34" s="63"/>
      <c r="G34" s="62" t="s">
        <v>46</v>
      </c>
      <c r="H34" s="7">
        <v>3</v>
      </c>
      <c r="I34" s="116">
        <f>SUM(I35)</f>
        <v>6500</v>
      </c>
      <c r="J34" s="116">
        <f>SUM(J35)</f>
        <v>4000</v>
      </c>
      <c r="K34" s="117">
        <f>SUM(K35)</f>
        <v>4000</v>
      </c>
      <c r="L34" s="116">
        <f>SUM(L35)</f>
        <v>4000</v>
      </c>
    </row>
    <row r="35" spans="1:12">
      <c r="A35" s="64">
        <v>2</v>
      </c>
      <c r="B35" s="60">
        <v>1</v>
      </c>
      <c r="C35" s="61">
        <v>1</v>
      </c>
      <c r="D35" s="62">
        <v>1</v>
      </c>
      <c r="E35" s="60"/>
      <c r="F35" s="63"/>
      <c r="G35" s="62" t="s">
        <v>46</v>
      </c>
      <c r="H35" s="7">
        <v>4</v>
      </c>
      <c r="I35" s="116">
        <f>SUM(I36+I38)</f>
        <v>6500</v>
      </c>
      <c r="J35" s="116">
        <f t="shared" ref="J35:L36" si="0">SUM(J36)</f>
        <v>4000</v>
      </c>
      <c r="K35" s="116">
        <f t="shared" si="0"/>
        <v>4000</v>
      </c>
      <c r="L35" s="116">
        <f t="shared" si="0"/>
        <v>4000</v>
      </c>
    </row>
    <row r="36" spans="1:12">
      <c r="A36" s="64">
        <v>2</v>
      </c>
      <c r="B36" s="60">
        <v>1</v>
      </c>
      <c r="C36" s="61">
        <v>1</v>
      </c>
      <c r="D36" s="62">
        <v>1</v>
      </c>
      <c r="E36" s="60">
        <v>1</v>
      </c>
      <c r="F36" s="63"/>
      <c r="G36" s="62" t="s">
        <v>47</v>
      </c>
      <c r="H36" s="7">
        <v>5</v>
      </c>
      <c r="I36" s="117">
        <f>SUM(I37)</f>
        <v>6500</v>
      </c>
      <c r="J36" s="117">
        <f t="shared" si="0"/>
        <v>4000</v>
      </c>
      <c r="K36" s="117">
        <f t="shared" si="0"/>
        <v>4000</v>
      </c>
      <c r="L36" s="117">
        <f t="shared" si="0"/>
        <v>4000</v>
      </c>
    </row>
    <row r="37" spans="1:12">
      <c r="A37" s="64">
        <v>2</v>
      </c>
      <c r="B37" s="60">
        <v>1</v>
      </c>
      <c r="C37" s="61">
        <v>1</v>
      </c>
      <c r="D37" s="62">
        <v>1</v>
      </c>
      <c r="E37" s="60">
        <v>1</v>
      </c>
      <c r="F37" s="63">
        <v>1</v>
      </c>
      <c r="G37" s="62" t="s">
        <v>47</v>
      </c>
      <c r="H37" s="7">
        <v>6</v>
      </c>
      <c r="I37" s="120">
        <v>6500</v>
      </c>
      <c r="J37" s="121">
        <v>4000</v>
      </c>
      <c r="K37" s="121">
        <v>4000</v>
      </c>
      <c r="L37" s="121">
        <v>4000</v>
      </c>
    </row>
    <row r="38" spans="1:12" hidden="1">
      <c r="A38" s="64">
        <v>2</v>
      </c>
      <c r="B38" s="60">
        <v>1</v>
      </c>
      <c r="C38" s="61">
        <v>1</v>
      </c>
      <c r="D38" s="62">
        <v>1</v>
      </c>
      <c r="E38" s="60">
        <v>2</v>
      </c>
      <c r="F38" s="63"/>
      <c r="G38" s="62" t="s">
        <v>48</v>
      </c>
      <c r="H38" s="7">
        <v>7</v>
      </c>
      <c r="I38" s="117">
        <f>I39</f>
        <v>0</v>
      </c>
      <c r="J38" s="117">
        <f>J39</f>
        <v>0</v>
      </c>
      <c r="K38" s="117">
        <f>K39</f>
        <v>0</v>
      </c>
      <c r="L38" s="117">
        <f>L39</f>
        <v>0</v>
      </c>
    </row>
    <row r="39" spans="1:12" hidden="1">
      <c r="A39" s="64">
        <v>2</v>
      </c>
      <c r="B39" s="60">
        <v>1</v>
      </c>
      <c r="C39" s="61">
        <v>1</v>
      </c>
      <c r="D39" s="62">
        <v>1</v>
      </c>
      <c r="E39" s="60">
        <v>2</v>
      </c>
      <c r="F39" s="63">
        <v>1</v>
      </c>
      <c r="G39" s="62" t="s">
        <v>48</v>
      </c>
      <c r="H39" s="7">
        <v>8</v>
      </c>
      <c r="I39" s="121">
        <v>0</v>
      </c>
      <c r="J39" s="122">
        <v>0</v>
      </c>
      <c r="K39" s="121">
        <v>0</v>
      </c>
      <c r="L39" s="122">
        <v>0</v>
      </c>
    </row>
    <row r="40" spans="1:12">
      <c r="A40" s="64">
        <v>2</v>
      </c>
      <c r="B40" s="60">
        <v>1</v>
      </c>
      <c r="C40" s="61">
        <v>2</v>
      </c>
      <c r="D40" s="62"/>
      <c r="E40" s="60"/>
      <c r="F40" s="63"/>
      <c r="G40" s="62" t="s">
        <v>49</v>
      </c>
      <c r="H40" s="7">
        <v>9</v>
      </c>
      <c r="I40" s="117">
        <f t="shared" ref="I40:L42" si="1">I41</f>
        <v>100</v>
      </c>
      <c r="J40" s="116">
        <f t="shared" si="1"/>
        <v>100</v>
      </c>
      <c r="K40" s="117">
        <f t="shared" si="1"/>
        <v>100</v>
      </c>
      <c r="L40" s="116">
        <f t="shared" si="1"/>
        <v>100</v>
      </c>
    </row>
    <row r="41" spans="1:12">
      <c r="A41" s="64">
        <v>2</v>
      </c>
      <c r="B41" s="60">
        <v>1</v>
      </c>
      <c r="C41" s="61">
        <v>2</v>
      </c>
      <c r="D41" s="62">
        <v>1</v>
      </c>
      <c r="E41" s="60"/>
      <c r="F41" s="63"/>
      <c r="G41" s="62" t="s">
        <v>49</v>
      </c>
      <c r="H41" s="7">
        <v>10</v>
      </c>
      <c r="I41" s="117">
        <f t="shared" si="1"/>
        <v>100</v>
      </c>
      <c r="J41" s="116">
        <f t="shared" si="1"/>
        <v>100</v>
      </c>
      <c r="K41" s="116">
        <f t="shared" si="1"/>
        <v>100</v>
      </c>
      <c r="L41" s="116">
        <f t="shared" si="1"/>
        <v>100</v>
      </c>
    </row>
    <row r="42" spans="1:12">
      <c r="A42" s="64">
        <v>2</v>
      </c>
      <c r="B42" s="60">
        <v>1</v>
      </c>
      <c r="C42" s="61">
        <v>2</v>
      </c>
      <c r="D42" s="62">
        <v>1</v>
      </c>
      <c r="E42" s="60">
        <v>1</v>
      </c>
      <c r="F42" s="63"/>
      <c r="G42" s="62" t="s">
        <v>49</v>
      </c>
      <c r="H42" s="7">
        <v>11</v>
      </c>
      <c r="I42" s="116">
        <f t="shared" si="1"/>
        <v>100</v>
      </c>
      <c r="J42" s="116">
        <f t="shared" si="1"/>
        <v>100</v>
      </c>
      <c r="K42" s="116">
        <f t="shared" si="1"/>
        <v>100</v>
      </c>
      <c r="L42" s="116">
        <f t="shared" si="1"/>
        <v>100</v>
      </c>
    </row>
    <row r="43" spans="1:12">
      <c r="A43" s="64">
        <v>2</v>
      </c>
      <c r="B43" s="60">
        <v>1</v>
      </c>
      <c r="C43" s="61">
        <v>2</v>
      </c>
      <c r="D43" s="62">
        <v>1</v>
      </c>
      <c r="E43" s="60">
        <v>1</v>
      </c>
      <c r="F43" s="63">
        <v>1</v>
      </c>
      <c r="G43" s="62" t="s">
        <v>49</v>
      </c>
      <c r="H43" s="7">
        <v>12</v>
      </c>
      <c r="I43" s="122">
        <v>100</v>
      </c>
      <c r="J43" s="121">
        <v>100</v>
      </c>
      <c r="K43" s="121">
        <v>100</v>
      </c>
      <c r="L43" s="121">
        <v>100</v>
      </c>
    </row>
    <row r="44" spans="1:12">
      <c r="A44" s="65">
        <v>2</v>
      </c>
      <c r="B44" s="66">
        <v>2</v>
      </c>
      <c r="C44" s="55"/>
      <c r="D44" s="56"/>
      <c r="E44" s="57"/>
      <c r="F44" s="58"/>
      <c r="G44" s="59" t="s">
        <v>50</v>
      </c>
      <c r="H44" s="7">
        <v>13</v>
      </c>
      <c r="I44" s="123">
        <f t="shared" ref="I44:L46" si="2">I45</f>
        <v>40600</v>
      </c>
      <c r="J44" s="124">
        <f t="shared" si="2"/>
        <v>33600</v>
      </c>
      <c r="K44" s="123">
        <f t="shared" si="2"/>
        <v>31183.13</v>
      </c>
      <c r="L44" s="123">
        <f t="shared" si="2"/>
        <v>31183.13</v>
      </c>
    </row>
    <row r="45" spans="1:12">
      <c r="A45" s="64">
        <v>2</v>
      </c>
      <c r="B45" s="60">
        <v>2</v>
      </c>
      <c r="C45" s="61">
        <v>1</v>
      </c>
      <c r="D45" s="62"/>
      <c r="E45" s="60"/>
      <c r="F45" s="63"/>
      <c r="G45" s="56" t="s">
        <v>50</v>
      </c>
      <c r="H45" s="7">
        <v>14</v>
      </c>
      <c r="I45" s="116">
        <f t="shared" si="2"/>
        <v>40600</v>
      </c>
      <c r="J45" s="117">
        <f t="shared" si="2"/>
        <v>33600</v>
      </c>
      <c r="K45" s="116">
        <f t="shared" si="2"/>
        <v>31183.13</v>
      </c>
      <c r="L45" s="117">
        <f t="shared" si="2"/>
        <v>31183.13</v>
      </c>
    </row>
    <row r="46" spans="1:12">
      <c r="A46" s="64">
        <v>2</v>
      </c>
      <c r="B46" s="60">
        <v>2</v>
      </c>
      <c r="C46" s="61">
        <v>1</v>
      </c>
      <c r="D46" s="62">
        <v>1</v>
      </c>
      <c r="E46" s="60"/>
      <c r="F46" s="63"/>
      <c r="G46" s="56" t="s">
        <v>50</v>
      </c>
      <c r="H46" s="7">
        <v>15</v>
      </c>
      <c r="I46" s="116">
        <f t="shared" si="2"/>
        <v>40600</v>
      </c>
      <c r="J46" s="117">
        <f t="shared" si="2"/>
        <v>33600</v>
      </c>
      <c r="K46" s="119">
        <f t="shared" si="2"/>
        <v>31183.13</v>
      </c>
      <c r="L46" s="119">
        <f t="shared" si="2"/>
        <v>31183.13</v>
      </c>
    </row>
    <row r="47" spans="1:12">
      <c r="A47" s="67">
        <v>2</v>
      </c>
      <c r="B47" s="68">
        <v>2</v>
      </c>
      <c r="C47" s="69">
        <v>1</v>
      </c>
      <c r="D47" s="70">
        <v>1</v>
      </c>
      <c r="E47" s="68">
        <v>1</v>
      </c>
      <c r="F47" s="71"/>
      <c r="G47" s="56" t="s">
        <v>50</v>
      </c>
      <c r="H47" s="7">
        <v>16</v>
      </c>
      <c r="I47" s="125">
        <f>SUM(I48:I62)</f>
        <v>40600</v>
      </c>
      <c r="J47" s="125">
        <f>SUM(J48:J62)</f>
        <v>33600</v>
      </c>
      <c r="K47" s="126">
        <f>SUM(K48:K62)</f>
        <v>31183.13</v>
      </c>
      <c r="L47" s="126">
        <f>SUM(L48:L62)</f>
        <v>31183.13</v>
      </c>
    </row>
    <row r="48" spans="1:12">
      <c r="A48" s="64">
        <v>2</v>
      </c>
      <c r="B48" s="60">
        <v>2</v>
      </c>
      <c r="C48" s="61">
        <v>1</v>
      </c>
      <c r="D48" s="62">
        <v>1</v>
      </c>
      <c r="E48" s="60">
        <v>1</v>
      </c>
      <c r="F48" s="72">
        <v>1</v>
      </c>
      <c r="G48" s="62" t="s">
        <v>51</v>
      </c>
      <c r="H48" s="7">
        <v>17</v>
      </c>
      <c r="I48" s="121">
        <v>36000</v>
      </c>
      <c r="J48" s="121">
        <v>31000</v>
      </c>
      <c r="K48" s="121">
        <v>31000</v>
      </c>
      <c r="L48" s="121">
        <v>31000</v>
      </c>
    </row>
    <row r="49" spans="1:12" ht="25.5" hidden="1" customHeight="1">
      <c r="A49" s="64">
        <v>2</v>
      </c>
      <c r="B49" s="60">
        <v>2</v>
      </c>
      <c r="C49" s="61">
        <v>1</v>
      </c>
      <c r="D49" s="62">
        <v>1</v>
      </c>
      <c r="E49" s="60">
        <v>1</v>
      </c>
      <c r="F49" s="63">
        <v>2</v>
      </c>
      <c r="G49" s="62" t="s">
        <v>52</v>
      </c>
      <c r="H49" s="7">
        <v>18</v>
      </c>
      <c r="I49" s="121">
        <v>0</v>
      </c>
      <c r="J49" s="121">
        <v>0</v>
      </c>
      <c r="K49" s="121">
        <v>0</v>
      </c>
      <c r="L49" s="121">
        <v>0</v>
      </c>
    </row>
    <row r="50" spans="1:12" ht="25.5" hidden="1" customHeight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63">
        <v>5</v>
      </c>
      <c r="G50" s="62" t="s">
        <v>53</v>
      </c>
      <c r="H50" s="7">
        <v>19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6</v>
      </c>
      <c r="G51" s="62" t="s">
        <v>54</v>
      </c>
      <c r="H51" s="7">
        <v>20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73">
        <v>2</v>
      </c>
      <c r="B52" s="57">
        <v>2</v>
      </c>
      <c r="C52" s="55">
        <v>1</v>
      </c>
      <c r="D52" s="56">
        <v>1</v>
      </c>
      <c r="E52" s="57">
        <v>1</v>
      </c>
      <c r="F52" s="58">
        <v>7</v>
      </c>
      <c r="G52" s="56" t="s">
        <v>55</v>
      </c>
      <c r="H52" s="7">
        <v>21</v>
      </c>
      <c r="I52" s="121">
        <v>0</v>
      </c>
      <c r="J52" s="121">
        <v>0</v>
      </c>
      <c r="K52" s="121">
        <v>0</v>
      </c>
      <c r="L52" s="121">
        <v>0</v>
      </c>
    </row>
    <row r="53" spans="1:12" hidden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11</v>
      </c>
      <c r="G53" s="62" t="s">
        <v>56</v>
      </c>
      <c r="H53" s="7">
        <v>22</v>
      </c>
      <c r="I53" s="122">
        <v>0</v>
      </c>
      <c r="J53" s="121">
        <v>0</v>
      </c>
      <c r="K53" s="121">
        <v>0</v>
      </c>
      <c r="L53" s="121">
        <v>0</v>
      </c>
    </row>
    <row r="54" spans="1:12" ht="25.5" hidden="1" customHeight="1">
      <c r="A54" s="67">
        <v>2</v>
      </c>
      <c r="B54" s="74">
        <v>2</v>
      </c>
      <c r="C54" s="75">
        <v>1</v>
      </c>
      <c r="D54" s="75">
        <v>1</v>
      </c>
      <c r="E54" s="75">
        <v>1</v>
      </c>
      <c r="F54" s="76">
        <v>12</v>
      </c>
      <c r="G54" s="77" t="s">
        <v>57</v>
      </c>
      <c r="H54" s="7">
        <v>23</v>
      </c>
      <c r="I54" s="127">
        <v>0</v>
      </c>
      <c r="J54" s="121">
        <v>0</v>
      </c>
      <c r="K54" s="121">
        <v>0</v>
      </c>
      <c r="L54" s="121">
        <v>0</v>
      </c>
    </row>
    <row r="55" spans="1:12" ht="25.5" hidden="1" customHeight="1">
      <c r="A55" s="64">
        <v>2</v>
      </c>
      <c r="B55" s="60">
        <v>2</v>
      </c>
      <c r="C55" s="61">
        <v>1</v>
      </c>
      <c r="D55" s="61">
        <v>1</v>
      </c>
      <c r="E55" s="61">
        <v>1</v>
      </c>
      <c r="F55" s="63">
        <v>14</v>
      </c>
      <c r="G55" s="78" t="s">
        <v>58</v>
      </c>
      <c r="H55" s="7">
        <v>24</v>
      </c>
      <c r="I55" s="122">
        <v>0</v>
      </c>
      <c r="J55" s="122">
        <v>0</v>
      </c>
      <c r="K55" s="122">
        <v>0</v>
      </c>
      <c r="L55" s="122">
        <v>0</v>
      </c>
    </row>
    <row r="56" spans="1:12" ht="25.5" customHeight="1">
      <c r="A56" s="64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15</v>
      </c>
      <c r="G56" s="62" t="s">
        <v>59</v>
      </c>
      <c r="H56" s="7">
        <v>25</v>
      </c>
      <c r="I56" s="122">
        <v>4600</v>
      </c>
      <c r="J56" s="121">
        <v>2600</v>
      </c>
      <c r="K56" s="121">
        <v>183.13</v>
      </c>
      <c r="L56" s="121">
        <v>183.13</v>
      </c>
    </row>
    <row r="57" spans="1:12" hidden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16</v>
      </c>
      <c r="G57" s="62" t="s">
        <v>60</v>
      </c>
      <c r="H57" s="7">
        <v>26</v>
      </c>
      <c r="I57" s="122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17</v>
      </c>
      <c r="G58" s="62" t="s">
        <v>61</v>
      </c>
      <c r="H58" s="7">
        <v>27</v>
      </c>
      <c r="I58" s="122">
        <v>0</v>
      </c>
      <c r="J58" s="122">
        <v>0</v>
      </c>
      <c r="K58" s="122">
        <v>0</v>
      </c>
      <c r="L58" s="122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20</v>
      </c>
      <c r="G59" s="62" t="s">
        <v>62</v>
      </c>
      <c r="H59" s="7">
        <v>28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21</v>
      </c>
      <c r="G60" s="62" t="s">
        <v>63</v>
      </c>
      <c r="H60" s="7">
        <v>29</v>
      </c>
      <c r="I60" s="122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22</v>
      </c>
      <c r="G61" s="62" t="s">
        <v>64</v>
      </c>
      <c r="H61" s="7">
        <v>30</v>
      </c>
      <c r="I61" s="122">
        <v>0</v>
      </c>
      <c r="J61" s="121">
        <v>0</v>
      </c>
      <c r="K61" s="121">
        <v>0</v>
      </c>
      <c r="L61" s="121">
        <v>0</v>
      </c>
    </row>
    <row r="62" spans="1:12" hidden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30</v>
      </c>
      <c r="G62" s="62" t="s">
        <v>65</v>
      </c>
      <c r="H62" s="7">
        <v>31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79">
        <v>2</v>
      </c>
      <c r="B63" s="80">
        <v>3</v>
      </c>
      <c r="C63" s="54"/>
      <c r="D63" s="55"/>
      <c r="E63" s="55"/>
      <c r="F63" s="58"/>
      <c r="G63" s="81" t="s">
        <v>66</v>
      </c>
      <c r="H63" s="7">
        <v>32</v>
      </c>
      <c r="I63" s="123">
        <f>I64+I80</f>
        <v>0</v>
      </c>
      <c r="J63" s="123">
        <f>J64+J80</f>
        <v>0</v>
      </c>
      <c r="K63" s="123">
        <f>K64+K80</f>
        <v>0</v>
      </c>
      <c r="L63" s="123">
        <f>L64+L80</f>
        <v>0</v>
      </c>
    </row>
    <row r="64" spans="1:12" hidden="1">
      <c r="A64" s="64">
        <v>2</v>
      </c>
      <c r="B64" s="60">
        <v>3</v>
      </c>
      <c r="C64" s="61">
        <v>1</v>
      </c>
      <c r="D64" s="61"/>
      <c r="E64" s="61"/>
      <c r="F64" s="63"/>
      <c r="G64" s="62" t="s">
        <v>67</v>
      </c>
      <c r="H64" s="7">
        <v>33</v>
      </c>
      <c r="I64" s="116">
        <f>SUM(I65+I70+I75)</f>
        <v>0</v>
      </c>
      <c r="J64" s="128">
        <f>SUM(J65+J70+J75)</f>
        <v>0</v>
      </c>
      <c r="K64" s="117">
        <f>SUM(K65+K70+K75)</f>
        <v>0</v>
      </c>
      <c r="L64" s="116">
        <f>SUM(L65+L70+L75)</f>
        <v>0</v>
      </c>
    </row>
    <row r="65" spans="1:15" hidden="1">
      <c r="A65" s="64">
        <v>2</v>
      </c>
      <c r="B65" s="60">
        <v>3</v>
      </c>
      <c r="C65" s="61">
        <v>1</v>
      </c>
      <c r="D65" s="61">
        <v>1</v>
      </c>
      <c r="E65" s="61"/>
      <c r="F65" s="63"/>
      <c r="G65" s="62" t="s">
        <v>68</v>
      </c>
      <c r="H65" s="7">
        <v>34</v>
      </c>
      <c r="I65" s="116">
        <f>I66</f>
        <v>0</v>
      </c>
      <c r="J65" s="128">
        <f>J66</f>
        <v>0</v>
      </c>
      <c r="K65" s="117">
        <f>K66</f>
        <v>0</v>
      </c>
      <c r="L65" s="116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>
        <v>1</v>
      </c>
      <c r="E66" s="61">
        <v>1</v>
      </c>
      <c r="F66" s="63"/>
      <c r="G66" s="62" t="s">
        <v>68</v>
      </c>
      <c r="H66" s="7">
        <v>35</v>
      </c>
      <c r="I66" s="116">
        <f>SUM(I67:I69)</f>
        <v>0</v>
      </c>
      <c r="J66" s="128">
        <f>SUM(J67:J69)</f>
        <v>0</v>
      </c>
      <c r="K66" s="117">
        <f>SUM(K67:K69)</f>
        <v>0</v>
      </c>
      <c r="L66" s="116">
        <f>SUM(L67:L69)</f>
        <v>0</v>
      </c>
    </row>
    <row r="67" spans="1:15" ht="25.5" hidden="1" customHeight="1">
      <c r="A67" s="64">
        <v>2</v>
      </c>
      <c r="B67" s="60">
        <v>3</v>
      </c>
      <c r="C67" s="61">
        <v>1</v>
      </c>
      <c r="D67" s="61">
        <v>1</v>
      </c>
      <c r="E67" s="61">
        <v>1</v>
      </c>
      <c r="F67" s="63">
        <v>1</v>
      </c>
      <c r="G67" s="62" t="s">
        <v>69</v>
      </c>
      <c r="H67" s="7">
        <v>36</v>
      </c>
      <c r="I67" s="122">
        <v>0</v>
      </c>
      <c r="J67" s="122">
        <v>0</v>
      </c>
      <c r="K67" s="122">
        <v>0</v>
      </c>
      <c r="L67" s="122">
        <v>0</v>
      </c>
      <c r="M67" s="82"/>
      <c r="N67" s="82"/>
      <c r="O67" s="82"/>
    </row>
    <row r="68" spans="1:15" ht="25.5" hidden="1" customHeight="1">
      <c r="A68" s="64">
        <v>2</v>
      </c>
      <c r="B68" s="57">
        <v>3</v>
      </c>
      <c r="C68" s="55">
        <v>1</v>
      </c>
      <c r="D68" s="55">
        <v>1</v>
      </c>
      <c r="E68" s="55">
        <v>1</v>
      </c>
      <c r="F68" s="58">
        <v>2</v>
      </c>
      <c r="G68" s="56" t="s">
        <v>70</v>
      </c>
      <c r="H68" s="7">
        <v>37</v>
      </c>
      <c r="I68" s="120">
        <v>0</v>
      </c>
      <c r="J68" s="120">
        <v>0</v>
      </c>
      <c r="K68" s="120">
        <v>0</v>
      </c>
      <c r="L68" s="120">
        <v>0</v>
      </c>
    </row>
    <row r="69" spans="1:15" hidden="1">
      <c r="A69" s="60">
        <v>2</v>
      </c>
      <c r="B69" s="61">
        <v>3</v>
      </c>
      <c r="C69" s="61">
        <v>1</v>
      </c>
      <c r="D69" s="61">
        <v>1</v>
      </c>
      <c r="E69" s="61">
        <v>1</v>
      </c>
      <c r="F69" s="63">
        <v>3</v>
      </c>
      <c r="G69" s="62" t="s">
        <v>71</v>
      </c>
      <c r="H69" s="7">
        <v>38</v>
      </c>
      <c r="I69" s="122">
        <v>0</v>
      </c>
      <c r="J69" s="122">
        <v>0</v>
      </c>
      <c r="K69" s="122">
        <v>0</v>
      </c>
      <c r="L69" s="122">
        <v>0</v>
      </c>
    </row>
    <row r="70" spans="1:15" ht="25.5" hidden="1" customHeight="1">
      <c r="A70" s="57">
        <v>2</v>
      </c>
      <c r="B70" s="55">
        <v>3</v>
      </c>
      <c r="C70" s="55">
        <v>1</v>
      </c>
      <c r="D70" s="55">
        <v>2</v>
      </c>
      <c r="E70" s="55"/>
      <c r="F70" s="58"/>
      <c r="G70" s="56" t="s">
        <v>72</v>
      </c>
      <c r="H70" s="7">
        <v>39</v>
      </c>
      <c r="I70" s="123">
        <f>I71</f>
        <v>0</v>
      </c>
      <c r="J70" s="129">
        <f>J71</f>
        <v>0</v>
      </c>
      <c r="K70" s="124">
        <f>K71</f>
        <v>0</v>
      </c>
      <c r="L70" s="124">
        <f>L71</f>
        <v>0</v>
      </c>
    </row>
    <row r="71" spans="1:15" ht="25.5" hidden="1" customHeight="1">
      <c r="A71" s="68">
        <v>2</v>
      </c>
      <c r="B71" s="69">
        <v>3</v>
      </c>
      <c r="C71" s="69">
        <v>1</v>
      </c>
      <c r="D71" s="69">
        <v>2</v>
      </c>
      <c r="E71" s="69">
        <v>1</v>
      </c>
      <c r="F71" s="71"/>
      <c r="G71" s="56" t="s">
        <v>72</v>
      </c>
      <c r="H71" s="7">
        <v>40</v>
      </c>
      <c r="I71" s="119">
        <f>SUM(I72:I74)</f>
        <v>0</v>
      </c>
      <c r="J71" s="130">
        <f>SUM(J72:J74)</f>
        <v>0</v>
      </c>
      <c r="K71" s="118">
        <f>SUM(K72:K74)</f>
        <v>0</v>
      </c>
      <c r="L71" s="117">
        <f>SUM(L72:L74)</f>
        <v>0</v>
      </c>
    </row>
    <row r="72" spans="1:15" ht="25.5" hidden="1" customHeight="1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3">
        <v>1</v>
      </c>
      <c r="G72" s="64" t="s">
        <v>69</v>
      </c>
      <c r="H72" s="7">
        <v>41</v>
      </c>
      <c r="I72" s="122">
        <v>0</v>
      </c>
      <c r="J72" s="122">
        <v>0</v>
      </c>
      <c r="K72" s="122">
        <v>0</v>
      </c>
      <c r="L72" s="122">
        <v>0</v>
      </c>
      <c r="M72" s="82"/>
      <c r="N72" s="82"/>
      <c r="O72" s="82"/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2</v>
      </c>
      <c r="G73" s="64" t="s">
        <v>70</v>
      </c>
      <c r="H73" s="7">
        <v>42</v>
      </c>
      <c r="I73" s="122">
        <v>0</v>
      </c>
      <c r="J73" s="122">
        <v>0</v>
      </c>
      <c r="K73" s="122">
        <v>0</v>
      </c>
      <c r="L73" s="122">
        <v>0</v>
      </c>
    </row>
    <row r="74" spans="1:15" hidden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3</v>
      </c>
      <c r="G74" s="64" t="s">
        <v>71</v>
      </c>
      <c r="H74" s="7">
        <v>43</v>
      </c>
      <c r="I74" s="122">
        <v>0</v>
      </c>
      <c r="J74" s="122">
        <v>0</v>
      </c>
      <c r="K74" s="122">
        <v>0</v>
      </c>
      <c r="L74" s="122">
        <v>0</v>
      </c>
    </row>
    <row r="75" spans="1:15" ht="25.5" hidden="1" customHeight="1">
      <c r="A75" s="60">
        <v>2</v>
      </c>
      <c r="B75" s="61">
        <v>3</v>
      </c>
      <c r="C75" s="61">
        <v>1</v>
      </c>
      <c r="D75" s="61">
        <v>3</v>
      </c>
      <c r="E75" s="61"/>
      <c r="F75" s="63"/>
      <c r="G75" s="64" t="s">
        <v>73</v>
      </c>
      <c r="H75" s="7">
        <v>44</v>
      </c>
      <c r="I75" s="116">
        <f>I76</f>
        <v>0</v>
      </c>
      <c r="J75" s="128">
        <f>J76</f>
        <v>0</v>
      </c>
      <c r="K75" s="117">
        <f>K76</f>
        <v>0</v>
      </c>
      <c r="L75" s="117">
        <f>L76</f>
        <v>0</v>
      </c>
    </row>
    <row r="76" spans="1:15" ht="25.5" hidden="1" customHeight="1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3"/>
      <c r="G76" s="64" t="s">
        <v>74</v>
      </c>
      <c r="H76" s="7">
        <v>45</v>
      </c>
      <c r="I76" s="116">
        <f>SUM(I77:I79)</f>
        <v>0</v>
      </c>
      <c r="J76" s="128">
        <f>SUM(J77:J79)</f>
        <v>0</v>
      </c>
      <c r="K76" s="117">
        <f>SUM(K77:K79)</f>
        <v>0</v>
      </c>
      <c r="L76" s="117">
        <f>SUM(L77:L79)</f>
        <v>0</v>
      </c>
    </row>
    <row r="77" spans="1:15" hidden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1</v>
      </c>
      <c r="G77" s="73" t="s">
        <v>75</v>
      </c>
      <c r="H77" s="7">
        <v>46</v>
      </c>
      <c r="I77" s="120">
        <v>0</v>
      </c>
      <c r="J77" s="120">
        <v>0</v>
      </c>
      <c r="K77" s="120">
        <v>0</v>
      </c>
      <c r="L77" s="120">
        <v>0</v>
      </c>
    </row>
    <row r="78" spans="1:15" hidden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>
        <v>2</v>
      </c>
      <c r="G78" s="64" t="s">
        <v>76</v>
      </c>
      <c r="H78" s="7">
        <v>47</v>
      </c>
      <c r="I78" s="122">
        <v>0</v>
      </c>
      <c r="J78" s="122">
        <v>0</v>
      </c>
      <c r="K78" s="122">
        <v>0</v>
      </c>
      <c r="L78" s="122"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3</v>
      </c>
      <c r="G79" s="73" t="s">
        <v>77</v>
      </c>
      <c r="H79" s="7">
        <v>48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57">
        <v>2</v>
      </c>
      <c r="B80" s="55">
        <v>3</v>
      </c>
      <c r="C80" s="55">
        <v>2</v>
      </c>
      <c r="D80" s="55"/>
      <c r="E80" s="55"/>
      <c r="F80" s="58"/>
      <c r="G80" s="73" t="s">
        <v>78</v>
      </c>
      <c r="H80" s="7">
        <v>49</v>
      </c>
      <c r="I80" s="116">
        <f t="shared" ref="I80:L81" si="3">I81</f>
        <v>0</v>
      </c>
      <c r="J80" s="116">
        <f t="shared" si="3"/>
        <v>0</v>
      </c>
      <c r="K80" s="116">
        <f t="shared" si="3"/>
        <v>0</v>
      </c>
      <c r="L80" s="116">
        <f t="shared" si="3"/>
        <v>0</v>
      </c>
    </row>
    <row r="81" spans="1:12" hidden="1">
      <c r="A81" s="57">
        <v>2</v>
      </c>
      <c r="B81" s="55">
        <v>3</v>
      </c>
      <c r="C81" s="55">
        <v>2</v>
      </c>
      <c r="D81" s="55">
        <v>1</v>
      </c>
      <c r="E81" s="55"/>
      <c r="F81" s="58"/>
      <c r="G81" s="73" t="s">
        <v>78</v>
      </c>
      <c r="H81" s="7">
        <v>50</v>
      </c>
      <c r="I81" s="116">
        <f t="shared" si="3"/>
        <v>0</v>
      </c>
      <c r="J81" s="116">
        <f t="shared" si="3"/>
        <v>0</v>
      </c>
      <c r="K81" s="116">
        <f t="shared" si="3"/>
        <v>0</v>
      </c>
      <c r="L81" s="116">
        <f t="shared" si="3"/>
        <v>0</v>
      </c>
    </row>
    <row r="82" spans="1:12" hidden="1">
      <c r="A82" s="57">
        <v>2</v>
      </c>
      <c r="B82" s="55">
        <v>3</v>
      </c>
      <c r="C82" s="55">
        <v>2</v>
      </c>
      <c r="D82" s="55">
        <v>1</v>
      </c>
      <c r="E82" s="55">
        <v>1</v>
      </c>
      <c r="F82" s="58"/>
      <c r="G82" s="73" t="s">
        <v>78</v>
      </c>
      <c r="H82" s="7">
        <v>51</v>
      </c>
      <c r="I82" s="116">
        <f>SUM(I83)</f>
        <v>0</v>
      </c>
      <c r="J82" s="116">
        <f>SUM(J83)</f>
        <v>0</v>
      </c>
      <c r="K82" s="116">
        <f>SUM(K83)</f>
        <v>0</v>
      </c>
      <c r="L82" s="116">
        <f>SUM(L83)</f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>
        <v>1</v>
      </c>
      <c r="F83" s="58">
        <v>1</v>
      </c>
      <c r="G83" s="73" t="s">
        <v>78</v>
      </c>
      <c r="H83" s="7">
        <v>52</v>
      </c>
      <c r="I83" s="122">
        <v>0</v>
      </c>
      <c r="J83" s="122">
        <v>0</v>
      </c>
      <c r="K83" s="122">
        <v>0</v>
      </c>
      <c r="L83" s="122">
        <v>0</v>
      </c>
    </row>
    <row r="84" spans="1:12" hidden="1">
      <c r="A84" s="49">
        <v>2</v>
      </c>
      <c r="B84" s="50">
        <v>4</v>
      </c>
      <c r="C84" s="50"/>
      <c r="D84" s="50"/>
      <c r="E84" s="50"/>
      <c r="F84" s="52"/>
      <c r="G84" s="83" t="s">
        <v>79</v>
      </c>
      <c r="H84" s="7">
        <v>53</v>
      </c>
      <c r="I84" s="116">
        <f t="shared" ref="I84:L86" si="4">I85</f>
        <v>0</v>
      </c>
      <c r="J84" s="128">
        <f t="shared" si="4"/>
        <v>0</v>
      </c>
      <c r="K84" s="117">
        <f t="shared" si="4"/>
        <v>0</v>
      </c>
      <c r="L84" s="117">
        <f t="shared" si="4"/>
        <v>0</v>
      </c>
    </row>
    <row r="85" spans="1:12" hidden="1">
      <c r="A85" s="60">
        <v>2</v>
      </c>
      <c r="B85" s="61">
        <v>4</v>
      </c>
      <c r="C85" s="61">
        <v>1</v>
      </c>
      <c r="D85" s="61"/>
      <c r="E85" s="61"/>
      <c r="F85" s="63"/>
      <c r="G85" s="64" t="s">
        <v>80</v>
      </c>
      <c r="H85" s="7">
        <v>54</v>
      </c>
      <c r="I85" s="116">
        <f t="shared" si="4"/>
        <v>0</v>
      </c>
      <c r="J85" s="128">
        <f t="shared" si="4"/>
        <v>0</v>
      </c>
      <c r="K85" s="117">
        <f t="shared" si="4"/>
        <v>0</v>
      </c>
      <c r="L85" s="117">
        <f t="shared" si="4"/>
        <v>0</v>
      </c>
    </row>
    <row r="86" spans="1:12" hidden="1">
      <c r="A86" s="60">
        <v>2</v>
      </c>
      <c r="B86" s="61">
        <v>4</v>
      </c>
      <c r="C86" s="61">
        <v>1</v>
      </c>
      <c r="D86" s="61">
        <v>1</v>
      </c>
      <c r="E86" s="61"/>
      <c r="F86" s="63"/>
      <c r="G86" s="64" t="s">
        <v>80</v>
      </c>
      <c r="H86" s="7">
        <v>55</v>
      </c>
      <c r="I86" s="116">
        <f t="shared" si="4"/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>
        <v>1</v>
      </c>
      <c r="E87" s="61">
        <v>1</v>
      </c>
      <c r="F87" s="63"/>
      <c r="G87" s="64" t="s">
        <v>80</v>
      </c>
      <c r="H87" s="7">
        <v>56</v>
      </c>
      <c r="I87" s="116">
        <f>SUM(I88:I90)</f>
        <v>0</v>
      </c>
      <c r="J87" s="128">
        <f>SUM(J88:J90)</f>
        <v>0</v>
      </c>
      <c r="K87" s="117">
        <f>SUM(K88:K90)</f>
        <v>0</v>
      </c>
      <c r="L87" s="117">
        <f>SUM(L88:L90)</f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>
        <v>1</v>
      </c>
      <c r="G88" s="64" t="s">
        <v>81</v>
      </c>
      <c r="H88" s="7">
        <v>57</v>
      </c>
      <c r="I88" s="122">
        <v>0</v>
      </c>
      <c r="J88" s="122">
        <v>0</v>
      </c>
      <c r="K88" s="122">
        <v>0</v>
      </c>
      <c r="L88" s="122">
        <v>0</v>
      </c>
    </row>
    <row r="89" spans="1:12" hidden="1">
      <c r="A89" s="60">
        <v>2</v>
      </c>
      <c r="B89" s="60">
        <v>4</v>
      </c>
      <c r="C89" s="60">
        <v>1</v>
      </c>
      <c r="D89" s="61">
        <v>1</v>
      </c>
      <c r="E89" s="61">
        <v>1</v>
      </c>
      <c r="F89" s="84">
        <v>2</v>
      </c>
      <c r="G89" s="62" t="s">
        <v>82</v>
      </c>
      <c r="H89" s="7">
        <v>58</v>
      </c>
      <c r="I89" s="122">
        <v>0</v>
      </c>
      <c r="J89" s="122">
        <v>0</v>
      </c>
      <c r="K89" s="122">
        <v>0</v>
      </c>
      <c r="L89" s="122">
        <v>0</v>
      </c>
    </row>
    <row r="90" spans="1:12" hidden="1">
      <c r="A90" s="60">
        <v>2</v>
      </c>
      <c r="B90" s="61">
        <v>4</v>
      </c>
      <c r="C90" s="60">
        <v>1</v>
      </c>
      <c r="D90" s="61">
        <v>1</v>
      </c>
      <c r="E90" s="61">
        <v>1</v>
      </c>
      <c r="F90" s="84">
        <v>3</v>
      </c>
      <c r="G90" s="62" t="s">
        <v>83</v>
      </c>
      <c r="H90" s="7">
        <v>59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49">
        <v>2</v>
      </c>
      <c r="B91" s="50">
        <v>5</v>
      </c>
      <c r="C91" s="49"/>
      <c r="D91" s="50"/>
      <c r="E91" s="50"/>
      <c r="F91" s="85"/>
      <c r="G91" s="51" t="s">
        <v>84</v>
      </c>
      <c r="H91" s="7">
        <v>60</v>
      </c>
      <c r="I91" s="116">
        <f>SUM(I92+I97+I102)</f>
        <v>0</v>
      </c>
      <c r="J91" s="128">
        <f>SUM(J92+J97+J102)</f>
        <v>0</v>
      </c>
      <c r="K91" s="117">
        <f>SUM(K92+K97+K102)</f>
        <v>0</v>
      </c>
      <c r="L91" s="117">
        <f>SUM(L92+L97+L102)</f>
        <v>0</v>
      </c>
    </row>
    <row r="92" spans="1:12" hidden="1">
      <c r="A92" s="57">
        <v>2</v>
      </c>
      <c r="B92" s="55">
        <v>5</v>
      </c>
      <c r="C92" s="57">
        <v>1</v>
      </c>
      <c r="D92" s="55"/>
      <c r="E92" s="55"/>
      <c r="F92" s="86"/>
      <c r="G92" s="56" t="s">
        <v>85</v>
      </c>
      <c r="H92" s="7">
        <v>61</v>
      </c>
      <c r="I92" s="123">
        <f t="shared" ref="I92:L93" si="5">I93</f>
        <v>0</v>
      </c>
      <c r="J92" s="129">
        <f t="shared" si="5"/>
        <v>0</v>
      </c>
      <c r="K92" s="124">
        <f t="shared" si="5"/>
        <v>0</v>
      </c>
      <c r="L92" s="124">
        <f t="shared" si="5"/>
        <v>0</v>
      </c>
    </row>
    <row r="93" spans="1:12" hidden="1">
      <c r="A93" s="60">
        <v>2</v>
      </c>
      <c r="B93" s="61">
        <v>5</v>
      </c>
      <c r="C93" s="60">
        <v>1</v>
      </c>
      <c r="D93" s="61">
        <v>1</v>
      </c>
      <c r="E93" s="61"/>
      <c r="F93" s="84"/>
      <c r="G93" s="62" t="s">
        <v>85</v>
      </c>
      <c r="H93" s="7">
        <v>62</v>
      </c>
      <c r="I93" s="116">
        <f t="shared" si="5"/>
        <v>0</v>
      </c>
      <c r="J93" s="128">
        <f t="shared" si="5"/>
        <v>0</v>
      </c>
      <c r="K93" s="117">
        <f t="shared" si="5"/>
        <v>0</v>
      </c>
      <c r="L93" s="117">
        <f t="shared" si="5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84"/>
      <c r="G94" s="62" t="s">
        <v>85</v>
      </c>
      <c r="H94" s="7">
        <v>63</v>
      </c>
      <c r="I94" s="116">
        <f>SUM(I95:I96)</f>
        <v>0</v>
      </c>
      <c r="J94" s="128">
        <f>SUM(J95:J96)</f>
        <v>0</v>
      </c>
      <c r="K94" s="117">
        <f>SUM(K95:K96)</f>
        <v>0</v>
      </c>
      <c r="L94" s="117">
        <f>SUM(L95:L96)</f>
        <v>0</v>
      </c>
    </row>
    <row r="95" spans="1:12" ht="25.5" hidden="1" customHeight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84">
        <v>1</v>
      </c>
      <c r="G95" s="62" t="s">
        <v>86</v>
      </c>
      <c r="H95" s="7">
        <v>64</v>
      </c>
      <c r="I95" s="122">
        <v>0</v>
      </c>
      <c r="J95" s="122">
        <v>0</v>
      </c>
      <c r="K95" s="122">
        <v>0</v>
      </c>
      <c r="L95" s="122">
        <v>0</v>
      </c>
    </row>
    <row r="96" spans="1:12" ht="25.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>
        <v>2</v>
      </c>
      <c r="G96" s="62" t="s">
        <v>87</v>
      </c>
      <c r="H96" s="7">
        <v>65</v>
      </c>
      <c r="I96" s="122">
        <v>0</v>
      </c>
      <c r="J96" s="122">
        <v>0</v>
      </c>
      <c r="K96" s="122">
        <v>0</v>
      </c>
      <c r="L96" s="122">
        <v>0</v>
      </c>
    </row>
    <row r="97" spans="1:19" hidden="1">
      <c r="A97" s="60">
        <v>2</v>
      </c>
      <c r="B97" s="61">
        <v>5</v>
      </c>
      <c r="C97" s="60">
        <v>2</v>
      </c>
      <c r="D97" s="61"/>
      <c r="E97" s="61"/>
      <c r="F97" s="84"/>
      <c r="G97" s="62" t="s">
        <v>88</v>
      </c>
      <c r="H97" s="7">
        <v>66</v>
      </c>
      <c r="I97" s="116">
        <f t="shared" ref="I97:L98" si="6">I98</f>
        <v>0</v>
      </c>
      <c r="J97" s="128">
        <f t="shared" si="6"/>
        <v>0</v>
      </c>
      <c r="K97" s="117">
        <f t="shared" si="6"/>
        <v>0</v>
      </c>
      <c r="L97" s="116">
        <f t="shared" si="6"/>
        <v>0</v>
      </c>
    </row>
    <row r="98" spans="1:19" hidden="1">
      <c r="A98" s="64">
        <v>2</v>
      </c>
      <c r="B98" s="60">
        <v>5</v>
      </c>
      <c r="C98" s="61">
        <v>2</v>
      </c>
      <c r="D98" s="62">
        <v>1</v>
      </c>
      <c r="E98" s="60"/>
      <c r="F98" s="84"/>
      <c r="G98" s="62" t="s">
        <v>88</v>
      </c>
      <c r="H98" s="7">
        <v>67</v>
      </c>
      <c r="I98" s="116">
        <f t="shared" si="6"/>
        <v>0</v>
      </c>
      <c r="J98" s="128">
        <f t="shared" si="6"/>
        <v>0</v>
      </c>
      <c r="K98" s="117">
        <f t="shared" si="6"/>
        <v>0</v>
      </c>
      <c r="L98" s="116">
        <f t="shared" si="6"/>
        <v>0</v>
      </c>
    </row>
    <row r="99" spans="1:19" hidden="1">
      <c r="A99" s="64">
        <v>2</v>
      </c>
      <c r="B99" s="60">
        <v>5</v>
      </c>
      <c r="C99" s="61">
        <v>2</v>
      </c>
      <c r="D99" s="62">
        <v>1</v>
      </c>
      <c r="E99" s="60">
        <v>1</v>
      </c>
      <c r="F99" s="84"/>
      <c r="G99" s="62" t="s">
        <v>88</v>
      </c>
      <c r="H99" s="7">
        <v>68</v>
      </c>
      <c r="I99" s="116">
        <f>SUM(I100:I101)</f>
        <v>0</v>
      </c>
      <c r="J99" s="128">
        <f>SUM(J100:J101)</f>
        <v>0</v>
      </c>
      <c r="K99" s="117">
        <f>SUM(K100:K101)</f>
        <v>0</v>
      </c>
      <c r="L99" s="116">
        <f>SUM(L100:L101)</f>
        <v>0</v>
      </c>
    </row>
    <row r="100" spans="1:19" ht="25.5" hidden="1" customHeight="1">
      <c r="A100" s="64">
        <v>2</v>
      </c>
      <c r="B100" s="60">
        <v>5</v>
      </c>
      <c r="C100" s="61">
        <v>2</v>
      </c>
      <c r="D100" s="62">
        <v>1</v>
      </c>
      <c r="E100" s="60">
        <v>1</v>
      </c>
      <c r="F100" s="84">
        <v>1</v>
      </c>
      <c r="G100" s="62" t="s">
        <v>89</v>
      </c>
      <c r="H100" s="7">
        <v>69</v>
      </c>
      <c r="I100" s="122">
        <v>0</v>
      </c>
      <c r="J100" s="122">
        <v>0</v>
      </c>
      <c r="K100" s="122">
        <v>0</v>
      </c>
      <c r="L100" s="122">
        <v>0</v>
      </c>
    </row>
    <row r="101" spans="1:19" ht="25.5" hidden="1" customHeight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>
        <v>2</v>
      </c>
      <c r="G101" s="62" t="s">
        <v>90</v>
      </c>
      <c r="H101" s="7">
        <v>70</v>
      </c>
      <c r="I101" s="122">
        <v>0</v>
      </c>
      <c r="J101" s="122">
        <v>0</v>
      </c>
      <c r="K101" s="122">
        <v>0</v>
      </c>
      <c r="L101" s="122">
        <v>0</v>
      </c>
    </row>
    <row r="102" spans="1:19" ht="25.5" hidden="1" customHeight="1">
      <c r="A102" s="64">
        <v>2</v>
      </c>
      <c r="B102" s="60">
        <v>5</v>
      </c>
      <c r="C102" s="61">
        <v>3</v>
      </c>
      <c r="D102" s="62"/>
      <c r="E102" s="60"/>
      <c r="F102" s="84"/>
      <c r="G102" s="62" t="s">
        <v>91</v>
      </c>
      <c r="H102" s="7">
        <v>71</v>
      </c>
      <c r="I102" s="116">
        <f>I103+I107</f>
        <v>0</v>
      </c>
      <c r="J102" s="116">
        <f>J103+J107</f>
        <v>0</v>
      </c>
      <c r="K102" s="116">
        <f>K103+K107</f>
        <v>0</v>
      </c>
      <c r="L102" s="116">
        <f>L103+L107</f>
        <v>0</v>
      </c>
    </row>
    <row r="103" spans="1:19" ht="25.5" hidden="1" customHeight="1">
      <c r="A103" s="64">
        <v>2</v>
      </c>
      <c r="B103" s="60">
        <v>5</v>
      </c>
      <c r="C103" s="61">
        <v>3</v>
      </c>
      <c r="D103" s="62">
        <v>1</v>
      </c>
      <c r="E103" s="60"/>
      <c r="F103" s="84"/>
      <c r="G103" s="62" t="s">
        <v>92</v>
      </c>
      <c r="H103" s="7">
        <v>72</v>
      </c>
      <c r="I103" s="116">
        <f>I104</f>
        <v>0</v>
      </c>
      <c r="J103" s="128">
        <f>J104</f>
        <v>0</v>
      </c>
      <c r="K103" s="117">
        <f>K104</f>
        <v>0</v>
      </c>
      <c r="L103" s="116">
        <f>L104</f>
        <v>0</v>
      </c>
    </row>
    <row r="104" spans="1:19" ht="25.5" hidden="1" customHeight="1">
      <c r="A104" s="67">
        <v>2</v>
      </c>
      <c r="B104" s="68">
        <v>5</v>
      </c>
      <c r="C104" s="69">
        <v>3</v>
      </c>
      <c r="D104" s="70">
        <v>1</v>
      </c>
      <c r="E104" s="68">
        <v>1</v>
      </c>
      <c r="F104" s="87"/>
      <c r="G104" s="70" t="s">
        <v>92</v>
      </c>
      <c r="H104" s="7">
        <v>73</v>
      </c>
      <c r="I104" s="119">
        <f>SUM(I105:I106)</f>
        <v>0</v>
      </c>
      <c r="J104" s="130">
        <f>SUM(J105:J106)</f>
        <v>0</v>
      </c>
      <c r="K104" s="118">
        <f>SUM(K105:K106)</f>
        <v>0</v>
      </c>
      <c r="L104" s="119">
        <f>SUM(L105:L106)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>
        <v>1</v>
      </c>
      <c r="F105" s="84">
        <v>1</v>
      </c>
      <c r="G105" s="62" t="s">
        <v>92</v>
      </c>
      <c r="H105" s="7">
        <v>74</v>
      </c>
      <c r="I105" s="122">
        <v>0</v>
      </c>
      <c r="J105" s="122">
        <v>0</v>
      </c>
      <c r="K105" s="122">
        <v>0</v>
      </c>
      <c r="L105" s="122"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>
        <v>2</v>
      </c>
      <c r="G106" s="70" t="s">
        <v>93</v>
      </c>
      <c r="H106" s="7">
        <v>75</v>
      </c>
      <c r="I106" s="122">
        <v>0</v>
      </c>
      <c r="J106" s="122">
        <v>0</v>
      </c>
      <c r="K106" s="122">
        <v>0</v>
      </c>
      <c r="L106" s="122">
        <v>0</v>
      </c>
      <c r="S106" s="147"/>
    </row>
    <row r="107" spans="1:19" ht="25.5" hidden="1" customHeight="1">
      <c r="A107" s="67">
        <v>2</v>
      </c>
      <c r="B107" s="68">
        <v>5</v>
      </c>
      <c r="C107" s="69">
        <v>3</v>
      </c>
      <c r="D107" s="70">
        <v>2</v>
      </c>
      <c r="E107" s="68"/>
      <c r="F107" s="87"/>
      <c r="G107" s="70" t="s">
        <v>94</v>
      </c>
      <c r="H107" s="7">
        <v>76</v>
      </c>
      <c r="I107" s="117">
        <f>I108</f>
        <v>0</v>
      </c>
      <c r="J107" s="116">
        <f>J108</f>
        <v>0</v>
      </c>
      <c r="K107" s="116">
        <f>K108</f>
        <v>0</v>
      </c>
      <c r="L107" s="116">
        <f>L108</f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>
        <v>1</v>
      </c>
      <c r="F108" s="87"/>
      <c r="G108" s="70" t="s">
        <v>94</v>
      </c>
      <c r="H108" s="7">
        <v>77</v>
      </c>
      <c r="I108" s="119">
        <f>SUM(I109:I110)</f>
        <v>0</v>
      </c>
      <c r="J108" s="119">
        <f>SUM(J109:J110)</f>
        <v>0</v>
      </c>
      <c r="K108" s="119">
        <f>SUM(K109:K110)</f>
        <v>0</v>
      </c>
      <c r="L108" s="119">
        <f>SUM(L109:L110)</f>
        <v>0</v>
      </c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87">
        <v>1</v>
      </c>
      <c r="G109" s="70" t="s">
        <v>94</v>
      </c>
      <c r="H109" s="7">
        <v>78</v>
      </c>
      <c r="I109" s="122">
        <v>0</v>
      </c>
      <c r="J109" s="122">
        <v>0</v>
      </c>
      <c r="K109" s="122">
        <v>0</v>
      </c>
      <c r="L109" s="122">
        <v>0</v>
      </c>
    </row>
    <row r="110" spans="1:19" hidden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>
        <v>2</v>
      </c>
      <c r="G110" s="70" t="s">
        <v>95</v>
      </c>
      <c r="H110" s="7">
        <v>79</v>
      </c>
      <c r="I110" s="122">
        <v>0</v>
      </c>
      <c r="J110" s="122">
        <v>0</v>
      </c>
      <c r="K110" s="122">
        <v>0</v>
      </c>
      <c r="L110" s="122">
        <v>0</v>
      </c>
    </row>
    <row r="111" spans="1:19" hidden="1">
      <c r="A111" s="83">
        <v>2</v>
      </c>
      <c r="B111" s="49">
        <v>6</v>
      </c>
      <c r="C111" s="50"/>
      <c r="D111" s="51"/>
      <c r="E111" s="49"/>
      <c r="F111" s="85"/>
      <c r="G111" s="88" t="s">
        <v>96</v>
      </c>
      <c r="H111" s="7">
        <v>80</v>
      </c>
      <c r="I111" s="116">
        <f>SUM(I112+I117+I121+I125+I129+I133)</f>
        <v>0</v>
      </c>
      <c r="J111" s="116">
        <f>SUM(J112+J117+J121+J125+J129+J133)</f>
        <v>0</v>
      </c>
      <c r="K111" s="116">
        <f>SUM(K112+K117+K121+K125+K129+K133)</f>
        <v>0</v>
      </c>
      <c r="L111" s="116">
        <f>SUM(L112+L117+L121+L125+L129+L133)</f>
        <v>0</v>
      </c>
    </row>
    <row r="112" spans="1:19" hidden="1">
      <c r="A112" s="67">
        <v>2</v>
      </c>
      <c r="B112" s="68">
        <v>6</v>
      </c>
      <c r="C112" s="69">
        <v>1</v>
      </c>
      <c r="D112" s="70"/>
      <c r="E112" s="68"/>
      <c r="F112" s="87"/>
      <c r="G112" s="70" t="s">
        <v>97</v>
      </c>
      <c r="H112" s="7">
        <v>81</v>
      </c>
      <c r="I112" s="119">
        <f t="shared" ref="I112:L113" si="7">I113</f>
        <v>0</v>
      </c>
      <c r="J112" s="130">
        <f t="shared" si="7"/>
        <v>0</v>
      </c>
      <c r="K112" s="118">
        <f t="shared" si="7"/>
        <v>0</v>
      </c>
      <c r="L112" s="119">
        <f t="shared" si="7"/>
        <v>0</v>
      </c>
    </row>
    <row r="113" spans="1:12" hidden="1">
      <c r="A113" s="64">
        <v>2</v>
      </c>
      <c r="B113" s="60">
        <v>6</v>
      </c>
      <c r="C113" s="61">
        <v>1</v>
      </c>
      <c r="D113" s="62">
        <v>1</v>
      </c>
      <c r="E113" s="60"/>
      <c r="F113" s="84"/>
      <c r="G113" s="62" t="s">
        <v>97</v>
      </c>
      <c r="H113" s="7">
        <v>82</v>
      </c>
      <c r="I113" s="116">
        <f t="shared" si="7"/>
        <v>0</v>
      </c>
      <c r="J113" s="128">
        <f t="shared" si="7"/>
        <v>0</v>
      </c>
      <c r="K113" s="117">
        <f t="shared" si="7"/>
        <v>0</v>
      </c>
      <c r="L113" s="116">
        <f t="shared" si="7"/>
        <v>0</v>
      </c>
    </row>
    <row r="114" spans="1:12" hidden="1">
      <c r="A114" s="64">
        <v>2</v>
      </c>
      <c r="B114" s="60">
        <v>6</v>
      </c>
      <c r="C114" s="61">
        <v>1</v>
      </c>
      <c r="D114" s="62">
        <v>1</v>
      </c>
      <c r="E114" s="60">
        <v>1</v>
      </c>
      <c r="F114" s="84"/>
      <c r="G114" s="62" t="s">
        <v>97</v>
      </c>
      <c r="H114" s="7">
        <v>83</v>
      </c>
      <c r="I114" s="116">
        <f>SUM(I115:I116)</f>
        <v>0</v>
      </c>
      <c r="J114" s="128">
        <f>SUM(J115:J116)</f>
        <v>0</v>
      </c>
      <c r="K114" s="117">
        <f>SUM(K115:K116)</f>
        <v>0</v>
      </c>
      <c r="L114" s="116">
        <f>SUM(L115:L116)</f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>
        <v>1</v>
      </c>
      <c r="F115" s="84">
        <v>1</v>
      </c>
      <c r="G115" s="62" t="s">
        <v>98</v>
      </c>
      <c r="H115" s="7">
        <v>84</v>
      </c>
      <c r="I115" s="122">
        <v>0</v>
      </c>
      <c r="J115" s="122">
        <v>0</v>
      </c>
      <c r="K115" s="122">
        <v>0</v>
      </c>
      <c r="L115" s="122">
        <v>0</v>
      </c>
    </row>
    <row r="116" spans="1:12" hidden="1">
      <c r="A116" s="73">
        <v>2</v>
      </c>
      <c r="B116" s="57">
        <v>6</v>
      </c>
      <c r="C116" s="55">
        <v>1</v>
      </c>
      <c r="D116" s="56">
        <v>1</v>
      </c>
      <c r="E116" s="57">
        <v>1</v>
      </c>
      <c r="F116" s="86">
        <v>2</v>
      </c>
      <c r="G116" s="56" t="s">
        <v>99</v>
      </c>
      <c r="H116" s="7">
        <v>85</v>
      </c>
      <c r="I116" s="120">
        <v>0</v>
      </c>
      <c r="J116" s="120">
        <v>0</v>
      </c>
      <c r="K116" s="120">
        <v>0</v>
      </c>
      <c r="L116" s="120">
        <v>0</v>
      </c>
    </row>
    <row r="117" spans="1:12" ht="25.5" hidden="1" customHeight="1">
      <c r="A117" s="64">
        <v>2</v>
      </c>
      <c r="B117" s="60">
        <v>6</v>
      </c>
      <c r="C117" s="61">
        <v>2</v>
      </c>
      <c r="D117" s="62"/>
      <c r="E117" s="60"/>
      <c r="F117" s="84"/>
      <c r="G117" s="62" t="s">
        <v>100</v>
      </c>
      <c r="H117" s="7">
        <v>86</v>
      </c>
      <c r="I117" s="116">
        <f t="shared" ref="I117:L119" si="8">I118</f>
        <v>0</v>
      </c>
      <c r="J117" s="128">
        <f t="shared" si="8"/>
        <v>0</v>
      </c>
      <c r="K117" s="117">
        <f t="shared" si="8"/>
        <v>0</v>
      </c>
      <c r="L117" s="116">
        <f t="shared" si="8"/>
        <v>0</v>
      </c>
    </row>
    <row r="118" spans="1:12" ht="25.5" hidden="1" customHeight="1">
      <c r="A118" s="64">
        <v>2</v>
      </c>
      <c r="B118" s="60">
        <v>6</v>
      </c>
      <c r="C118" s="61">
        <v>2</v>
      </c>
      <c r="D118" s="62">
        <v>1</v>
      </c>
      <c r="E118" s="60"/>
      <c r="F118" s="84"/>
      <c r="G118" s="62" t="s">
        <v>100</v>
      </c>
      <c r="H118" s="7">
        <v>87</v>
      </c>
      <c r="I118" s="116">
        <f t="shared" si="8"/>
        <v>0</v>
      </c>
      <c r="J118" s="128">
        <f t="shared" si="8"/>
        <v>0</v>
      </c>
      <c r="K118" s="117">
        <f t="shared" si="8"/>
        <v>0</v>
      </c>
      <c r="L118" s="116">
        <f t="shared" si="8"/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>
        <v>1</v>
      </c>
      <c r="E119" s="60">
        <v>1</v>
      </c>
      <c r="F119" s="84"/>
      <c r="G119" s="62" t="s">
        <v>100</v>
      </c>
      <c r="H119" s="7">
        <v>88</v>
      </c>
      <c r="I119" s="131">
        <f t="shared" si="8"/>
        <v>0</v>
      </c>
      <c r="J119" s="132">
        <f t="shared" si="8"/>
        <v>0</v>
      </c>
      <c r="K119" s="133">
        <f t="shared" si="8"/>
        <v>0</v>
      </c>
      <c r="L119" s="131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>
        <v>1</v>
      </c>
      <c r="F120" s="84">
        <v>1</v>
      </c>
      <c r="G120" s="62" t="s">
        <v>100</v>
      </c>
      <c r="H120" s="7">
        <v>89</v>
      </c>
      <c r="I120" s="122">
        <v>0</v>
      </c>
      <c r="J120" s="122">
        <v>0</v>
      </c>
      <c r="K120" s="122">
        <v>0</v>
      </c>
      <c r="L120" s="122">
        <v>0</v>
      </c>
    </row>
    <row r="121" spans="1:12" ht="25.5" hidden="1" customHeight="1">
      <c r="A121" s="73">
        <v>2</v>
      </c>
      <c r="B121" s="57">
        <v>6</v>
      </c>
      <c r="C121" s="55">
        <v>3</v>
      </c>
      <c r="D121" s="56"/>
      <c r="E121" s="57"/>
      <c r="F121" s="86"/>
      <c r="G121" s="56" t="s">
        <v>101</v>
      </c>
      <c r="H121" s="7">
        <v>90</v>
      </c>
      <c r="I121" s="123">
        <f t="shared" ref="I121:L123" si="9">I122</f>
        <v>0</v>
      </c>
      <c r="J121" s="129">
        <f t="shared" si="9"/>
        <v>0</v>
      </c>
      <c r="K121" s="124">
        <f t="shared" si="9"/>
        <v>0</v>
      </c>
      <c r="L121" s="123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3</v>
      </c>
      <c r="D122" s="62">
        <v>1</v>
      </c>
      <c r="E122" s="60"/>
      <c r="F122" s="84"/>
      <c r="G122" s="62" t="s">
        <v>101</v>
      </c>
      <c r="H122" s="7">
        <v>91</v>
      </c>
      <c r="I122" s="116">
        <f t="shared" si="9"/>
        <v>0</v>
      </c>
      <c r="J122" s="128">
        <f t="shared" si="9"/>
        <v>0</v>
      </c>
      <c r="K122" s="117">
        <f t="shared" si="9"/>
        <v>0</v>
      </c>
      <c r="L122" s="116">
        <f t="shared" si="9"/>
        <v>0</v>
      </c>
    </row>
    <row r="123" spans="1:12" ht="25.5" hidden="1" customHeight="1">
      <c r="A123" s="64">
        <v>2</v>
      </c>
      <c r="B123" s="60">
        <v>6</v>
      </c>
      <c r="C123" s="61">
        <v>3</v>
      </c>
      <c r="D123" s="62">
        <v>1</v>
      </c>
      <c r="E123" s="60">
        <v>1</v>
      </c>
      <c r="F123" s="84"/>
      <c r="G123" s="62" t="s">
        <v>101</v>
      </c>
      <c r="H123" s="7">
        <v>92</v>
      </c>
      <c r="I123" s="116">
        <f t="shared" si="9"/>
        <v>0</v>
      </c>
      <c r="J123" s="128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>
        <v>1</v>
      </c>
      <c r="F124" s="84">
        <v>1</v>
      </c>
      <c r="G124" s="62" t="s">
        <v>101</v>
      </c>
      <c r="H124" s="7">
        <v>93</v>
      </c>
      <c r="I124" s="122">
        <v>0</v>
      </c>
      <c r="J124" s="122">
        <v>0</v>
      </c>
      <c r="K124" s="122">
        <v>0</v>
      </c>
      <c r="L124" s="122">
        <v>0</v>
      </c>
    </row>
    <row r="125" spans="1:12" ht="25.5" hidden="1" customHeight="1">
      <c r="A125" s="73">
        <v>2</v>
      </c>
      <c r="B125" s="57">
        <v>6</v>
      </c>
      <c r="C125" s="55">
        <v>4</v>
      </c>
      <c r="D125" s="56"/>
      <c r="E125" s="57"/>
      <c r="F125" s="86"/>
      <c r="G125" s="56" t="s">
        <v>102</v>
      </c>
      <c r="H125" s="7">
        <v>94</v>
      </c>
      <c r="I125" s="123">
        <f t="shared" ref="I125:L127" si="10">I126</f>
        <v>0</v>
      </c>
      <c r="J125" s="129">
        <f t="shared" si="10"/>
        <v>0</v>
      </c>
      <c r="K125" s="124">
        <f t="shared" si="10"/>
        <v>0</v>
      </c>
      <c r="L125" s="123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4</v>
      </c>
      <c r="D126" s="62">
        <v>1</v>
      </c>
      <c r="E126" s="60"/>
      <c r="F126" s="84"/>
      <c r="G126" s="62" t="s">
        <v>102</v>
      </c>
      <c r="H126" s="7">
        <v>95</v>
      </c>
      <c r="I126" s="116">
        <f t="shared" si="10"/>
        <v>0</v>
      </c>
      <c r="J126" s="128">
        <f t="shared" si="10"/>
        <v>0</v>
      </c>
      <c r="K126" s="117">
        <f t="shared" si="10"/>
        <v>0</v>
      </c>
      <c r="L126" s="116">
        <f t="shared" si="10"/>
        <v>0</v>
      </c>
    </row>
    <row r="127" spans="1:12" ht="25.5" hidden="1" customHeight="1">
      <c r="A127" s="64">
        <v>2</v>
      </c>
      <c r="B127" s="60">
        <v>6</v>
      </c>
      <c r="C127" s="61">
        <v>4</v>
      </c>
      <c r="D127" s="62">
        <v>1</v>
      </c>
      <c r="E127" s="60">
        <v>1</v>
      </c>
      <c r="F127" s="84"/>
      <c r="G127" s="62" t="s">
        <v>102</v>
      </c>
      <c r="H127" s="7">
        <v>96</v>
      </c>
      <c r="I127" s="116">
        <f t="shared" si="10"/>
        <v>0</v>
      </c>
      <c r="J127" s="128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>
        <v>1</v>
      </c>
      <c r="F128" s="84">
        <v>1</v>
      </c>
      <c r="G128" s="62" t="s">
        <v>102</v>
      </c>
      <c r="H128" s="7">
        <v>97</v>
      </c>
      <c r="I128" s="122">
        <v>0</v>
      </c>
      <c r="J128" s="122">
        <v>0</v>
      </c>
      <c r="K128" s="122">
        <v>0</v>
      </c>
      <c r="L128" s="122">
        <v>0</v>
      </c>
    </row>
    <row r="129" spans="1:12" ht="25.5" hidden="1" customHeight="1">
      <c r="A129" s="67">
        <v>2</v>
      </c>
      <c r="B129" s="74">
        <v>6</v>
      </c>
      <c r="C129" s="75">
        <v>5</v>
      </c>
      <c r="D129" s="77"/>
      <c r="E129" s="74"/>
      <c r="F129" s="89"/>
      <c r="G129" s="77" t="s">
        <v>103</v>
      </c>
      <c r="H129" s="7">
        <v>98</v>
      </c>
      <c r="I129" s="125">
        <f t="shared" ref="I129:L131" si="11">I130</f>
        <v>0</v>
      </c>
      <c r="J129" s="134">
        <f t="shared" si="11"/>
        <v>0</v>
      </c>
      <c r="K129" s="126">
        <f t="shared" si="11"/>
        <v>0</v>
      </c>
      <c r="L129" s="125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5</v>
      </c>
      <c r="D130" s="62">
        <v>1</v>
      </c>
      <c r="E130" s="60"/>
      <c r="F130" s="84"/>
      <c r="G130" s="77" t="s">
        <v>103</v>
      </c>
      <c r="H130" s="7">
        <v>99</v>
      </c>
      <c r="I130" s="116">
        <f t="shared" si="11"/>
        <v>0</v>
      </c>
      <c r="J130" s="128">
        <f t="shared" si="11"/>
        <v>0</v>
      </c>
      <c r="K130" s="117">
        <f t="shared" si="11"/>
        <v>0</v>
      </c>
      <c r="L130" s="116">
        <f t="shared" si="11"/>
        <v>0</v>
      </c>
    </row>
    <row r="131" spans="1:12" ht="25.5" hidden="1" customHeight="1">
      <c r="A131" s="64">
        <v>2</v>
      </c>
      <c r="B131" s="60">
        <v>6</v>
      </c>
      <c r="C131" s="61">
        <v>5</v>
      </c>
      <c r="D131" s="62">
        <v>1</v>
      </c>
      <c r="E131" s="60">
        <v>1</v>
      </c>
      <c r="F131" s="84"/>
      <c r="G131" s="77" t="s">
        <v>103</v>
      </c>
      <c r="H131" s="7">
        <v>100</v>
      </c>
      <c r="I131" s="116">
        <f t="shared" si="11"/>
        <v>0</v>
      </c>
      <c r="J131" s="128">
        <f t="shared" si="11"/>
        <v>0</v>
      </c>
      <c r="K131" s="117">
        <f t="shared" si="11"/>
        <v>0</v>
      </c>
      <c r="L131" s="116">
        <f t="shared" si="11"/>
        <v>0</v>
      </c>
    </row>
    <row r="132" spans="1:12" ht="25.5" hidden="1" customHeight="1">
      <c r="A132" s="60">
        <v>2</v>
      </c>
      <c r="B132" s="61">
        <v>6</v>
      </c>
      <c r="C132" s="60">
        <v>5</v>
      </c>
      <c r="D132" s="60">
        <v>1</v>
      </c>
      <c r="E132" s="62">
        <v>1</v>
      </c>
      <c r="F132" s="84">
        <v>1</v>
      </c>
      <c r="G132" s="60" t="s">
        <v>104</v>
      </c>
      <c r="H132" s="7">
        <v>101</v>
      </c>
      <c r="I132" s="122">
        <v>0</v>
      </c>
      <c r="J132" s="122">
        <v>0</v>
      </c>
      <c r="K132" s="122">
        <v>0</v>
      </c>
      <c r="L132" s="122">
        <v>0</v>
      </c>
    </row>
    <row r="133" spans="1:12" ht="26.25" hidden="1" customHeight="1">
      <c r="A133" s="64">
        <v>2</v>
      </c>
      <c r="B133" s="61">
        <v>6</v>
      </c>
      <c r="C133" s="60">
        <v>6</v>
      </c>
      <c r="D133" s="61"/>
      <c r="E133" s="62"/>
      <c r="F133" s="63"/>
      <c r="G133" s="12" t="s">
        <v>105</v>
      </c>
      <c r="H133" s="7">
        <v>102</v>
      </c>
      <c r="I133" s="117">
        <f t="shared" ref="I133:L135" si="12">I134</f>
        <v>0</v>
      </c>
      <c r="J133" s="116">
        <f t="shared" si="12"/>
        <v>0</v>
      </c>
      <c r="K133" s="116">
        <f t="shared" si="12"/>
        <v>0</v>
      </c>
      <c r="L133" s="116">
        <f t="shared" si="12"/>
        <v>0</v>
      </c>
    </row>
    <row r="134" spans="1:12" ht="26.25" hidden="1" customHeight="1">
      <c r="A134" s="64">
        <v>2</v>
      </c>
      <c r="B134" s="61">
        <v>6</v>
      </c>
      <c r="C134" s="60">
        <v>6</v>
      </c>
      <c r="D134" s="61">
        <v>1</v>
      </c>
      <c r="E134" s="62"/>
      <c r="F134" s="63"/>
      <c r="G134" s="12" t="s">
        <v>105</v>
      </c>
      <c r="H134" s="90">
        <v>103</v>
      </c>
      <c r="I134" s="116">
        <f t="shared" si="12"/>
        <v>0</v>
      </c>
      <c r="J134" s="116">
        <f t="shared" si="12"/>
        <v>0</v>
      </c>
      <c r="K134" s="116">
        <f t="shared" si="12"/>
        <v>0</v>
      </c>
      <c r="L134" s="116">
        <f t="shared" si="12"/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>
        <v>1</v>
      </c>
      <c r="E135" s="62">
        <v>1</v>
      </c>
      <c r="F135" s="63"/>
      <c r="G135" s="12" t="s">
        <v>105</v>
      </c>
      <c r="H135" s="90">
        <v>104</v>
      </c>
      <c r="I135" s="116">
        <f t="shared" si="12"/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>
        <v>1</v>
      </c>
      <c r="F136" s="63">
        <v>1</v>
      </c>
      <c r="G136" s="13" t="s">
        <v>105</v>
      </c>
      <c r="H136" s="90">
        <v>105</v>
      </c>
      <c r="I136" s="122">
        <v>0</v>
      </c>
      <c r="J136" s="135">
        <v>0</v>
      </c>
      <c r="K136" s="122">
        <v>0</v>
      </c>
      <c r="L136" s="122">
        <v>0</v>
      </c>
    </row>
    <row r="137" spans="1:12" hidden="1">
      <c r="A137" s="83">
        <v>2</v>
      </c>
      <c r="B137" s="49">
        <v>7</v>
      </c>
      <c r="C137" s="49"/>
      <c r="D137" s="50"/>
      <c r="E137" s="50"/>
      <c r="F137" s="52"/>
      <c r="G137" s="51" t="s">
        <v>106</v>
      </c>
      <c r="H137" s="90">
        <v>106</v>
      </c>
      <c r="I137" s="117">
        <f>SUM(I138+I143+I151)</f>
        <v>0</v>
      </c>
      <c r="J137" s="128">
        <f>SUM(J138+J143+J151)</f>
        <v>0</v>
      </c>
      <c r="K137" s="117">
        <f>SUM(K138+K143+K151)</f>
        <v>0</v>
      </c>
      <c r="L137" s="116">
        <f>SUM(L138+L143+L151)</f>
        <v>0</v>
      </c>
    </row>
    <row r="138" spans="1:12" hidden="1">
      <c r="A138" s="64">
        <v>2</v>
      </c>
      <c r="B138" s="60">
        <v>7</v>
      </c>
      <c r="C138" s="60">
        <v>1</v>
      </c>
      <c r="D138" s="61"/>
      <c r="E138" s="61"/>
      <c r="F138" s="63"/>
      <c r="G138" s="62" t="s">
        <v>107</v>
      </c>
      <c r="H138" s="90">
        <v>107</v>
      </c>
      <c r="I138" s="117">
        <f t="shared" ref="I138:L139" si="13">I139</f>
        <v>0</v>
      </c>
      <c r="J138" s="128">
        <f t="shared" si="13"/>
        <v>0</v>
      </c>
      <c r="K138" s="117">
        <f t="shared" si="13"/>
        <v>0</v>
      </c>
      <c r="L138" s="116">
        <f t="shared" si="13"/>
        <v>0</v>
      </c>
    </row>
    <row r="139" spans="1:12" hidden="1">
      <c r="A139" s="64">
        <v>2</v>
      </c>
      <c r="B139" s="60">
        <v>7</v>
      </c>
      <c r="C139" s="60">
        <v>1</v>
      </c>
      <c r="D139" s="61">
        <v>1</v>
      </c>
      <c r="E139" s="61"/>
      <c r="F139" s="63"/>
      <c r="G139" s="62" t="s">
        <v>107</v>
      </c>
      <c r="H139" s="90">
        <v>108</v>
      </c>
      <c r="I139" s="117">
        <f t="shared" si="13"/>
        <v>0</v>
      </c>
      <c r="J139" s="128">
        <f t="shared" si="13"/>
        <v>0</v>
      </c>
      <c r="K139" s="117">
        <f t="shared" si="13"/>
        <v>0</v>
      </c>
      <c r="L139" s="116">
        <f t="shared" si="13"/>
        <v>0</v>
      </c>
    </row>
    <row r="140" spans="1:12" hidden="1">
      <c r="A140" s="64">
        <v>2</v>
      </c>
      <c r="B140" s="60">
        <v>7</v>
      </c>
      <c r="C140" s="60">
        <v>1</v>
      </c>
      <c r="D140" s="61">
        <v>1</v>
      </c>
      <c r="E140" s="61">
        <v>1</v>
      </c>
      <c r="F140" s="63"/>
      <c r="G140" s="62" t="s">
        <v>107</v>
      </c>
      <c r="H140" s="90">
        <v>109</v>
      </c>
      <c r="I140" s="117">
        <f>SUM(I141:I142)</f>
        <v>0</v>
      </c>
      <c r="J140" s="128">
        <f>SUM(J141:J142)</f>
        <v>0</v>
      </c>
      <c r="K140" s="117">
        <f>SUM(K141:K142)</f>
        <v>0</v>
      </c>
      <c r="L140" s="116">
        <f>SUM(L141:L142)</f>
        <v>0</v>
      </c>
    </row>
    <row r="141" spans="1:12" hidden="1">
      <c r="A141" s="73">
        <v>2</v>
      </c>
      <c r="B141" s="57">
        <v>7</v>
      </c>
      <c r="C141" s="73">
        <v>1</v>
      </c>
      <c r="D141" s="60">
        <v>1</v>
      </c>
      <c r="E141" s="55">
        <v>1</v>
      </c>
      <c r="F141" s="58">
        <v>1</v>
      </c>
      <c r="G141" s="56" t="s">
        <v>108</v>
      </c>
      <c r="H141" s="90">
        <v>110</v>
      </c>
      <c r="I141" s="136">
        <v>0</v>
      </c>
      <c r="J141" s="136">
        <v>0</v>
      </c>
      <c r="K141" s="136">
        <v>0</v>
      </c>
      <c r="L141" s="136">
        <v>0</v>
      </c>
    </row>
    <row r="142" spans="1:12" hidden="1">
      <c r="A142" s="60">
        <v>2</v>
      </c>
      <c r="B142" s="60">
        <v>7</v>
      </c>
      <c r="C142" s="64">
        <v>1</v>
      </c>
      <c r="D142" s="60">
        <v>1</v>
      </c>
      <c r="E142" s="61">
        <v>1</v>
      </c>
      <c r="F142" s="63">
        <v>2</v>
      </c>
      <c r="G142" s="62" t="s">
        <v>109</v>
      </c>
      <c r="H142" s="90">
        <v>111</v>
      </c>
      <c r="I142" s="121">
        <v>0</v>
      </c>
      <c r="J142" s="121">
        <v>0</v>
      </c>
      <c r="K142" s="121">
        <v>0</v>
      </c>
      <c r="L142" s="121">
        <v>0</v>
      </c>
    </row>
    <row r="143" spans="1:12" ht="25.5" hidden="1" customHeight="1">
      <c r="A143" s="67">
        <v>2</v>
      </c>
      <c r="B143" s="68">
        <v>7</v>
      </c>
      <c r="C143" s="67">
        <v>2</v>
      </c>
      <c r="D143" s="68"/>
      <c r="E143" s="69"/>
      <c r="F143" s="71"/>
      <c r="G143" s="70" t="s">
        <v>110</v>
      </c>
      <c r="H143" s="90">
        <v>112</v>
      </c>
      <c r="I143" s="118">
        <f t="shared" ref="I143:L144" si="14">I144</f>
        <v>0</v>
      </c>
      <c r="J143" s="130">
        <f t="shared" si="14"/>
        <v>0</v>
      </c>
      <c r="K143" s="118">
        <f t="shared" si="14"/>
        <v>0</v>
      </c>
      <c r="L143" s="119">
        <f t="shared" si="14"/>
        <v>0</v>
      </c>
    </row>
    <row r="144" spans="1:12" ht="25.5" hidden="1" customHeight="1">
      <c r="A144" s="64">
        <v>2</v>
      </c>
      <c r="B144" s="60">
        <v>7</v>
      </c>
      <c r="C144" s="64">
        <v>2</v>
      </c>
      <c r="D144" s="60">
        <v>1</v>
      </c>
      <c r="E144" s="61"/>
      <c r="F144" s="63"/>
      <c r="G144" s="62" t="s">
        <v>111</v>
      </c>
      <c r="H144" s="90">
        <v>113</v>
      </c>
      <c r="I144" s="117">
        <f t="shared" si="14"/>
        <v>0</v>
      </c>
      <c r="J144" s="128">
        <f t="shared" si="14"/>
        <v>0</v>
      </c>
      <c r="K144" s="117">
        <f t="shared" si="14"/>
        <v>0</v>
      </c>
      <c r="L144" s="116">
        <f t="shared" si="14"/>
        <v>0</v>
      </c>
    </row>
    <row r="145" spans="1:12" ht="25.5" hidden="1" customHeight="1">
      <c r="A145" s="64">
        <v>2</v>
      </c>
      <c r="B145" s="60">
        <v>7</v>
      </c>
      <c r="C145" s="64">
        <v>2</v>
      </c>
      <c r="D145" s="60">
        <v>1</v>
      </c>
      <c r="E145" s="61">
        <v>1</v>
      </c>
      <c r="F145" s="63"/>
      <c r="G145" s="62" t="s">
        <v>111</v>
      </c>
      <c r="H145" s="90">
        <v>114</v>
      </c>
      <c r="I145" s="117">
        <f>SUM(I146:I147)</f>
        <v>0</v>
      </c>
      <c r="J145" s="128">
        <f>SUM(J146:J147)</f>
        <v>0</v>
      </c>
      <c r="K145" s="117">
        <f>SUM(K146:K147)</f>
        <v>0</v>
      </c>
      <c r="L145" s="116">
        <f>SUM(L146:L147)</f>
        <v>0</v>
      </c>
    </row>
    <row r="146" spans="1:12" hidden="1">
      <c r="A146" s="64">
        <v>2</v>
      </c>
      <c r="B146" s="60">
        <v>7</v>
      </c>
      <c r="C146" s="64">
        <v>2</v>
      </c>
      <c r="D146" s="60">
        <v>1</v>
      </c>
      <c r="E146" s="61">
        <v>1</v>
      </c>
      <c r="F146" s="63">
        <v>1</v>
      </c>
      <c r="G146" s="62" t="s">
        <v>112</v>
      </c>
      <c r="H146" s="90">
        <v>115</v>
      </c>
      <c r="I146" s="121">
        <v>0</v>
      </c>
      <c r="J146" s="121">
        <v>0</v>
      </c>
      <c r="K146" s="121">
        <v>0</v>
      </c>
      <c r="L146" s="121">
        <v>0</v>
      </c>
    </row>
    <row r="147" spans="1:12" hidden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>
        <v>2</v>
      </c>
      <c r="G147" s="62" t="s">
        <v>113</v>
      </c>
      <c r="H147" s="90">
        <v>116</v>
      </c>
      <c r="I147" s="121">
        <v>0</v>
      </c>
      <c r="J147" s="121">
        <v>0</v>
      </c>
      <c r="K147" s="121">
        <v>0</v>
      </c>
      <c r="L147" s="121"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2</v>
      </c>
      <c r="E148" s="61"/>
      <c r="F148" s="63"/>
      <c r="G148" s="62" t="s">
        <v>114</v>
      </c>
      <c r="H148" s="90">
        <v>117</v>
      </c>
      <c r="I148" s="117">
        <f>I149</f>
        <v>0</v>
      </c>
      <c r="J148" s="117">
        <f>J149</f>
        <v>0</v>
      </c>
      <c r="K148" s="117">
        <f>K149</f>
        <v>0</v>
      </c>
      <c r="L148" s="117">
        <f>L149</f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2</v>
      </c>
      <c r="E149" s="61">
        <v>1</v>
      </c>
      <c r="F149" s="63"/>
      <c r="G149" s="62" t="s">
        <v>114</v>
      </c>
      <c r="H149" s="90">
        <v>118</v>
      </c>
      <c r="I149" s="117">
        <f>SUM(I150)</f>
        <v>0</v>
      </c>
      <c r="J149" s="117">
        <f>SUM(J150)</f>
        <v>0</v>
      </c>
      <c r="K149" s="117">
        <f>SUM(K150)</f>
        <v>0</v>
      </c>
      <c r="L149" s="117">
        <f>SUM(L150)</f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>
        <v>1</v>
      </c>
      <c r="F150" s="63">
        <v>1</v>
      </c>
      <c r="G150" s="62" t="s">
        <v>114</v>
      </c>
      <c r="H150" s="90">
        <v>119</v>
      </c>
      <c r="I150" s="121">
        <v>0</v>
      </c>
      <c r="J150" s="121">
        <v>0</v>
      </c>
      <c r="K150" s="121">
        <v>0</v>
      </c>
      <c r="L150" s="121">
        <v>0</v>
      </c>
    </row>
    <row r="151" spans="1:12" hidden="1">
      <c r="A151" s="64">
        <v>2</v>
      </c>
      <c r="B151" s="60">
        <v>7</v>
      </c>
      <c r="C151" s="64">
        <v>3</v>
      </c>
      <c r="D151" s="60"/>
      <c r="E151" s="61"/>
      <c r="F151" s="63"/>
      <c r="G151" s="62" t="s">
        <v>115</v>
      </c>
      <c r="H151" s="90">
        <v>120</v>
      </c>
      <c r="I151" s="117">
        <f t="shared" ref="I151:L152" si="15">I152</f>
        <v>0</v>
      </c>
      <c r="J151" s="128">
        <f t="shared" si="15"/>
        <v>0</v>
      </c>
      <c r="K151" s="117">
        <f t="shared" si="15"/>
        <v>0</v>
      </c>
      <c r="L151" s="116">
        <f t="shared" si="15"/>
        <v>0</v>
      </c>
    </row>
    <row r="152" spans="1:12" hidden="1">
      <c r="A152" s="67">
        <v>2</v>
      </c>
      <c r="B152" s="74">
        <v>7</v>
      </c>
      <c r="C152" s="91">
        <v>3</v>
      </c>
      <c r="D152" s="74">
        <v>1</v>
      </c>
      <c r="E152" s="75"/>
      <c r="F152" s="76"/>
      <c r="G152" s="77" t="s">
        <v>115</v>
      </c>
      <c r="H152" s="90">
        <v>121</v>
      </c>
      <c r="I152" s="126">
        <f t="shared" si="15"/>
        <v>0</v>
      </c>
      <c r="J152" s="134">
        <f t="shared" si="15"/>
        <v>0</v>
      </c>
      <c r="K152" s="126">
        <f t="shared" si="15"/>
        <v>0</v>
      </c>
      <c r="L152" s="125">
        <f t="shared" si="15"/>
        <v>0</v>
      </c>
    </row>
    <row r="153" spans="1:12" hidden="1">
      <c r="A153" s="64">
        <v>2</v>
      </c>
      <c r="B153" s="60">
        <v>7</v>
      </c>
      <c r="C153" s="64">
        <v>3</v>
      </c>
      <c r="D153" s="60">
        <v>1</v>
      </c>
      <c r="E153" s="61">
        <v>1</v>
      </c>
      <c r="F153" s="63"/>
      <c r="G153" s="62" t="s">
        <v>115</v>
      </c>
      <c r="H153" s="90">
        <v>122</v>
      </c>
      <c r="I153" s="117">
        <f>SUM(I154:I155)</f>
        <v>0</v>
      </c>
      <c r="J153" s="128">
        <f>SUM(J154:J155)</f>
        <v>0</v>
      </c>
      <c r="K153" s="117">
        <f>SUM(K154:K155)</f>
        <v>0</v>
      </c>
      <c r="L153" s="116">
        <f>SUM(L154:L155)</f>
        <v>0</v>
      </c>
    </row>
    <row r="154" spans="1:12" hidden="1">
      <c r="A154" s="73">
        <v>2</v>
      </c>
      <c r="B154" s="57">
        <v>7</v>
      </c>
      <c r="C154" s="73">
        <v>3</v>
      </c>
      <c r="D154" s="57">
        <v>1</v>
      </c>
      <c r="E154" s="55">
        <v>1</v>
      </c>
      <c r="F154" s="58">
        <v>1</v>
      </c>
      <c r="G154" s="56" t="s">
        <v>116</v>
      </c>
      <c r="H154" s="90">
        <v>123</v>
      </c>
      <c r="I154" s="136">
        <v>0</v>
      </c>
      <c r="J154" s="136">
        <v>0</v>
      </c>
      <c r="K154" s="136">
        <v>0</v>
      </c>
      <c r="L154" s="136"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>
        <v>2</v>
      </c>
      <c r="G155" s="62" t="s">
        <v>117</v>
      </c>
      <c r="H155" s="90">
        <v>124</v>
      </c>
      <c r="I155" s="121">
        <v>0</v>
      </c>
      <c r="J155" s="122">
        <v>0</v>
      </c>
      <c r="K155" s="122">
        <v>0</v>
      </c>
      <c r="L155" s="122">
        <v>0</v>
      </c>
    </row>
    <row r="156" spans="1:12" hidden="1">
      <c r="A156" s="83">
        <v>2</v>
      </c>
      <c r="B156" s="83">
        <v>8</v>
      </c>
      <c r="C156" s="49"/>
      <c r="D156" s="66"/>
      <c r="E156" s="54"/>
      <c r="F156" s="92"/>
      <c r="G156" s="59" t="s">
        <v>118</v>
      </c>
      <c r="H156" s="90">
        <v>125</v>
      </c>
      <c r="I156" s="124">
        <f>I157</f>
        <v>0</v>
      </c>
      <c r="J156" s="129">
        <f>J157</f>
        <v>0</v>
      </c>
      <c r="K156" s="124">
        <f>K157</f>
        <v>0</v>
      </c>
      <c r="L156" s="123">
        <f>L157</f>
        <v>0</v>
      </c>
    </row>
    <row r="157" spans="1:12" hidden="1">
      <c r="A157" s="67">
        <v>2</v>
      </c>
      <c r="B157" s="67">
        <v>8</v>
      </c>
      <c r="C157" s="67">
        <v>1</v>
      </c>
      <c r="D157" s="68"/>
      <c r="E157" s="69"/>
      <c r="F157" s="71"/>
      <c r="G157" s="56" t="s">
        <v>118</v>
      </c>
      <c r="H157" s="90">
        <v>126</v>
      </c>
      <c r="I157" s="124">
        <f>I158+I163</f>
        <v>0</v>
      </c>
      <c r="J157" s="129">
        <f>J158+J163</f>
        <v>0</v>
      </c>
      <c r="K157" s="124">
        <f>K158+K163</f>
        <v>0</v>
      </c>
      <c r="L157" s="123">
        <f>L158+L163</f>
        <v>0</v>
      </c>
    </row>
    <row r="158" spans="1:12" hidden="1">
      <c r="A158" s="64">
        <v>2</v>
      </c>
      <c r="B158" s="60">
        <v>8</v>
      </c>
      <c r="C158" s="62">
        <v>1</v>
      </c>
      <c r="D158" s="60">
        <v>1</v>
      </c>
      <c r="E158" s="61"/>
      <c r="F158" s="63"/>
      <c r="G158" s="62" t="s">
        <v>119</v>
      </c>
      <c r="H158" s="90">
        <v>127</v>
      </c>
      <c r="I158" s="117">
        <f>I159</f>
        <v>0</v>
      </c>
      <c r="J158" s="128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0">
        <v>8</v>
      </c>
      <c r="C159" s="56">
        <v>1</v>
      </c>
      <c r="D159" s="57">
        <v>1</v>
      </c>
      <c r="E159" s="55">
        <v>1</v>
      </c>
      <c r="F159" s="58"/>
      <c r="G159" s="62" t="s">
        <v>119</v>
      </c>
      <c r="H159" s="90">
        <v>128</v>
      </c>
      <c r="I159" s="124">
        <f>SUM(I160:I162)</f>
        <v>0</v>
      </c>
      <c r="J159" s="124">
        <f>SUM(J160:J162)</f>
        <v>0</v>
      </c>
      <c r="K159" s="124">
        <f>SUM(K160:K162)</f>
        <v>0</v>
      </c>
      <c r="L159" s="124">
        <f>SUM(L160:L162)</f>
        <v>0</v>
      </c>
    </row>
    <row r="160" spans="1:12" hidden="1">
      <c r="A160" s="60">
        <v>2</v>
      </c>
      <c r="B160" s="57">
        <v>8</v>
      </c>
      <c r="C160" s="62">
        <v>1</v>
      </c>
      <c r="D160" s="60">
        <v>1</v>
      </c>
      <c r="E160" s="61">
        <v>1</v>
      </c>
      <c r="F160" s="63">
        <v>1</v>
      </c>
      <c r="G160" s="62" t="s">
        <v>120</v>
      </c>
      <c r="H160" s="90">
        <v>129</v>
      </c>
      <c r="I160" s="121">
        <v>0</v>
      </c>
      <c r="J160" s="121">
        <v>0</v>
      </c>
      <c r="K160" s="121">
        <v>0</v>
      </c>
      <c r="L160" s="121">
        <v>0</v>
      </c>
    </row>
    <row r="161" spans="1:15" ht="25.5" hidden="1" customHeight="1">
      <c r="A161" s="67">
        <v>2</v>
      </c>
      <c r="B161" s="74">
        <v>8</v>
      </c>
      <c r="C161" s="77">
        <v>1</v>
      </c>
      <c r="D161" s="74">
        <v>1</v>
      </c>
      <c r="E161" s="75">
        <v>1</v>
      </c>
      <c r="F161" s="76">
        <v>2</v>
      </c>
      <c r="G161" s="77" t="s">
        <v>121</v>
      </c>
      <c r="H161" s="90">
        <v>130</v>
      </c>
      <c r="I161" s="137">
        <v>0</v>
      </c>
      <c r="J161" s="137">
        <v>0</v>
      </c>
      <c r="K161" s="137">
        <v>0</v>
      </c>
      <c r="L161" s="137">
        <v>0</v>
      </c>
    </row>
    <row r="162" spans="1:15" hidden="1">
      <c r="A162" s="67">
        <v>2</v>
      </c>
      <c r="B162" s="74">
        <v>8</v>
      </c>
      <c r="C162" s="77">
        <v>1</v>
      </c>
      <c r="D162" s="74">
        <v>1</v>
      </c>
      <c r="E162" s="75">
        <v>1</v>
      </c>
      <c r="F162" s="76">
        <v>3</v>
      </c>
      <c r="G162" s="77" t="s">
        <v>122</v>
      </c>
      <c r="H162" s="90">
        <v>131</v>
      </c>
      <c r="I162" s="137">
        <v>0</v>
      </c>
      <c r="J162" s="138">
        <v>0</v>
      </c>
      <c r="K162" s="137">
        <v>0</v>
      </c>
      <c r="L162" s="127">
        <v>0</v>
      </c>
    </row>
    <row r="163" spans="1:15" hidden="1">
      <c r="A163" s="64">
        <v>2</v>
      </c>
      <c r="B163" s="60">
        <v>8</v>
      </c>
      <c r="C163" s="62">
        <v>1</v>
      </c>
      <c r="D163" s="60">
        <v>2</v>
      </c>
      <c r="E163" s="61"/>
      <c r="F163" s="63"/>
      <c r="G163" s="62" t="s">
        <v>123</v>
      </c>
      <c r="H163" s="90">
        <v>132</v>
      </c>
      <c r="I163" s="117">
        <f t="shared" ref="I163:L164" si="16">I164</f>
        <v>0</v>
      </c>
      <c r="J163" s="128">
        <f t="shared" si="16"/>
        <v>0</v>
      </c>
      <c r="K163" s="117">
        <f t="shared" si="16"/>
        <v>0</v>
      </c>
      <c r="L163" s="116">
        <f t="shared" si="16"/>
        <v>0</v>
      </c>
    </row>
    <row r="164" spans="1:15" hidden="1">
      <c r="A164" s="64">
        <v>2</v>
      </c>
      <c r="B164" s="60">
        <v>8</v>
      </c>
      <c r="C164" s="62">
        <v>1</v>
      </c>
      <c r="D164" s="60">
        <v>2</v>
      </c>
      <c r="E164" s="61">
        <v>1</v>
      </c>
      <c r="F164" s="63"/>
      <c r="G164" s="62" t="s">
        <v>123</v>
      </c>
      <c r="H164" s="90">
        <v>133</v>
      </c>
      <c r="I164" s="117">
        <f t="shared" si="16"/>
        <v>0</v>
      </c>
      <c r="J164" s="128">
        <f t="shared" si="16"/>
        <v>0</v>
      </c>
      <c r="K164" s="117">
        <f t="shared" si="16"/>
        <v>0</v>
      </c>
      <c r="L164" s="116">
        <f t="shared" si="16"/>
        <v>0</v>
      </c>
    </row>
    <row r="165" spans="1:15" hidden="1">
      <c r="A165" s="67">
        <v>2</v>
      </c>
      <c r="B165" s="68">
        <v>8</v>
      </c>
      <c r="C165" s="70">
        <v>1</v>
      </c>
      <c r="D165" s="68">
        <v>2</v>
      </c>
      <c r="E165" s="69">
        <v>1</v>
      </c>
      <c r="F165" s="71">
        <v>1</v>
      </c>
      <c r="G165" s="62" t="s">
        <v>123</v>
      </c>
      <c r="H165" s="90">
        <v>134</v>
      </c>
      <c r="I165" s="139">
        <v>0</v>
      </c>
      <c r="J165" s="122">
        <v>0</v>
      </c>
      <c r="K165" s="122">
        <v>0</v>
      </c>
      <c r="L165" s="122">
        <v>0</v>
      </c>
    </row>
    <row r="166" spans="1:15" ht="38.25" hidden="1" customHeight="1">
      <c r="A166" s="83">
        <v>2</v>
      </c>
      <c r="B166" s="49">
        <v>9</v>
      </c>
      <c r="C166" s="51"/>
      <c r="D166" s="49"/>
      <c r="E166" s="50"/>
      <c r="F166" s="52"/>
      <c r="G166" s="51" t="s">
        <v>124</v>
      </c>
      <c r="H166" s="90">
        <v>135</v>
      </c>
      <c r="I166" s="117">
        <f>I167+I171</f>
        <v>0</v>
      </c>
      <c r="J166" s="128">
        <f>J167+J171</f>
        <v>0</v>
      </c>
      <c r="K166" s="117">
        <f>K167+K171</f>
        <v>0</v>
      </c>
      <c r="L166" s="116">
        <f>L167+L171</f>
        <v>0</v>
      </c>
    </row>
    <row r="167" spans="1:15" ht="38.25" hidden="1" customHeight="1">
      <c r="A167" s="64">
        <v>2</v>
      </c>
      <c r="B167" s="60">
        <v>9</v>
      </c>
      <c r="C167" s="62">
        <v>1</v>
      </c>
      <c r="D167" s="60"/>
      <c r="E167" s="61"/>
      <c r="F167" s="63"/>
      <c r="G167" s="62" t="s">
        <v>125</v>
      </c>
      <c r="H167" s="90">
        <v>136</v>
      </c>
      <c r="I167" s="117">
        <f t="shared" ref="I167:L169" si="17">I168</f>
        <v>0</v>
      </c>
      <c r="J167" s="128">
        <f t="shared" si="17"/>
        <v>0</v>
      </c>
      <c r="K167" s="117">
        <f t="shared" si="17"/>
        <v>0</v>
      </c>
      <c r="L167" s="116">
        <f t="shared" si="17"/>
        <v>0</v>
      </c>
      <c r="M167" s="70"/>
      <c r="N167" s="70"/>
      <c r="O167" s="70"/>
    </row>
    <row r="168" spans="1:15" ht="38.25" hidden="1" customHeight="1">
      <c r="A168" s="73">
        <v>2</v>
      </c>
      <c r="B168" s="57">
        <v>9</v>
      </c>
      <c r="C168" s="56">
        <v>1</v>
      </c>
      <c r="D168" s="57">
        <v>1</v>
      </c>
      <c r="E168" s="55"/>
      <c r="F168" s="58"/>
      <c r="G168" s="62" t="s">
        <v>125</v>
      </c>
      <c r="H168" s="90">
        <v>137</v>
      </c>
      <c r="I168" s="124">
        <f t="shared" si="17"/>
        <v>0</v>
      </c>
      <c r="J168" s="129">
        <f t="shared" si="17"/>
        <v>0</v>
      </c>
      <c r="K168" s="124">
        <f t="shared" si="17"/>
        <v>0</v>
      </c>
      <c r="L168" s="123">
        <f t="shared" si="17"/>
        <v>0</v>
      </c>
    </row>
    <row r="169" spans="1:15" ht="38.25" hidden="1" customHeight="1">
      <c r="A169" s="64">
        <v>2</v>
      </c>
      <c r="B169" s="60">
        <v>9</v>
      </c>
      <c r="C169" s="64">
        <v>1</v>
      </c>
      <c r="D169" s="60">
        <v>1</v>
      </c>
      <c r="E169" s="61">
        <v>1</v>
      </c>
      <c r="F169" s="63"/>
      <c r="G169" s="62" t="s">
        <v>125</v>
      </c>
      <c r="H169" s="90">
        <v>138</v>
      </c>
      <c r="I169" s="117">
        <f t="shared" si="17"/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</row>
    <row r="170" spans="1:15" ht="38.25" hidden="1" customHeight="1">
      <c r="A170" s="73">
        <v>2</v>
      </c>
      <c r="B170" s="57">
        <v>9</v>
      </c>
      <c r="C170" s="57">
        <v>1</v>
      </c>
      <c r="D170" s="57">
        <v>1</v>
      </c>
      <c r="E170" s="55">
        <v>1</v>
      </c>
      <c r="F170" s="58">
        <v>1</v>
      </c>
      <c r="G170" s="62" t="s">
        <v>125</v>
      </c>
      <c r="H170" s="90">
        <v>139</v>
      </c>
      <c r="I170" s="136">
        <v>0</v>
      </c>
      <c r="J170" s="136">
        <v>0</v>
      </c>
      <c r="K170" s="136">
        <v>0</v>
      </c>
      <c r="L170" s="136">
        <v>0</v>
      </c>
    </row>
    <row r="171" spans="1:15" ht="38.25" hidden="1" customHeight="1">
      <c r="A171" s="64">
        <v>2</v>
      </c>
      <c r="B171" s="60">
        <v>9</v>
      </c>
      <c r="C171" s="60">
        <v>2</v>
      </c>
      <c r="D171" s="60"/>
      <c r="E171" s="61"/>
      <c r="F171" s="63"/>
      <c r="G171" s="62" t="s">
        <v>126</v>
      </c>
      <c r="H171" s="90">
        <v>140</v>
      </c>
      <c r="I171" s="117">
        <f>SUM(I172+I177)</f>
        <v>0</v>
      </c>
      <c r="J171" s="117">
        <f>SUM(J172+J177)</f>
        <v>0</v>
      </c>
      <c r="K171" s="117">
        <f>SUM(K172+K177)</f>
        <v>0</v>
      </c>
      <c r="L171" s="117">
        <f>SUM(L172+L177)</f>
        <v>0</v>
      </c>
    </row>
    <row r="172" spans="1:15" ht="51" hidden="1" customHeight="1">
      <c r="A172" s="64">
        <v>2</v>
      </c>
      <c r="B172" s="60">
        <v>9</v>
      </c>
      <c r="C172" s="60">
        <v>2</v>
      </c>
      <c r="D172" s="57">
        <v>1</v>
      </c>
      <c r="E172" s="55"/>
      <c r="F172" s="58"/>
      <c r="G172" s="56" t="s">
        <v>127</v>
      </c>
      <c r="H172" s="90">
        <v>141</v>
      </c>
      <c r="I172" s="124">
        <f>I173</f>
        <v>0</v>
      </c>
      <c r="J172" s="129">
        <f>J173</f>
        <v>0</v>
      </c>
      <c r="K172" s="124">
        <f>K173</f>
        <v>0</v>
      </c>
      <c r="L172" s="123">
        <f>L173</f>
        <v>0</v>
      </c>
    </row>
    <row r="173" spans="1:15" ht="51" hidden="1" customHeight="1">
      <c r="A173" s="73">
        <v>2</v>
      </c>
      <c r="B173" s="57">
        <v>9</v>
      </c>
      <c r="C173" s="57">
        <v>2</v>
      </c>
      <c r="D173" s="60">
        <v>1</v>
      </c>
      <c r="E173" s="61">
        <v>1</v>
      </c>
      <c r="F173" s="63"/>
      <c r="G173" s="56" t="s">
        <v>127</v>
      </c>
      <c r="H173" s="90">
        <v>142</v>
      </c>
      <c r="I173" s="117">
        <f>SUM(I174:I176)</f>
        <v>0</v>
      </c>
      <c r="J173" s="128">
        <f>SUM(J174:J176)</f>
        <v>0</v>
      </c>
      <c r="K173" s="117">
        <f>SUM(K174:K176)</f>
        <v>0</v>
      </c>
      <c r="L173" s="116">
        <f>SUM(L174:L176)</f>
        <v>0</v>
      </c>
    </row>
    <row r="174" spans="1:15" ht="51" hidden="1" customHeight="1">
      <c r="A174" s="67">
        <v>2</v>
      </c>
      <c r="B174" s="74">
        <v>9</v>
      </c>
      <c r="C174" s="74">
        <v>2</v>
      </c>
      <c r="D174" s="74">
        <v>1</v>
      </c>
      <c r="E174" s="75">
        <v>1</v>
      </c>
      <c r="F174" s="76">
        <v>1</v>
      </c>
      <c r="G174" s="56" t="s">
        <v>128</v>
      </c>
      <c r="H174" s="90">
        <v>143</v>
      </c>
      <c r="I174" s="137">
        <v>0</v>
      </c>
      <c r="J174" s="120">
        <v>0</v>
      </c>
      <c r="K174" s="120">
        <v>0</v>
      </c>
      <c r="L174" s="120">
        <v>0</v>
      </c>
    </row>
    <row r="175" spans="1:15" ht="63.75" hidden="1" customHeight="1">
      <c r="A175" s="64">
        <v>2</v>
      </c>
      <c r="B175" s="60">
        <v>9</v>
      </c>
      <c r="C175" s="60">
        <v>2</v>
      </c>
      <c r="D175" s="60">
        <v>1</v>
      </c>
      <c r="E175" s="61">
        <v>1</v>
      </c>
      <c r="F175" s="63">
        <v>2</v>
      </c>
      <c r="G175" s="56" t="s">
        <v>129</v>
      </c>
      <c r="H175" s="90">
        <v>144</v>
      </c>
      <c r="I175" s="121">
        <v>0</v>
      </c>
      <c r="J175" s="140">
        <v>0</v>
      </c>
      <c r="K175" s="140">
        <v>0</v>
      </c>
      <c r="L175" s="140">
        <v>0</v>
      </c>
    </row>
    <row r="176" spans="1:15" ht="51" hidden="1" customHeight="1">
      <c r="A176" s="64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3</v>
      </c>
      <c r="G176" s="56" t="s">
        <v>130</v>
      </c>
      <c r="H176" s="90">
        <v>145</v>
      </c>
      <c r="I176" s="121">
        <v>0</v>
      </c>
      <c r="J176" s="121">
        <v>0</v>
      </c>
      <c r="K176" s="121">
        <v>0</v>
      </c>
      <c r="L176" s="121">
        <v>0</v>
      </c>
    </row>
    <row r="177" spans="1:12" ht="38.25" hidden="1" customHeight="1">
      <c r="A177" s="93">
        <v>2</v>
      </c>
      <c r="B177" s="93">
        <v>9</v>
      </c>
      <c r="C177" s="93">
        <v>2</v>
      </c>
      <c r="D177" s="93">
        <v>2</v>
      </c>
      <c r="E177" s="93"/>
      <c r="F177" s="93"/>
      <c r="G177" s="62" t="s">
        <v>131</v>
      </c>
      <c r="H177" s="90">
        <v>146</v>
      </c>
      <c r="I177" s="117">
        <f>I178</f>
        <v>0</v>
      </c>
      <c r="J177" s="128">
        <f>J178</f>
        <v>0</v>
      </c>
      <c r="K177" s="117">
        <f>K178</f>
        <v>0</v>
      </c>
      <c r="L177" s="116">
        <f>L178</f>
        <v>0</v>
      </c>
    </row>
    <row r="178" spans="1:12" ht="38.25" hidden="1" customHeight="1">
      <c r="A178" s="64">
        <v>2</v>
      </c>
      <c r="B178" s="60">
        <v>9</v>
      </c>
      <c r="C178" s="60">
        <v>2</v>
      </c>
      <c r="D178" s="60">
        <v>2</v>
      </c>
      <c r="E178" s="61">
        <v>1</v>
      </c>
      <c r="F178" s="63"/>
      <c r="G178" s="56" t="s">
        <v>132</v>
      </c>
      <c r="H178" s="90">
        <v>147</v>
      </c>
      <c r="I178" s="124">
        <f>SUM(I179:I181)</f>
        <v>0</v>
      </c>
      <c r="J178" s="124">
        <f>SUM(J179:J181)</f>
        <v>0</v>
      </c>
      <c r="K178" s="124">
        <f>SUM(K179:K181)</f>
        <v>0</v>
      </c>
      <c r="L178" s="124">
        <f>SUM(L179:L181)</f>
        <v>0</v>
      </c>
    </row>
    <row r="179" spans="1:12" ht="51" hidden="1" customHeight="1">
      <c r="A179" s="64">
        <v>2</v>
      </c>
      <c r="B179" s="60">
        <v>9</v>
      </c>
      <c r="C179" s="60">
        <v>2</v>
      </c>
      <c r="D179" s="60">
        <v>2</v>
      </c>
      <c r="E179" s="60">
        <v>1</v>
      </c>
      <c r="F179" s="63">
        <v>1</v>
      </c>
      <c r="G179" s="94" t="s">
        <v>133</v>
      </c>
      <c r="H179" s="90">
        <v>148</v>
      </c>
      <c r="I179" s="121">
        <v>0</v>
      </c>
      <c r="J179" s="120">
        <v>0</v>
      </c>
      <c r="K179" s="120">
        <v>0</v>
      </c>
      <c r="L179" s="120">
        <v>0</v>
      </c>
    </row>
    <row r="180" spans="1:12" ht="51" hidden="1" customHeight="1">
      <c r="A180" s="68">
        <v>2</v>
      </c>
      <c r="B180" s="70">
        <v>9</v>
      </c>
      <c r="C180" s="68">
        <v>2</v>
      </c>
      <c r="D180" s="69">
        <v>2</v>
      </c>
      <c r="E180" s="69">
        <v>1</v>
      </c>
      <c r="F180" s="71">
        <v>2</v>
      </c>
      <c r="G180" s="70" t="s">
        <v>134</v>
      </c>
      <c r="H180" s="90">
        <v>149</v>
      </c>
      <c r="I180" s="120">
        <v>0</v>
      </c>
      <c r="J180" s="122">
        <v>0</v>
      </c>
      <c r="K180" s="122">
        <v>0</v>
      </c>
      <c r="L180" s="122">
        <v>0</v>
      </c>
    </row>
    <row r="181" spans="1:12" ht="51" hidden="1" customHeight="1">
      <c r="A181" s="60">
        <v>2</v>
      </c>
      <c r="B181" s="77">
        <v>9</v>
      </c>
      <c r="C181" s="74">
        <v>2</v>
      </c>
      <c r="D181" s="75">
        <v>2</v>
      </c>
      <c r="E181" s="75">
        <v>1</v>
      </c>
      <c r="F181" s="76">
        <v>3</v>
      </c>
      <c r="G181" s="77" t="s">
        <v>135</v>
      </c>
      <c r="H181" s="90">
        <v>150</v>
      </c>
      <c r="I181" s="140">
        <v>0</v>
      </c>
      <c r="J181" s="140">
        <v>0</v>
      </c>
      <c r="K181" s="140">
        <v>0</v>
      </c>
      <c r="L181" s="140">
        <v>0</v>
      </c>
    </row>
    <row r="182" spans="1:12" ht="76.5" hidden="1" customHeight="1">
      <c r="A182" s="49">
        <v>3</v>
      </c>
      <c r="B182" s="51"/>
      <c r="C182" s="49"/>
      <c r="D182" s="50"/>
      <c r="E182" s="50"/>
      <c r="F182" s="52"/>
      <c r="G182" s="88" t="s">
        <v>136</v>
      </c>
      <c r="H182" s="90">
        <v>151</v>
      </c>
      <c r="I182" s="116">
        <f>SUM(I183+I236+I301)</f>
        <v>0</v>
      </c>
      <c r="J182" s="128">
        <f>SUM(J183+J236+J301)</f>
        <v>0</v>
      </c>
      <c r="K182" s="117">
        <f>SUM(K183+K236+K301)</f>
        <v>0</v>
      </c>
      <c r="L182" s="116">
        <f>SUM(L183+L236+L301)</f>
        <v>0</v>
      </c>
    </row>
    <row r="183" spans="1:12" ht="25.5" hidden="1" customHeight="1">
      <c r="A183" s="83">
        <v>3</v>
      </c>
      <c r="B183" s="49">
        <v>1</v>
      </c>
      <c r="C183" s="66"/>
      <c r="D183" s="54"/>
      <c r="E183" s="54"/>
      <c r="F183" s="92"/>
      <c r="G183" s="81" t="s">
        <v>137</v>
      </c>
      <c r="H183" s="90">
        <v>152</v>
      </c>
      <c r="I183" s="116">
        <f>SUM(I184+I207+I214+I226+I230)</f>
        <v>0</v>
      </c>
      <c r="J183" s="123">
        <f>SUM(J184+J207+J214+J226+J230)</f>
        <v>0</v>
      </c>
      <c r="K183" s="123">
        <f>SUM(K184+K207+K214+K226+K230)</f>
        <v>0</v>
      </c>
      <c r="L183" s="123">
        <f>SUM(L184+L207+L214+L226+L230)</f>
        <v>0</v>
      </c>
    </row>
    <row r="184" spans="1:12" ht="25.5" hidden="1" customHeight="1">
      <c r="A184" s="57">
        <v>3</v>
      </c>
      <c r="B184" s="56">
        <v>1</v>
      </c>
      <c r="C184" s="57">
        <v>1</v>
      </c>
      <c r="D184" s="55"/>
      <c r="E184" s="55"/>
      <c r="F184" s="95"/>
      <c r="G184" s="64" t="s">
        <v>138</v>
      </c>
      <c r="H184" s="90">
        <v>153</v>
      </c>
      <c r="I184" s="123">
        <f>SUM(I185+I188+I193+I199+I204)</f>
        <v>0</v>
      </c>
      <c r="J184" s="128">
        <f>SUM(J185+J188+J193+J199+J204)</f>
        <v>0</v>
      </c>
      <c r="K184" s="117">
        <f>SUM(K185+K188+K193+K199+K204)</f>
        <v>0</v>
      </c>
      <c r="L184" s="116">
        <f>SUM(L185+L188+L193+L199+L204)</f>
        <v>0</v>
      </c>
    </row>
    <row r="185" spans="1:12" hidden="1">
      <c r="A185" s="60">
        <v>3</v>
      </c>
      <c r="B185" s="62">
        <v>1</v>
      </c>
      <c r="C185" s="60">
        <v>1</v>
      </c>
      <c r="D185" s="61">
        <v>1</v>
      </c>
      <c r="E185" s="61"/>
      <c r="F185" s="96"/>
      <c r="G185" s="64" t="s">
        <v>139</v>
      </c>
      <c r="H185" s="90">
        <v>154</v>
      </c>
      <c r="I185" s="116">
        <f t="shared" ref="I185:L186" si="18">I186</f>
        <v>0</v>
      </c>
      <c r="J185" s="129">
        <f t="shared" si="18"/>
        <v>0</v>
      </c>
      <c r="K185" s="124">
        <f t="shared" si="18"/>
        <v>0</v>
      </c>
      <c r="L185" s="123">
        <f t="shared" si="18"/>
        <v>0</v>
      </c>
    </row>
    <row r="186" spans="1:12" hidden="1">
      <c r="A186" s="60">
        <v>3</v>
      </c>
      <c r="B186" s="62">
        <v>1</v>
      </c>
      <c r="C186" s="60">
        <v>1</v>
      </c>
      <c r="D186" s="61">
        <v>1</v>
      </c>
      <c r="E186" s="61">
        <v>1</v>
      </c>
      <c r="F186" s="84"/>
      <c r="G186" s="64" t="s">
        <v>139</v>
      </c>
      <c r="H186" s="90">
        <v>155</v>
      </c>
      <c r="I186" s="123">
        <f t="shared" si="18"/>
        <v>0</v>
      </c>
      <c r="J186" s="116">
        <f t="shared" si="18"/>
        <v>0</v>
      </c>
      <c r="K186" s="116">
        <f t="shared" si="18"/>
        <v>0</v>
      </c>
      <c r="L186" s="116">
        <f t="shared" si="18"/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84">
        <v>1</v>
      </c>
      <c r="G187" s="64" t="s">
        <v>139</v>
      </c>
      <c r="H187" s="90">
        <v>156</v>
      </c>
      <c r="I187" s="122">
        <v>0</v>
      </c>
      <c r="J187" s="122">
        <v>0</v>
      </c>
      <c r="K187" s="122">
        <v>0</v>
      </c>
      <c r="L187" s="122">
        <v>0</v>
      </c>
    </row>
    <row r="188" spans="1:12" hidden="1">
      <c r="A188" s="57">
        <v>3</v>
      </c>
      <c r="B188" s="55">
        <v>1</v>
      </c>
      <c r="C188" s="55">
        <v>1</v>
      </c>
      <c r="D188" s="55">
        <v>2</v>
      </c>
      <c r="E188" s="55"/>
      <c r="F188" s="58"/>
      <c r="G188" s="56" t="s">
        <v>140</v>
      </c>
      <c r="H188" s="90">
        <v>157</v>
      </c>
      <c r="I188" s="123">
        <f>I189</f>
        <v>0</v>
      </c>
      <c r="J188" s="129">
        <f>J189</f>
        <v>0</v>
      </c>
      <c r="K188" s="124">
        <f>K189</f>
        <v>0</v>
      </c>
      <c r="L188" s="123">
        <f>L189</f>
        <v>0</v>
      </c>
    </row>
    <row r="189" spans="1:12" hidden="1">
      <c r="A189" s="60">
        <v>3</v>
      </c>
      <c r="B189" s="61">
        <v>1</v>
      </c>
      <c r="C189" s="61">
        <v>1</v>
      </c>
      <c r="D189" s="61">
        <v>2</v>
      </c>
      <c r="E189" s="61">
        <v>1</v>
      </c>
      <c r="F189" s="63"/>
      <c r="G189" s="56" t="s">
        <v>140</v>
      </c>
      <c r="H189" s="90">
        <v>158</v>
      </c>
      <c r="I189" s="116">
        <f>SUM(I190:I192)</f>
        <v>0</v>
      </c>
      <c r="J189" s="128">
        <f>SUM(J190:J192)</f>
        <v>0</v>
      </c>
      <c r="K189" s="117">
        <f>SUM(K190:K192)</f>
        <v>0</v>
      </c>
      <c r="L189" s="116">
        <f>SUM(L190:L192)</f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1</v>
      </c>
      <c r="G190" s="56" t="s">
        <v>141</v>
      </c>
      <c r="H190" s="90">
        <v>159</v>
      </c>
      <c r="I190" s="120">
        <v>0</v>
      </c>
      <c r="J190" s="120">
        <v>0</v>
      </c>
      <c r="K190" s="120">
        <v>0</v>
      </c>
      <c r="L190" s="140"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>
        <v>2</v>
      </c>
      <c r="G191" s="62" t="s">
        <v>142</v>
      </c>
      <c r="H191" s="90">
        <v>160</v>
      </c>
      <c r="I191" s="122">
        <v>0</v>
      </c>
      <c r="J191" s="122">
        <v>0</v>
      </c>
      <c r="K191" s="122">
        <v>0</v>
      </c>
      <c r="L191" s="122">
        <v>0</v>
      </c>
    </row>
    <row r="192" spans="1:12" ht="25.5" hidden="1" customHeight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3</v>
      </c>
      <c r="G192" s="56" t="s">
        <v>143</v>
      </c>
      <c r="H192" s="90">
        <v>161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3</v>
      </c>
      <c r="E193" s="61"/>
      <c r="F193" s="63"/>
      <c r="G193" s="62" t="s">
        <v>144</v>
      </c>
      <c r="H193" s="90">
        <v>162</v>
      </c>
      <c r="I193" s="116">
        <f>I194</f>
        <v>0</v>
      </c>
      <c r="J193" s="128">
        <f>J194</f>
        <v>0</v>
      </c>
      <c r="K193" s="117">
        <f>K194</f>
        <v>0</v>
      </c>
      <c r="L193" s="116">
        <f>L194</f>
        <v>0</v>
      </c>
    </row>
    <row r="194" spans="1:12" hidden="1">
      <c r="A194" s="60">
        <v>3</v>
      </c>
      <c r="B194" s="61">
        <v>1</v>
      </c>
      <c r="C194" s="61">
        <v>1</v>
      </c>
      <c r="D194" s="61">
        <v>3</v>
      </c>
      <c r="E194" s="61">
        <v>1</v>
      </c>
      <c r="F194" s="63"/>
      <c r="G194" s="62" t="s">
        <v>144</v>
      </c>
      <c r="H194" s="90">
        <v>163</v>
      </c>
      <c r="I194" s="116">
        <f>SUM(I195:I198)</f>
        <v>0</v>
      </c>
      <c r="J194" s="116">
        <f>SUM(J195:J198)</f>
        <v>0</v>
      </c>
      <c r="K194" s="116">
        <f>SUM(K195:K198)</f>
        <v>0</v>
      </c>
      <c r="L194" s="116">
        <f>SUM(L195:L198)</f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>
        <v>1</v>
      </c>
      <c r="G195" s="62" t="s">
        <v>145</v>
      </c>
      <c r="H195" s="90">
        <v>164</v>
      </c>
      <c r="I195" s="122">
        <v>0</v>
      </c>
      <c r="J195" s="122">
        <v>0</v>
      </c>
      <c r="K195" s="122">
        <v>0</v>
      </c>
      <c r="L195" s="140"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2</v>
      </c>
      <c r="G196" s="62" t="s">
        <v>146</v>
      </c>
      <c r="H196" s="90">
        <v>165</v>
      </c>
      <c r="I196" s="120">
        <v>0</v>
      </c>
      <c r="J196" s="122">
        <v>0</v>
      </c>
      <c r="K196" s="122">
        <v>0</v>
      </c>
      <c r="L196" s="122"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3</v>
      </c>
      <c r="G197" s="64" t="s">
        <v>147</v>
      </c>
      <c r="H197" s="90">
        <v>166</v>
      </c>
      <c r="I197" s="120">
        <v>0</v>
      </c>
      <c r="J197" s="127">
        <v>0</v>
      </c>
      <c r="K197" s="127">
        <v>0</v>
      </c>
      <c r="L197" s="127">
        <v>0</v>
      </c>
    </row>
    <row r="198" spans="1:12" ht="26.25" hidden="1" customHeight="1">
      <c r="A198" s="68">
        <v>3</v>
      </c>
      <c r="B198" s="69">
        <v>1</v>
      </c>
      <c r="C198" s="69">
        <v>1</v>
      </c>
      <c r="D198" s="69">
        <v>3</v>
      </c>
      <c r="E198" s="69">
        <v>1</v>
      </c>
      <c r="F198" s="71">
        <v>4</v>
      </c>
      <c r="G198" s="13" t="s">
        <v>148</v>
      </c>
      <c r="H198" s="90">
        <v>167</v>
      </c>
      <c r="I198" s="141">
        <v>0</v>
      </c>
      <c r="J198" s="142">
        <v>0</v>
      </c>
      <c r="K198" s="122">
        <v>0</v>
      </c>
      <c r="L198" s="122">
        <v>0</v>
      </c>
    </row>
    <row r="199" spans="1:12" hidden="1">
      <c r="A199" s="68">
        <v>3</v>
      </c>
      <c r="B199" s="69">
        <v>1</v>
      </c>
      <c r="C199" s="69">
        <v>1</v>
      </c>
      <c r="D199" s="69">
        <v>4</v>
      </c>
      <c r="E199" s="69"/>
      <c r="F199" s="71"/>
      <c r="G199" s="70" t="s">
        <v>149</v>
      </c>
      <c r="H199" s="90">
        <v>168</v>
      </c>
      <c r="I199" s="116">
        <f>I200</f>
        <v>0</v>
      </c>
      <c r="J199" s="130">
        <f>J200</f>
        <v>0</v>
      </c>
      <c r="K199" s="118">
        <f>K200</f>
        <v>0</v>
      </c>
      <c r="L199" s="119">
        <f>L200</f>
        <v>0</v>
      </c>
    </row>
    <row r="200" spans="1:12" hidden="1">
      <c r="A200" s="60">
        <v>3</v>
      </c>
      <c r="B200" s="61">
        <v>1</v>
      </c>
      <c r="C200" s="61">
        <v>1</v>
      </c>
      <c r="D200" s="61">
        <v>4</v>
      </c>
      <c r="E200" s="61">
        <v>1</v>
      </c>
      <c r="F200" s="63"/>
      <c r="G200" s="70" t="s">
        <v>149</v>
      </c>
      <c r="H200" s="90">
        <v>169</v>
      </c>
      <c r="I200" s="123">
        <f>SUM(I201:I203)</f>
        <v>0</v>
      </c>
      <c r="J200" s="128">
        <f>SUM(J201:J203)</f>
        <v>0</v>
      </c>
      <c r="K200" s="117">
        <f>SUM(K201:K203)</f>
        <v>0</v>
      </c>
      <c r="L200" s="116">
        <f>SUM(L201:L203)</f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>
        <v>1</v>
      </c>
      <c r="G201" s="62" t="s">
        <v>150</v>
      </c>
      <c r="H201" s="90">
        <v>170</v>
      </c>
      <c r="I201" s="122">
        <v>0</v>
      </c>
      <c r="J201" s="122">
        <v>0</v>
      </c>
      <c r="K201" s="122">
        <v>0</v>
      </c>
      <c r="L201" s="140">
        <v>0</v>
      </c>
    </row>
    <row r="202" spans="1:12" ht="25.5" hidden="1" customHeight="1">
      <c r="A202" s="57">
        <v>3</v>
      </c>
      <c r="B202" s="55">
        <v>1</v>
      </c>
      <c r="C202" s="55">
        <v>1</v>
      </c>
      <c r="D202" s="55">
        <v>4</v>
      </c>
      <c r="E202" s="55">
        <v>1</v>
      </c>
      <c r="F202" s="58">
        <v>2</v>
      </c>
      <c r="G202" s="56" t="s">
        <v>151</v>
      </c>
      <c r="H202" s="90">
        <v>171</v>
      </c>
      <c r="I202" s="120">
        <v>0</v>
      </c>
      <c r="J202" s="120">
        <v>0</v>
      </c>
      <c r="K202" s="121">
        <v>0</v>
      </c>
      <c r="L202" s="122"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3</v>
      </c>
      <c r="G203" s="62" t="s">
        <v>152</v>
      </c>
      <c r="H203" s="90">
        <v>172</v>
      </c>
      <c r="I203" s="120">
        <v>0</v>
      </c>
      <c r="J203" s="120">
        <v>0</v>
      </c>
      <c r="K203" s="120">
        <v>0</v>
      </c>
      <c r="L203" s="122">
        <v>0</v>
      </c>
    </row>
    <row r="204" spans="1:12" ht="25.5" hidden="1" customHeight="1">
      <c r="A204" s="60">
        <v>3</v>
      </c>
      <c r="B204" s="61">
        <v>1</v>
      </c>
      <c r="C204" s="61">
        <v>1</v>
      </c>
      <c r="D204" s="61">
        <v>5</v>
      </c>
      <c r="E204" s="61"/>
      <c r="F204" s="63"/>
      <c r="G204" s="62" t="s">
        <v>153</v>
      </c>
      <c r="H204" s="90">
        <v>173</v>
      </c>
      <c r="I204" s="116">
        <f t="shared" ref="I204:L205" si="19">I205</f>
        <v>0</v>
      </c>
      <c r="J204" s="128">
        <f t="shared" si="19"/>
        <v>0</v>
      </c>
      <c r="K204" s="117">
        <f t="shared" si="19"/>
        <v>0</v>
      </c>
      <c r="L204" s="116">
        <f t="shared" si="19"/>
        <v>0</v>
      </c>
    </row>
    <row r="205" spans="1:12" ht="25.5" hidden="1" customHeight="1">
      <c r="A205" s="68">
        <v>3</v>
      </c>
      <c r="B205" s="69">
        <v>1</v>
      </c>
      <c r="C205" s="69">
        <v>1</v>
      </c>
      <c r="D205" s="69">
        <v>5</v>
      </c>
      <c r="E205" s="69">
        <v>1</v>
      </c>
      <c r="F205" s="71"/>
      <c r="G205" s="62" t="s">
        <v>153</v>
      </c>
      <c r="H205" s="90">
        <v>174</v>
      </c>
      <c r="I205" s="117">
        <f t="shared" si="19"/>
        <v>0</v>
      </c>
      <c r="J205" s="117">
        <f t="shared" si="19"/>
        <v>0</v>
      </c>
      <c r="K205" s="117">
        <f t="shared" si="19"/>
        <v>0</v>
      </c>
      <c r="L205" s="117">
        <f t="shared" si="19"/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>
        <v>1</v>
      </c>
      <c r="F206" s="63">
        <v>1</v>
      </c>
      <c r="G206" s="62" t="s">
        <v>153</v>
      </c>
      <c r="H206" s="90">
        <v>175</v>
      </c>
      <c r="I206" s="120">
        <v>0</v>
      </c>
      <c r="J206" s="122">
        <v>0</v>
      </c>
      <c r="K206" s="122">
        <v>0</v>
      </c>
      <c r="L206" s="122">
        <v>0</v>
      </c>
    </row>
    <row r="207" spans="1:12" ht="25.5" hidden="1" customHeight="1">
      <c r="A207" s="68">
        <v>3</v>
      </c>
      <c r="B207" s="69">
        <v>1</v>
      </c>
      <c r="C207" s="69">
        <v>2</v>
      </c>
      <c r="D207" s="69"/>
      <c r="E207" s="69"/>
      <c r="F207" s="71"/>
      <c r="G207" s="70" t="s">
        <v>154</v>
      </c>
      <c r="H207" s="90">
        <v>176</v>
      </c>
      <c r="I207" s="116">
        <f t="shared" ref="I207:L208" si="20">I208</f>
        <v>0</v>
      </c>
      <c r="J207" s="130">
        <f t="shared" si="20"/>
        <v>0</v>
      </c>
      <c r="K207" s="118">
        <f t="shared" si="20"/>
        <v>0</v>
      </c>
      <c r="L207" s="119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2</v>
      </c>
      <c r="D208" s="61">
        <v>1</v>
      </c>
      <c r="E208" s="61"/>
      <c r="F208" s="63"/>
      <c r="G208" s="70" t="s">
        <v>154</v>
      </c>
      <c r="H208" s="90">
        <v>177</v>
      </c>
      <c r="I208" s="123">
        <f t="shared" si="20"/>
        <v>0</v>
      </c>
      <c r="J208" s="128">
        <f t="shared" si="20"/>
        <v>0</v>
      </c>
      <c r="K208" s="117">
        <f t="shared" si="20"/>
        <v>0</v>
      </c>
      <c r="L208" s="116">
        <f t="shared" si="20"/>
        <v>0</v>
      </c>
    </row>
    <row r="209" spans="1:15" ht="25.5" hidden="1" customHeight="1">
      <c r="A209" s="57">
        <v>3</v>
      </c>
      <c r="B209" s="55">
        <v>1</v>
      </c>
      <c r="C209" s="55">
        <v>2</v>
      </c>
      <c r="D209" s="55">
        <v>1</v>
      </c>
      <c r="E209" s="55">
        <v>1</v>
      </c>
      <c r="F209" s="58"/>
      <c r="G209" s="70" t="s">
        <v>154</v>
      </c>
      <c r="H209" s="90">
        <v>178</v>
      </c>
      <c r="I209" s="116">
        <f>SUM(I210:I213)</f>
        <v>0</v>
      </c>
      <c r="J209" s="129">
        <f>SUM(J210:J213)</f>
        <v>0</v>
      </c>
      <c r="K209" s="124">
        <f>SUM(K210:K213)</f>
        <v>0</v>
      </c>
      <c r="L209" s="123">
        <f>SUM(L210:L213)</f>
        <v>0</v>
      </c>
    </row>
    <row r="210" spans="1:15" ht="38.25" hidden="1" customHeight="1">
      <c r="A210" s="60">
        <v>3</v>
      </c>
      <c r="B210" s="61">
        <v>1</v>
      </c>
      <c r="C210" s="61">
        <v>2</v>
      </c>
      <c r="D210" s="61">
        <v>1</v>
      </c>
      <c r="E210" s="61">
        <v>1</v>
      </c>
      <c r="F210" s="63">
        <v>2</v>
      </c>
      <c r="G210" s="62" t="s">
        <v>155</v>
      </c>
      <c r="H210" s="90">
        <v>179</v>
      </c>
      <c r="I210" s="122">
        <v>0</v>
      </c>
      <c r="J210" s="122">
        <v>0</v>
      </c>
      <c r="K210" s="122">
        <v>0</v>
      </c>
      <c r="L210" s="122">
        <v>0</v>
      </c>
    </row>
    <row r="211" spans="1:15" hidden="1">
      <c r="A211" s="60">
        <v>3</v>
      </c>
      <c r="B211" s="61">
        <v>1</v>
      </c>
      <c r="C211" s="61">
        <v>2</v>
      </c>
      <c r="D211" s="60">
        <v>1</v>
      </c>
      <c r="E211" s="61">
        <v>1</v>
      </c>
      <c r="F211" s="63">
        <v>3</v>
      </c>
      <c r="G211" s="62" t="s">
        <v>156</v>
      </c>
      <c r="H211" s="90">
        <v>180</v>
      </c>
      <c r="I211" s="122">
        <v>0</v>
      </c>
      <c r="J211" s="122">
        <v>0</v>
      </c>
      <c r="K211" s="122">
        <v>0</v>
      </c>
      <c r="L211" s="122">
        <v>0</v>
      </c>
    </row>
    <row r="212" spans="1:15" ht="25.5" hidden="1" customHeight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63">
        <v>4</v>
      </c>
      <c r="G212" s="62" t="s">
        <v>157</v>
      </c>
      <c r="H212" s="90">
        <v>181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8">
        <v>3</v>
      </c>
      <c r="B213" s="75">
        <v>1</v>
      </c>
      <c r="C213" s="75">
        <v>2</v>
      </c>
      <c r="D213" s="74">
        <v>1</v>
      </c>
      <c r="E213" s="75">
        <v>1</v>
      </c>
      <c r="F213" s="76">
        <v>5</v>
      </c>
      <c r="G213" s="77" t="s">
        <v>158</v>
      </c>
      <c r="H213" s="90">
        <v>182</v>
      </c>
      <c r="I213" s="122">
        <v>0</v>
      </c>
      <c r="J213" s="122">
        <v>0</v>
      </c>
      <c r="K213" s="122">
        <v>0</v>
      </c>
      <c r="L213" s="140">
        <v>0</v>
      </c>
    </row>
    <row r="214" spans="1:15" hidden="1">
      <c r="A214" s="60">
        <v>3</v>
      </c>
      <c r="B214" s="61">
        <v>1</v>
      </c>
      <c r="C214" s="61">
        <v>3</v>
      </c>
      <c r="D214" s="60"/>
      <c r="E214" s="61"/>
      <c r="F214" s="63"/>
      <c r="G214" s="62" t="s">
        <v>159</v>
      </c>
      <c r="H214" s="90">
        <v>183</v>
      </c>
      <c r="I214" s="116">
        <f>SUM(I215+I218)</f>
        <v>0</v>
      </c>
      <c r="J214" s="128">
        <f>SUM(J215+J218)</f>
        <v>0</v>
      </c>
      <c r="K214" s="117">
        <f>SUM(K215+K218)</f>
        <v>0</v>
      </c>
      <c r="L214" s="116">
        <f>SUM(L215+L218)</f>
        <v>0</v>
      </c>
    </row>
    <row r="215" spans="1:15" ht="25.5" hidden="1" customHeight="1">
      <c r="A215" s="57">
        <v>3</v>
      </c>
      <c r="B215" s="55">
        <v>1</v>
      </c>
      <c r="C215" s="55">
        <v>3</v>
      </c>
      <c r="D215" s="57">
        <v>1</v>
      </c>
      <c r="E215" s="60"/>
      <c r="F215" s="58"/>
      <c r="G215" s="56" t="s">
        <v>160</v>
      </c>
      <c r="H215" s="90">
        <v>184</v>
      </c>
      <c r="I215" s="123">
        <f t="shared" ref="I215:L216" si="21">I216</f>
        <v>0</v>
      </c>
      <c r="J215" s="129">
        <f t="shared" si="21"/>
        <v>0</v>
      </c>
      <c r="K215" s="124">
        <f t="shared" si="21"/>
        <v>0</v>
      </c>
      <c r="L215" s="123">
        <f t="shared" si="21"/>
        <v>0</v>
      </c>
    </row>
    <row r="216" spans="1:15" ht="25.5" hidden="1" customHeight="1">
      <c r="A216" s="60">
        <v>3</v>
      </c>
      <c r="B216" s="61">
        <v>1</v>
      </c>
      <c r="C216" s="61">
        <v>3</v>
      </c>
      <c r="D216" s="60">
        <v>1</v>
      </c>
      <c r="E216" s="60">
        <v>1</v>
      </c>
      <c r="F216" s="63"/>
      <c r="G216" s="56" t="s">
        <v>160</v>
      </c>
      <c r="H216" s="90">
        <v>185</v>
      </c>
      <c r="I216" s="116">
        <f t="shared" si="21"/>
        <v>0</v>
      </c>
      <c r="J216" s="128">
        <f t="shared" si="21"/>
        <v>0</v>
      </c>
      <c r="K216" s="117">
        <f t="shared" si="21"/>
        <v>0</v>
      </c>
      <c r="L216" s="116">
        <f t="shared" si="21"/>
        <v>0</v>
      </c>
    </row>
    <row r="217" spans="1:15" ht="25.5" hidden="1" customHeight="1">
      <c r="A217" s="60">
        <v>3</v>
      </c>
      <c r="B217" s="62">
        <v>1</v>
      </c>
      <c r="C217" s="60">
        <v>3</v>
      </c>
      <c r="D217" s="61">
        <v>1</v>
      </c>
      <c r="E217" s="61">
        <v>1</v>
      </c>
      <c r="F217" s="63">
        <v>1</v>
      </c>
      <c r="G217" s="56" t="s">
        <v>160</v>
      </c>
      <c r="H217" s="90">
        <v>186</v>
      </c>
      <c r="I217" s="140">
        <v>0</v>
      </c>
      <c r="J217" s="140">
        <v>0</v>
      </c>
      <c r="K217" s="140">
        <v>0</v>
      </c>
      <c r="L217" s="140">
        <v>0</v>
      </c>
    </row>
    <row r="218" spans="1:15" hidden="1">
      <c r="A218" s="60">
        <v>3</v>
      </c>
      <c r="B218" s="62">
        <v>1</v>
      </c>
      <c r="C218" s="60">
        <v>3</v>
      </c>
      <c r="D218" s="61">
        <v>2</v>
      </c>
      <c r="E218" s="61"/>
      <c r="F218" s="63"/>
      <c r="G218" s="62" t="s">
        <v>161</v>
      </c>
      <c r="H218" s="90">
        <v>187</v>
      </c>
      <c r="I218" s="116">
        <f>I219</f>
        <v>0</v>
      </c>
      <c r="J218" s="128">
        <f>J219</f>
        <v>0</v>
      </c>
      <c r="K218" s="117">
        <f>K219</f>
        <v>0</v>
      </c>
      <c r="L218" s="116">
        <f>L219</f>
        <v>0</v>
      </c>
    </row>
    <row r="219" spans="1:15" hidden="1">
      <c r="A219" s="57">
        <v>3</v>
      </c>
      <c r="B219" s="56">
        <v>1</v>
      </c>
      <c r="C219" s="57">
        <v>3</v>
      </c>
      <c r="D219" s="55">
        <v>2</v>
      </c>
      <c r="E219" s="55">
        <v>1</v>
      </c>
      <c r="F219" s="58"/>
      <c r="G219" s="62" t="s">
        <v>161</v>
      </c>
      <c r="H219" s="90">
        <v>188</v>
      </c>
      <c r="I219" s="116">
        <f>SUM(I220:I225)</f>
        <v>0</v>
      </c>
      <c r="J219" s="116">
        <f>SUM(J220:J225)</f>
        <v>0</v>
      </c>
      <c r="K219" s="116">
        <f>SUM(K220:K225)</f>
        <v>0</v>
      </c>
      <c r="L219" s="116">
        <f>SUM(L220:L225)</f>
        <v>0</v>
      </c>
      <c r="M219" s="97"/>
      <c r="N219" s="97"/>
      <c r="O219" s="97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>
        <v>1</v>
      </c>
      <c r="F220" s="63">
        <v>1</v>
      </c>
      <c r="G220" s="62" t="s">
        <v>162</v>
      </c>
      <c r="H220" s="90">
        <v>189</v>
      </c>
      <c r="I220" s="122">
        <v>0</v>
      </c>
      <c r="J220" s="122">
        <v>0</v>
      </c>
      <c r="K220" s="122">
        <v>0</v>
      </c>
      <c r="L220" s="140">
        <v>0</v>
      </c>
    </row>
    <row r="221" spans="1:15" ht="25.5" hidden="1" customHeight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2</v>
      </c>
      <c r="G221" s="62" t="s">
        <v>163</v>
      </c>
      <c r="H221" s="90">
        <v>190</v>
      </c>
      <c r="I221" s="122">
        <v>0</v>
      </c>
      <c r="J221" s="122">
        <v>0</v>
      </c>
      <c r="K221" s="122">
        <v>0</v>
      </c>
      <c r="L221" s="122">
        <v>0</v>
      </c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3</v>
      </c>
      <c r="G222" s="62" t="s">
        <v>164</v>
      </c>
      <c r="H222" s="90">
        <v>191</v>
      </c>
      <c r="I222" s="122">
        <v>0</v>
      </c>
      <c r="J222" s="122">
        <v>0</v>
      </c>
      <c r="K222" s="122">
        <v>0</v>
      </c>
      <c r="L222" s="122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4</v>
      </c>
      <c r="G223" s="62" t="s">
        <v>165</v>
      </c>
      <c r="H223" s="90">
        <v>192</v>
      </c>
      <c r="I223" s="122">
        <v>0</v>
      </c>
      <c r="J223" s="122">
        <v>0</v>
      </c>
      <c r="K223" s="122">
        <v>0</v>
      </c>
      <c r="L223" s="140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5</v>
      </c>
      <c r="G224" s="56" t="s">
        <v>166</v>
      </c>
      <c r="H224" s="90">
        <v>193</v>
      </c>
      <c r="I224" s="122">
        <v>0</v>
      </c>
      <c r="J224" s="122">
        <v>0</v>
      </c>
      <c r="K224" s="122">
        <v>0</v>
      </c>
      <c r="L224" s="122">
        <v>0</v>
      </c>
    </row>
    <row r="225" spans="1:12" hidden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6</v>
      </c>
      <c r="G225" s="56" t="s">
        <v>161</v>
      </c>
      <c r="H225" s="90">
        <v>194</v>
      </c>
      <c r="I225" s="122">
        <v>0</v>
      </c>
      <c r="J225" s="122">
        <v>0</v>
      </c>
      <c r="K225" s="122">
        <v>0</v>
      </c>
      <c r="L225" s="140">
        <v>0</v>
      </c>
    </row>
    <row r="226" spans="1:12" ht="25.5" hidden="1" customHeight="1">
      <c r="A226" s="57">
        <v>3</v>
      </c>
      <c r="B226" s="55">
        <v>1</v>
      </c>
      <c r="C226" s="55">
        <v>4</v>
      </c>
      <c r="D226" s="55"/>
      <c r="E226" s="55"/>
      <c r="F226" s="58"/>
      <c r="G226" s="56" t="s">
        <v>167</v>
      </c>
      <c r="H226" s="90">
        <v>195</v>
      </c>
      <c r="I226" s="123">
        <f t="shared" ref="I226:L228" si="22">I227</f>
        <v>0</v>
      </c>
      <c r="J226" s="129">
        <f t="shared" si="22"/>
        <v>0</v>
      </c>
      <c r="K226" s="124">
        <f t="shared" si="22"/>
        <v>0</v>
      </c>
      <c r="L226" s="124">
        <f t="shared" si="22"/>
        <v>0</v>
      </c>
    </row>
    <row r="227" spans="1:12" ht="25.5" hidden="1" customHeight="1">
      <c r="A227" s="68">
        <v>3</v>
      </c>
      <c r="B227" s="75">
        <v>1</v>
      </c>
      <c r="C227" s="75">
        <v>4</v>
      </c>
      <c r="D227" s="75">
        <v>1</v>
      </c>
      <c r="E227" s="75"/>
      <c r="F227" s="76"/>
      <c r="G227" s="56" t="s">
        <v>167</v>
      </c>
      <c r="H227" s="90">
        <v>196</v>
      </c>
      <c r="I227" s="125">
        <f t="shared" si="22"/>
        <v>0</v>
      </c>
      <c r="J227" s="134">
        <f t="shared" si="22"/>
        <v>0</v>
      </c>
      <c r="K227" s="126">
        <f t="shared" si="22"/>
        <v>0</v>
      </c>
      <c r="L227" s="126">
        <f t="shared" si="22"/>
        <v>0</v>
      </c>
    </row>
    <row r="228" spans="1:12" ht="25.5" hidden="1" customHeight="1">
      <c r="A228" s="60">
        <v>3</v>
      </c>
      <c r="B228" s="61">
        <v>1</v>
      </c>
      <c r="C228" s="61">
        <v>4</v>
      </c>
      <c r="D228" s="61">
        <v>1</v>
      </c>
      <c r="E228" s="61">
        <v>1</v>
      </c>
      <c r="F228" s="63"/>
      <c r="G228" s="56" t="s">
        <v>168</v>
      </c>
      <c r="H228" s="90">
        <v>197</v>
      </c>
      <c r="I228" s="116">
        <f t="shared" si="22"/>
        <v>0</v>
      </c>
      <c r="J228" s="128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4">
        <v>3</v>
      </c>
      <c r="B229" s="60">
        <v>1</v>
      </c>
      <c r="C229" s="61">
        <v>4</v>
      </c>
      <c r="D229" s="61">
        <v>1</v>
      </c>
      <c r="E229" s="61">
        <v>1</v>
      </c>
      <c r="F229" s="63">
        <v>1</v>
      </c>
      <c r="G229" s="56" t="s">
        <v>168</v>
      </c>
      <c r="H229" s="90">
        <v>198</v>
      </c>
      <c r="I229" s="122">
        <v>0</v>
      </c>
      <c r="J229" s="122">
        <v>0</v>
      </c>
      <c r="K229" s="122">
        <v>0</v>
      </c>
      <c r="L229" s="122">
        <v>0</v>
      </c>
    </row>
    <row r="230" spans="1:12" ht="25.5" hidden="1" customHeight="1">
      <c r="A230" s="64">
        <v>3</v>
      </c>
      <c r="B230" s="61">
        <v>1</v>
      </c>
      <c r="C230" s="61">
        <v>5</v>
      </c>
      <c r="D230" s="61"/>
      <c r="E230" s="61"/>
      <c r="F230" s="63"/>
      <c r="G230" s="62" t="s">
        <v>169</v>
      </c>
      <c r="H230" s="90">
        <v>199</v>
      </c>
      <c r="I230" s="116">
        <f t="shared" ref="I230:L231" si="23">I231</f>
        <v>0</v>
      </c>
      <c r="J230" s="116">
        <f t="shared" si="23"/>
        <v>0</v>
      </c>
      <c r="K230" s="116">
        <f t="shared" si="23"/>
        <v>0</v>
      </c>
      <c r="L230" s="116">
        <f t="shared" si="23"/>
        <v>0</v>
      </c>
    </row>
    <row r="231" spans="1:12" ht="25.5" hidden="1" customHeight="1">
      <c r="A231" s="64">
        <v>3</v>
      </c>
      <c r="B231" s="61">
        <v>1</v>
      </c>
      <c r="C231" s="61">
        <v>5</v>
      </c>
      <c r="D231" s="61">
        <v>1</v>
      </c>
      <c r="E231" s="61"/>
      <c r="F231" s="63"/>
      <c r="G231" s="62" t="s">
        <v>169</v>
      </c>
      <c r="H231" s="90">
        <v>200</v>
      </c>
      <c r="I231" s="116">
        <f t="shared" si="23"/>
        <v>0</v>
      </c>
      <c r="J231" s="116">
        <f t="shared" si="23"/>
        <v>0</v>
      </c>
      <c r="K231" s="116">
        <f t="shared" si="23"/>
        <v>0</v>
      </c>
      <c r="L231" s="116">
        <f t="shared" si="23"/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>
        <v>1</v>
      </c>
      <c r="E232" s="61">
        <v>1</v>
      </c>
      <c r="F232" s="63"/>
      <c r="G232" s="62" t="s">
        <v>169</v>
      </c>
      <c r="H232" s="90">
        <v>201</v>
      </c>
      <c r="I232" s="116">
        <f>SUM(I233:I235)</f>
        <v>0</v>
      </c>
      <c r="J232" s="116">
        <f>SUM(J233:J235)</f>
        <v>0</v>
      </c>
      <c r="K232" s="116">
        <f>SUM(K233:K235)</f>
        <v>0</v>
      </c>
      <c r="L232" s="116">
        <f>SUM(L233:L235)</f>
        <v>0</v>
      </c>
    </row>
    <row r="233" spans="1:12" hidden="1">
      <c r="A233" s="64">
        <v>3</v>
      </c>
      <c r="B233" s="61">
        <v>1</v>
      </c>
      <c r="C233" s="61">
        <v>5</v>
      </c>
      <c r="D233" s="61">
        <v>1</v>
      </c>
      <c r="E233" s="61">
        <v>1</v>
      </c>
      <c r="F233" s="63">
        <v>1</v>
      </c>
      <c r="G233" s="94" t="s">
        <v>170</v>
      </c>
      <c r="H233" s="90">
        <v>202</v>
      </c>
      <c r="I233" s="122">
        <v>0</v>
      </c>
      <c r="J233" s="122">
        <v>0</v>
      </c>
      <c r="K233" s="122">
        <v>0</v>
      </c>
      <c r="L233" s="122">
        <v>0</v>
      </c>
    </row>
    <row r="234" spans="1:12" hidden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2</v>
      </c>
      <c r="G234" s="94" t="s">
        <v>171</v>
      </c>
      <c r="H234" s="90">
        <v>203</v>
      </c>
      <c r="I234" s="122">
        <v>0</v>
      </c>
      <c r="J234" s="122">
        <v>0</v>
      </c>
      <c r="K234" s="122">
        <v>0</v>
      </c>
      <c r="L234" s="122">
        <v>0</v>
      </c>
    </row>
    <row r="235" spans="1:12" ht="25.5" hidden="1" customHeight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3</v>
      </c>
      <c r="G235" s="94" t="s">
        <v>172</v>
      </c>
      <c r="H235" s="90">
        <v>204</v>
      </c>
      <c r="I235" s="122">
        <v>0</v>
      </c>
      <c r="J235" s="122">
        <v>0</v>
      </c>
      <c r="K235" s="122">
        <v>0</v>
      </c>
      <c r="L235" s="122">
        <v>0</v>
      </c>
    </row>
    <row r="236" spans="1:12" ht="38.25" hidden="1" customHeight="1">
      <c r="A236" s="49">
        <v>3</v>
      </c>
      <c r="B236" s="50">
        <v>2</v>
      </c>
      <c r="C236" s="50"/>
      <c r="D236" s="50"/>
      <c r="E236" s="50"/>
      <c r="F236" s="52"/>
      <c r="G236" s="51" t="s">
        <v>173</v>
      </c>
      <c r="H236" s="90">
        <v>205</v>
      </c>
      <c r="I236" s="116">
        <f>SUM(I237+I269)</f>
        <v>0</v>
      </c>
      <c r="J236" s="128">
        <f>SUM(J237+J269)</f>
        <v>0</v>
      </c>
      <c r="K236" s="117">
        <f>SUM(K237+K269)</f>
        <v>0</v>
      </c>
      <c r="L236" s="117">
        <f>SUM(L237+L269)</f>
        <v>0</v>
      </c>
    </row>
    <row r="237" spans="1:12" ht="38.25" hidden="1" customHeight="1">
      <c r="A237" s="68">
        <v>3</v>
      </c>
      <c r="B237" s="74">
        <v>2</v>
      </c>
      <c r="C237" s="75">
        <v>1</v>
      </c>
      <c r="D237" s="75"/>
      <c r="E237" s="75"/>
      <c r="F237" s="76"/>
      <c r="G237" s="77" t="s">
        <v>174</v>
      </c>
      <c r="H237" s="90">
        <v>206</v>
      </c>
      <c r="I237" s="125">
        <f>SUM(I238+I247+I251+I255+I259+I262+I265)</f>
        <v>0</v>
      </c>
      <c r="J237" s="134">
        <f>SUM(J238+J247+J251+J255+J259+J262+J265)</f>
        <v>0</v>
      </c>
      <c r="K237" s="126">
        <f>SUM(K238+K247+K251+K255+K259+K262+K265)</f>
        <v>0</v>
      </c>
      <c r="L237" s="126">
        <f>SUM(L238+L247+L251+L255+L259+L262+L265)</f>
        <v>0</v>
      </c>
    </row>
    <row r="238" spans="1:12" hidden="1">
      <c r="A238" s="60">
        <v>3</v>
      </c>
      <c r="B238" s="61">
        <v>2</v>
      </c>
      <c r="C238" s="61">
        <v>1</v>
      </c>
      <c r="D238" s="61">
        <v>1</v>
      </c>
      <c r="E238" s="61"/>
      <c r="F238" s="63"/>
      <c r="G238" s="62" t="s">
        <v>175</v>
      </c>
      <c r="H238" s="90">
        <v>207</v>
      </c>
      <c r="I238" s="125">
        <f>I239</f>
        <v>0</v>
      </c>
      <c r="J238" s="125">
        <f>J239</f>
        <v>0</v>
      </c>
      <c r="K238" s="125">
        <f>K239</f>
        <v>0</v>
      </c>
      <c r="L238" s="125">
        <f>L239</f>
        <v>0</v>
      </c>
    </row>
    <row r="239" spans="1:12" hidden="1">
      <c r="A239" s="60">
        <v>3</v>
      </c>
      <c r="B239" s="60">
        <v>2</v>
      </c>
      <c r="C239" s="61">
        <v>1</v>
      </c>
      <c r="D239" s="61">
        <v>1</v>
      </c>
      <c r="E239" s="61">
        <v>1</v>
      </c>
      <c r="F239" s="63"/>
      <c r="G239" s="62" t="s">
        <v>176</v>
      </c>
      <c r="H239" s="90">
        <v>208</v>
      </c>
      <c r="I239" s="116">
        <f>SUM(I240:I240)</f>
        <v>0</v>
      </c>
      <c r="J239" s="128">
        <f>SUM(J240:J240)</f>
        <v>0</v>
      </c>
      <c r="K239" s="117">
        <f>SUM(K240:K240)</f>
        <v>0</v>
      </c>
      <c r="L239" s="117">
        <f>SUM(L240:L240)</f>
        <v>0</v>
      </c>
    </row>
    <row r="240" spans="1:12" hidden="1">
      <c r="A240" s="68">
        <v>3</v>
      </c>
      <c r="B240" s="68">
        <v>2</v>
      </c>
      <c r="C240" s="75">
        <v>1</v>
      </c>
      <c r="D240" s="75">
        <v>1</v>
      </c>
      <c r="E240" s="75">
        <v>1</v>
      </c>
      <c r="F240" s="76">
        <v>1</v>
      </c>
      <c r="G240" s="77" t="s">
        <v>176</v>
      </c>
      <c r="H240" s="90">
        <v>209</v>
      </c>
      <c r="I240" s="122">
        <v>0</v>
      </c>
      <c r="J240" s="122">
        <v>0</v>
      </c>
      <c r="K240" s="122">
        <v>0</v>
      </c>
      <c r="L240" s="122">
        <v>0</v>
      </c>
    </row>
    <row r="241" spans="1:12" hidden="1">
      <c r="A241" s="68">
        <v>3</v>
      </c>
      <c r="B241" s="75">
        <v>2</v>
      </c>
      <c r="C241" s="75">
        <v>1</v>
      </c>
      <c r="D241" s="75">
        <v>1</v>
      </c>
      <c r="E241" s="75">
        <v>2</v>
      </c>
      <c r="F241" s="76"/>
      <c r="G241" s="77" t="s">
        <v>177</v>
      </c>
      <c r="H241" s="90">
        <v>210</v>
      </c>
      <c r="I241" s="116">
        <f>SUM(I242:I243)</f>
        <v>0</v>
      </c>
      <c r="J241" s="116">
        <f>SUM(J242:J243)</f>
        <v>0</v>
      </c>
      <c r="K241" s="116">
        <f>SUM(K242:K243)</f>
        <v>0</v>
      </c>
      <c r="L241" s="116">
        <f>SUM(L242:L243)</f>
        <v>0</v>
      </c>
    </row>
    <row r="242" spans="1:12" hidden="1">
      <c r="A242" s="68">
        <v>3</v>
      </c>
      <c r="B242" s="75">
        <v>2</v>
      </c>
      <c r="C242" s="75">
        <v>1</v>
      </c>
      <c r="D242" s="75">
        <v>1</v>
      </c>
      <c r="E242" s="75">
        <v>2</v>
      </c>
      <c r="F242" s="76">
        <v>1</v>
      </c>
      <c r="G242" s="77" t="s">
        <v>178</v>
      </c>
      <c r="H242" s="90">
        <v>211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>
        <v>2</v>
      </c>
      <c r="G243" s="77" t="s">
        <v>179</v>
      </c>
      <c r="H243" s="90">
        <v>212</v>
      </c>
      <c r="I243" s="122">
        <v>0</v>
      </c>
      <c r="J243" s="122">
        <v>0</v>
      </c>
      <c r="K243" s="122">
        <v>0</v>
      </c>
      <c r="L243" s="122"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3</v>
      </c>
      <c r="F244" s="98"/>
      <c r="G244" s="77" t="s">
        <v>180</v>
      </c>
      <c r="H244" s="90">
        <v>213</v>
      </c>
      <c r="I244" s="116">
        <f>SUM(I245:I246)</f>
        <v>0</v>
      </c>
      <c r="J244" s="116">
        <f>SUM(J245:J246)</f>
        <v>0</v>
      </c>
      <c r="K244" s="116">
        <f>SUM(K245:K246)</f>
        <v>0</v>
      </c>
      <c r="L244" s="116">
        <f>SUM(L245:L246)</f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3</v>
      </c>
      <c r="F245" s="76">
        <v>1</v>
      </c>
      <c r="G245" s="77" t="s">
        <v>181</v>
      </c>
      <c r="H245" s="90">
        <v>214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76">
        <v>2</v>
      </c>
      <c r="G246" s="77" t="s">
        <v>182</v>
      </c>
      <c r="H246" s="90">
        <v>215</v>
      </c>
      <c r="I246" s="122">
        <v>0</v>
      </c>
      <c r="J246" s="122">
        <v>0</v>
      </c>
      <c r="K246" s="122">
        <v>0</v>
      </c>
      <c r="L246" s="122">
        <v>0</v>
      </c>
    </row>
    <row r="247" spans="1:12" hidden="1">
      <c r="A247" s="60">
        <v>3</v>
      </c>
      <c r="B247" s="61">
        <v>2</v>
      </c>
      <c r="C247" s="61">
        <v>1</v>
      </c>
      <c r="D247" s="61">
        <v>2</v>
      </c>
      <c r="E247" s="61"/>
      <c r="F247" s="63"/>
      <c r="G247" s="62" t="s">
        <v>183</v>
      </c>
      <c r="H247" s="90">
        <v>216</v>
      </c>
      <c r="I247" s="116">
        <f>I248</f>
        <v>0</v>
      </c>
      <c r="J247" s="116">
        <f>J248</f>
        <v>0</v>
      </c>
      <c r="K247" s="116">
        <f>K248</f>
        <v>0</v>
      </c>
      <c r="L247" s="116">
        <f>L248</f>
        <v>0</v>
      </c>
    </row>
    <row r="248" spans="1:12" hidden="1">
      <c r="A248" s="60">
        <v>3</v>
      </c>
      <c r="B248" s="61">
        <v>2</v>
      </c>
      <c r="C248" s="61">
        <v>1</v>
      </c>
      <c r="D248" s="61">
        <v>2</v>
      </c>
      <c r="E248" s="61">
        <v>1</v>
      </c>
      <c r="F248" s="63"/>
      <c r="G248" s="62" t="s">
        <v>183</v>
      </c>
      <c r="H248" s="90">
        <v>217</v>
      </c>
      <c r="I248" s="116">
        <f>SUM(I249:I250)</f>
        <v>0</v>
      </c>
      <c r="J248" s="128">
        <f>SUM(J249:J250)</f>
        <v>0</v>
      </c>
      <c r="K248" s="117">
        <f>SUM(K249:K250)</f>
        <v>0</v>
      </c>
      <c r="L248" s="117">
        <f>SUM(L249:L250)</f>
        <v>0</v>
      </c>
    </row>
    <row r="249" spans="1:12" ht="25.5" hidden="1" customHeight="1">
      <c r="A249" s="68">
        <v>3</v>
      </c>
      <c r="B249" s="74">
        <v>2</v>
      </c>
      <c r="C249" s="75">
        <v>1</v>
      </c>
      <c r="D249" s="75">
        <v>2</v>
      </c>
      <c r="E249" s="75">
        <v>1</v>
      </c>
      <c r="F249" s="76">
        <v>1</v>
      </c>
      <c r="G249" s="77" t="s">
        <v>184</v>
      </c>
      <c r="H249" s="90">
        <v>218</v>
      </c>
      <c r="I249" s="122">
        <v>0</v>
      </c>
      <c r="J249" s="122">
        <v>0</v>
      </c>
      <c r="K249" s="122">
        <v>0</v>
      </c>
      <c r="L249" s="122">
        <v>0</v>
      </c>
    </row>
    <row r="250" spans="1:12" ht="25.5" hidden="1" customHeight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>
        <v>2</v>
      </c>
      <c r="G250" s="62" t="s">
        <v>185</v>
      </c>
      <c r="H250" s="90">
        <v>219</v>
      </c>
      <c r="I250" s="122">
        <v>0</v>
      </c>
      <c r="J250" s="122">
        <v>0</v>
      </c>
      <c r="K250" s="122">
        <v>0</v>
      </c>
      <c r="L250" s="122">
        <v>0</v>
      </c>
    </row>
    <row r="251" spans="1:12" ht="25.5" hidden="1" customHeight="1">
      <c r="A251" s="57">
        <v>3</v>
      </c>
      <c r="B251" s="55">
        <v>2</v>
      </c>
      <c r="C251" s="55">
        <v>1</v>
      </c>
      <c r="D251" s="55">
        <v>3</v>
      </c>
      <c r="E251" s="55"/>
      <c r="F251" s="58"/>
      <c r="G251" s="56" t="s">
        <v>186</v>
      </c>
      <c r="H251" s="90">
        <v>220</v>
      </c>
      <c r="I251" s="123">
        <f>I252</f>
        <v>0</v>
      </c>
      <c r="J251" s="129">
        <f>J252</f>
        <v>0</v>
      </c>
      <c r="K251" s="124">
        <f>K252</f>
        <v>0</v>
      </c>
      <c r="L251" s="124">
        <f>L252</f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3</v>
      </c>
      <c r="E252" s="61">
        <v>1</v>
      </c>
      <c r="F252" s="63"/>
      <c r="G252" s="56" t="s">
        <v>186</v>
      </c>
      <c r="H252" s="90">
        <v>221</v>
      </c>
      <c r="I252" s="116">
        <f>I253+I254</f>
        <v>0</v>
      </c>
      <c r="J252" s="116">
        <f>J253+J254</f>
        <v>0</v>
      </c>
      <c r="K252" s="116">
        <f>K253+K254</f>
        <v>0</v>
      </c>
      <c r="L252" s="116">
        <f>L253+L254</f>
        <v>0</v>
      </c>
    </row>
    <row r="253" spans="1:12" ht="25.5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>
        <v>1</v>
      </c>
      <c r="G253" s="62" t="s">
        <v>187</v>
      </c>
      <c r="H253" s="90">
        <v>222</v>
      </c>
      <c r="I253" s="122">
        <v>0</v>
      </c>
      <c r="J253" s="122">
        <v>0</v>
      </c>
      <c r="K253" s="122">
        <v>0</v>
      </c>
      <c r="L253" s="122"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2</v>
      </c>
      <c r="G254" s="62" t="s">
        <v>188</v>
      </c>
      <c r="H254" s="90">
        <v>223</v>
      </c>
      <c r="I254" s="140">
        <v>0</v>
      </c>
      <c r="J254" s="137">
        <v>0</v>
      </c>
      <c r="K254" s="140">
        <v>0</v>
      </c>
      <c r="L254" s="140">
        <v>0</v>
      </c>
    </row>
    <row r="255" spans="1:12" hidden="1">
      <c r="A255" s="60">
        <v>3</v>
      </c>
      <c r="B255" s="61">
        <v>2</v>
      </c>
      <c r="C255" s="61">
        <v>1</v>
      </c>
      <c r="D255" s="61">
        <v>4</v>
      </c>
      <c r="E255" s="61"/>
      <c r="F255" s="63"/>
      <c r="G255" s="62" t="s">
        <v>189</v>
      </c>
      <c r="H255" s="90">
        <v>224</v>
      </c>
      <c r="I255" s="116">
        <f>I256</f>
        <v>0</v>
      </c>
      <c r="J255" s="117">
        <f>J256</f>
        <v>0</v>
      </c>
      <c r="K255" s="116">
        <f>K256</f>
        <v>0</v>
      </c>
      <c r="L255" s="117">
        <f>L256</f>
        <v>0</v>
      </c>
    </row>
    <row r="256" spans="1:12" hidden="1">
      <c r="A256" s="57">
        <v>3</v>
      </c>
      <c r="B256" s="55">
        <v>2</v>
      </c>
      <c r="C256" s="55">
        <v>1</v>
      </c>
      <c r="D256" s="55">
        <v>4</v>
      </c>
      <c r="E256" s="55">
        <v>1</v>
      </c>
      <c r="F256" s="58"/>
      <c r="G256" s="56" t="s">
        <v>189</v>
      </c>
      <c r="H256" s="90">
        <v>225</v>
      </c>
      <c r="I256" s="123">
        <f>SUM(I257:I258)</f>
        <v>0</v>
      </c>
      <c r="J256" s="129">
        <f>SUM(J257:J258)</f>
        <v>0</v>
      </c>
      <c r="K256" s="124">
        <f>SUM(K257:K258)</f>
        <v>0</v>
      </c>
      <c r="L256" s="124">
        <f>SUM(L257:L258)</f>
        <v>0</v>
      </c>
    </row>
    <row r="257" spans="1:12" ht="25.5" hidden="1" customHeight="1">
      <c r="A257" s="60">
        <v>3</v>
      </c>
      <c r="B257" s="61">
        <v>2</v>
      </c>
      <c r="C257" s="61">
        <v>1</v>
      </c>
      <c r="D257" s="61">
        <v>4</v>
      </c>
      <c r="E257" s="61">
        <v>1</v>
      </c>
      <c r="F257" s="63">
        <v>1</v>
      </c>
      <c r="G257" s="62" t="s">
        <v>190</v>
      </c>
      <c r="H257" s="90">
        <v>226</v>
      </c>
      <c r="I257" s="122">
        <v>0</v>
      </c>
      <c r="J257" s="122">
        <v>0</v>
      </c>
      <c r="K257" s="122">
        <v>0</v>
      </c>
      <c r="L257" s="122">
        <v>0</v>
      </c>
    </row>
    <row r="258" spans="1:12" ht="25.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2</v>
      </c>
      <c r="G258" s="62" t="s">
        <v>191</v>
      </c>
      <c r="H258" s="90">
        <v>227</v>
      </c>
      <c r="I258" s="122">
        <v>0</v>
      </c>
      <c r="J258" s="122">
        <v>0</v>
      </c>
      <c r="K258" s="122">
        <v>0</v>
      </c>
      <c r="L258" s="122">
        <v>0</v>
      </c>
    </row>
    <row r="259" spans="1:12" hidden="1">
      <c r="A259" s="60">
        <v>3</v>
      </c>
      <c r="B259" s="61">
        <v>2</v>
      </c>
      <c r="C259" s="61">
        <v>1</v>
      </c>
      <c r="D259" s="61">
        <v>5</v>
      </c>
      <c r="E259" s="61"/>
      <c r="F259" s="63"/>
      <c r="G259" s="62" t="s">
        <v>192</v>
      </c>
      <c r="H259" s="90">
        <v>228</v>
      </c>
      <c r="I259" s="116">
        <f t="shared" ref="I259:L260" si="24">I260</f>
        <v>0</v>
      </c>
      <c r="J259" s="128">
        <f t="shared" si="24"/>
        <v>0</v>
      </c>
      <c r="K259" s="117">
        <f t="shared" si="24"/>
        <v>0</v>
      </c>
      <c r="L259" s="117">
        <f t="shared" si="24"/>
        <v>0</v>
      </c>
    </row>
    <row r="260" spans="1:12" hidden="1">
      <c r="A260" s="60">
        <v>3</v>
      </c>
      <c r="B260" s="61">
        <v>2</v>
      </c>
      <c r="C260" s="61">
        <v>1</v>
      </c>
      <c r="D260" s="61">
        <v>5</v>
      </c>
      <c r="E260" s="61">
        <v>1</v>
      </c>
      <c r="F260" s="63"/>
      <c r="G260" s="62" t="s">
        <v>192</v>
      </c>
      <c r="H260" s="90">
        <v>229</v>
      </c>
      <c r="I260" s="117">
        <f t="shared" si="24"/>
        <v>0</v>
      </c>
      <c r="J260" s="128">
        <f t="shared" si="24"/>
        <v>0</v>
      </c>
      <c r="K260" s="117">
        <f t="shared" si="24"/>
        <v>0</v>
      </c>
      <c r="L260" s="117">
        <f t="shared" si="24"/>
        <v>0</v>
      </c>
    </row>
    <row r="261" spans="1:12" hidden="1">
      <c r="A261" s="74">
        <v>3</v>
      </c>
      <c r="B261" s="75">
        <v>2</v>
      </c>
      <c r="C261" s="75">
        <v>1</v>
      </c>
      <c r="D261" s="75">
        <v>5</v>
      </c>
      <c r="E261" s="75">
        <v>1</v>
      </c>
      <c r="F261" s="76">
        <v>1</v>
      </c>
      <c r="G261" s="62" t="s">
        <v>192</v>
      </c>
      <c r="H261" s="90">
        <v>230</v>
      </c>
      <c r="I261" s="140">
        <v>0</v>
      </c>
      <c r="J261" s="140">
        <v>0</v>
      </c>
      <c r="K261" s="140">
        <v>0</v>
      </c>
      <c r="L261" s="140"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6</v>
      </c>
      <c r="E262" s="61"/>
      <c r="F262" s="63"/>
      <c r="G262" s="62" t="s">
        <v>193</v>
      </c>
      <c r="H262" s="90">
        <v>231</v>
      </c>
      <c r="I262" s="116">
        <f t="shared" ref="I262:L263" si="25">I263</f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60">
        <v>3</v>
      </c>
      <c r="B263" s="60">
        <v>2</v>
      </c>
      <c r="C263" s="61">
        <v>1</v>
      </c>
      <c r="D263" s="61">
        <v>6</v>
      </c>
      <c r="E263" s="61">
        <v>1</v>
      </c>
      <c r="F263" s="63"/>
      <c r="G263" s="62" t="s">
        <v>193</v>
      </c>
      <c r="H263" s="90">
        <v>232</v>
      </c>
      <c r="I263" s="116">
        <f t="shared" si="25"/>
        <v>0</v>
      </c>
      <c r="J263" s="128">
        <f t="shared" si="25"/>
        <v>0</v>
      </c>
      <c r="K263" s="117">
        <f t="shared" si="25"/>
        <v>0</v>
      </c>
      <c r="L263" s="117">
        <f t="shared" si="25"/>
        <v>0</v>
      </c>
    </row>
    <row r="264" spans="1:12" hidden="1">
      <c r="A264" s="57">
        <v>3</v>
      </c>
      <c r="B264" s="57">
        <v>2</v>
      </c>
      <c r="C264" s="61">
        <v>1</v>
      </c>
      <c r="D264" s="61">
        <v>6</v>
      </c>
      <c r="E264" s="61">
        <v>1</v>
      </c>
      <c r="F264" s="63">
        <v>1</v>
      </c>
      <c r="G264" s="62" t="s">
        <v>193</v>
      </c>
      <c r="H264" s="90">
        <v>233</v>
      </c>
      <c r="I264" s="140">
        <v>0</v>
      </c>
      <c r="J264" s="140">
        <v>0</v>
      </c>
      <c r="K264" s="140">
        <v>0</v>
      </c>
      <c r="L264" s="140"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7</v>
      </c>
      <c r="E265" s="61"/>
      <c r="F265" s="63"/>
      <c r="G265" s="62" t="s">
        <v>194</v>
      </c>
      <c r="H265" s="90">
        <v>234</v>
      </c>
      <c r="I265" s="116">
        <f>I266</f>
        <v>0</v>
      </c>
      <c r="J265" s="128">
        <f>J266</f>
        <v>0</v>
      </c>
      <c r="K265" s="117">
        <f>K266</f>
        <v>0</v>
      </c>
      <c r="L265" s="117">
        <f>L266</f>
        <v>0</v>
      </c>
    </row>
    <row r="266" spans="1:12" hidden="1">
      <c r="A266" s="60">
        <v>3</v>
      </c>
      <c r="B266" s="61">
        <v>2</v>
      </c>
      <c r="C266" s="61">
        <v>1</v>
      </c>
      <c r="D266" s="61">
        <v>7</v>
      </c>
      <c r="E266" s="61">
        <v>1</v>
      </c>
      <c r="F266" s="63"/>
      <c r="G266" s="62" t="s">
        <v>194</v>
      </c>
      <c r="H266" s="90">
        <v>235</v>
      </c>
      <c r="I266" s="116">
        <f>I267+I268</f>
        <v>0</v>
      </c>
      <c r="J266" s="116">
        <f>J267+J268</f>
        <v>0</v>
      </c>
      <c r="K266" s="116">
        <f>K267+K268</f>
        <v>0</v>
      </c>
      <c r="L266" s="116">
        <f>L267+L268</f>
        <v>0</v>
      </c>
    </row>
    <row r="267" spans="1:12" ht="25.5" hidden="1" customHeight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>
        <v>1</v>
      </c>
      <c r="G267" s="62" t="s">
        <v>195</v>
      </c>
      <c r="H267" s="90">
        <v>236</v>
      </c>
      <c r="I267" s="121">
        <v>0</v>
      </c>
      <c r="J267" s="122">
        <v>0</v>
      </c>
      <c r="K267" s="122">
        <v>0</v>
      </c>
      <c r="L267" s="122">
        <v>0</v>
      </c>
    </row>
    <row r="268" spans="1:12" ht="25.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2</v>
      </c>
      <c r="G268" s="62" t="s">
        <v>196</v>
      </c>
      <c r="H268" s="90">
        <v>237</v>
      </c>
      <c r="I268" s="122">
        <v>0</v>
      </c>
      <c r="J268" s="122">
        <v>0</v>
      </c>
      <c r="K268" s="122">
        <v>0</v>
      </c>
      <c r="L268" s="122">
        <v>0</v>
      </c>
    </row>
    <row r="269" spans="1:12" ht="38.25" hidden="1" customHeight="1">
      <c r="A269" s="60">
        <v>3</v>
      </c>
      <c r="B269" s="61">
        <v>2</v>
      </c>
      <c r="C269" s="61">
        <v>2</v>
      </c>
      <c r="D269" s="99"/>
      <c r="E269" s="99"/>
      <c r="F269" s="100"/>
      <c r="G269" s="62" t="s">
        <v>197</v>
      </c>
      <c r="H269" s="90">
        <v>238</v>
      </c>
      <c r="I269" s="116">
        <f>SUM(I270+I279+I283+I287+I291+I294+I297)</f>
        <v>0</v>
      </c>
      <c r="J269" s="128">
        <f>SUM(J270+J279+J283+J287+J291+J294+J297)</f>
        <v>0</v>
      </c>
      <c r="K269" s="117">
        <f>SUM(K270+K279+K283+K287+K291+K294+K297)</f>
        <v>0</v>
      </c>
      <c r="L269" s="117">
        <f>SUM(L270+L279+L283+L287+L291+L294+L297)</f>
        <v>0</v>
      </c>
    </row>
    <row r="270" spans="1:12" hidden="1">
      <c r="A270" s="60">
        <v>3</v>
      </c>
      <c r="B270" s="61">
        <v>2</v>
      </c>
      <c r="C270" s="61">
        <v>2</v>
      </c>
      <c r="D270" s="61">
        <v>1</v>
      </c>
      <c r="E270" s="61"/>
      <c r="F270" s="63"/>
      <c r="G270" s="62" t="s">
        <v>198</v>
      </c>
      <c r="H270" s="90">
        <v>239</v>
      </c>
      <c r="I270" s="116">
        <f>I271</f>
        <v>0</v>
      </c>
      <c r="J270" s="116">
        <f>J271</f>
        <v>0</v>
      </c>
      <c r="K270" s="116">
        <f>K271</f>
        <v>0</v>
      </c>
      <c r="L270" s="116">
        <f>L271</f>
        <v>0</v>
      </c>
    </row>
    <row r="271" spans="1:12" hidden="1">
      <c r="A271" s="64">
        <v>3</v>
      </c>
      <c r="B271" s="60">
        <v>2</v>
      </c>
      <c r="C271" s="61">
        <v>2</v>
      </c>
      <c r="D271" s="61">
        <v>1</v>
      </c>
      <c r="E271" s="61">
        <v>1</v>
      </c>
      <c r="F271" s="63"/>
      <c r="G271" s="62" t="s">
        <v>176</v>
      </c>
      <c r="H271" s="90">
        <v>240</v>
      </c>
      <c r="I271" s="116">
        <f>SUM(I272)</f>
        <v>0</v>
      </c>
      <c r="J271" s="116">
        <f>SUM(J272)</f>
        <v>0</v>
      </c>
      <c r="K271" s="116">
        <f>SUM(K272)</f>
        <v>0</v>
      </c>
      <c r="L271" s="116">
        <f>SUM(L272)</f>
        <v>0</v>
      </c>
    </row>
    <row r="272" spans="1:12" hidden="1">
      <c r="A272" s="64">
        <v>3</v>
      </c>
      <c r="B272" s="60">
        <v>2</v>
      </c>
      <c r="C272" s="61">
        <v>2</v>
      </c>
      <c r="D272" s="61">
        <v>1</v>
      </c>
      <c r="E272" s="61">
        <v>1</v>
      </c>
      <c r="F272" s="63">
        <v>1</v>
      </c>
      <c r="G272" s="62" t="s">
        <v>176</v>
      </c>
      <c r="H272" s="90">
        <v>241</v>
      </c>
      <c r="I272" s="122">
        <v>0</v>
      </c>
      <c r="J272" s="122">
        <v>0</v>
      </c>
      <c r="K272" s="122">
        <v>0</v>
      </c>
      <c r="L272" s="122"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2</v>
      </c>
      <c r="F273" s="63"/>
      <c r="G273" s="62" t="s">
        <v>199</v>
      </c>
      <c r="H273" s="90">
        <v>242</v>
      </c>
      <c r="I273" s="116">
        <f>SUM(I274:I275)</f>
        <v>0</v>
      </c>
      <c r="J273" s="116">
        <f>SUM(J274:J275)</f>
        <v>0</v>
      </c>
      <c r="K273" s="116">
        <f>SUM(K274:K275)</f>
        <v>0</v>
      </c>
      <c r="L273" s="116">
        <f>SUM(L274:L275)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2</v>
      </c>
      <c r="F274" s="63">
        <v>1</v>
      </c>
      <c r="G274" s="62" t="s">
        <v>178</v>
      </c>
      <c r="H274" s="90">
        <v>243</v>
      </c>
      <c r="I274" s="122">
        <v>0</v>
      </c>
      <c r="J274" s="121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>
        <v>2</v>
      </c>
      <c r="G275" s="62" t="s">
        <v>179</v>
      </c>
      <c r="H275" s="90">
        <v>244</v>
      </c>
      <c r="I275" s="122">
        <v>0</v>
      </c>
      <c r="J275" s="121">
        <v>0</v>
      </c>
      <c r="K275" s="122">
        <v>0</v>
      </c>
      <c r="L275" s="122"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3</v>
      </c>
      <c r="F276" s="63"/>
      <c r="G276" s="62" t="s">
        <v>180</v>
      </c>
      <c r="H276" s="90">
        <v>245</v>
      </c>
      <c r="I276" s="116">
        <f>SUM(I277:I278)</f>
        <v>0</v>
      </c>
      <c r="J276" s="116">
        <f>SUM(J277:J278)</f>
        <v>0</v>
      </c>
      <c r="K276" s="116">
        <f>SUM(K277:K278)</f>
        <v>0</v>
      </c>
      <c r="L276" s="116">
        <f>SUM(L277:L278)</f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3</v>
      </c>
      <c r="F277" s="63">
        <v>1</v>
      </c>
      <c r="G277" s="62" t="s">
        <v>181</v>
      </c>
      <c r="H277" s="90">
        <v>246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>
        <v>2</v>
      </c>
      <c r="G278" s="62" t="s">
        <v>200</v>
      </c>
      <c r="H278" s="90">
        <v>247</v>
      </c>
      <c r="I278" s="122">
        <v>0</v>
      </c>
      <c r="J278" s="121">
        <v>0</v>
      </c>
      <c r="K278" s="122">
        <v>0</v>
      </c>
      <c r="L278" s="122">
        <v>0</v>
      </c>
    </row>
    <row r="279" spans="1:12" ht="25.5" hidden="1" customHeight="1">
      <c r="A279" s="64">
        <v>3</v>
      </c>
      <c r="B279" s="60">
        <v>2</v>
      </c>
      <c r="C279" s="61">
        <v>2</v>
      </c>
      <c r="D279" s="61">
        <v>2</v>
      </c>
      <c r="E279" s="61"/>
      <c r="F279" s="63"/>
      <c r="G279" s="62" t="s">
        <v>201</v>
      </c>
      <c r="H279" s="90">
        <v>248</v>
      </c>
      <c r="I279" s="116">
        <f>I280</f>
        <v>0</v>
      </c>
      <c r="J279" s="117">
        <f>J280</f>
        <v>0</v>
      </c>
      <c r="K279" s="116">
        <f>K280</f>
        <v>0</v>
      </c>
      <c r="L279" s="117">
        <f>L280</f>
        <v>0</v>
      </c>
    </row>
    <row r="280" spans="1:12" ht="25.5" hidden="1" customHeight="1">
      <c r="A280" s="60">
        <v>3</v>
      </c>
      <c r="B280" s="61">
        <v>2</v>
      </c>
      <c r="C280" s="55">
        <v>2</v>
      </c>
      <c r="D280" s="55">
        <v>2</v>
      </c>
      <c r="E280" s="55">
        <v>1</v>
      </c>
      <c r="F280" s="58"/>
      <c r="G280" s="62" t="s">
        <v>201</v>
      </c>
      <c r="H280" s="90">
        <v>249</v>
      </c>
      <c r="I280" s="123">
        <f>SUM(I281:I282)</f>
        <v>0</v>
      </c>
      <c r="J280" s="129">
        <f>SUM(J281:J282)</f>
        <v>0</v>
      </c>
      <c r="K280" s="124">
        <f>SUM(K281:K282)</f>
        <v>0</v>
      </c>
      <c r="L280" s="124">
        <f>SUM(L281:L282)</f>
        <v>0</v>
      </c>
    </row>
    <row r="281" spans="1:12" ht="25.5" hidden="1" customHeight="1">
      <c r="A281" s="60">
        <v>3</v>
      </c>
      <c r="B281" s="61">
        <v>2</v>
      </c>
      <c r="C281" s="61">
        <v>2</v>
      </c>
      <c r="D281" s="61">
        <v>2</v>
      </c>
      <c r="E281" s="61">
        <v>1</v>
      </c>
      <c r="F281" s="63">
        <v>1</v>
      </c>
      <c r="G281" s="62" t="s">
        <v>202</v>
      </c>
      <c r="H281" s="90">
        <v>250</v>
      </c>
      <c r="I281" s="122">
        <v>0</v>
      </c>
      <c r="J281" s="122">
        <v>0</v>
      </c>
      <c r="K281" s="122">
        <v>0</v>
      </c>
      <c r="L281" s="122">
        <v>0</v>
      </c>
    </row>
    <row r="282" spans="1:12" ht="25.5" hidden="1" customHeight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2</v>
      </c>
      <c r="G282" s="64" t="s">
        <v>203</v>
      </c>
      <c r="H282" s="90">
        <v>251</v>
      </c>
      <c r="I282" s="122">
        <v>0</v>
      </c>
      <c r="J282" s="122">
        <v>0</v>
      </c>
      <c r="K282" s="122">
        <v>0</v>
      </c>
      <c r="L282" s="122"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3</v>
      </c>
      <c r="E283" s="61"/>
      <c r="F283" s="63"/>
      <c r="G283" s="62" t="s">
        <v>204</v>
      </c>
      <c r="H283" s="90">
        <v>252</v>
      </c>
      <c r="I283" s="116">
        <f>I284</f>
        <v>0</v>
      </c>
      <c r="J283" s="128">
        <f>J284</f>
        <v>0</v>
      </c>
      <c r="K283" s="117">
        <f>K284</f>
        <v>0</v>
      </c>
      <c r="L283" s="117">
        <f>L284</f>
        <v>0</v>
      </c>
    </row>
    <row r="284" spans="1:12" ht="25.5" hidden="1" customHeight="1">
      <c r="A284" s="57">
        <v>3</v>
      </c>
      <c r="B284" s="61">
        <v>2</v>
      </c>
      <c r="C284" s="61">
        <v>2</v>
      </c>
      <c r="D284" s="61">
        <v>3</v>
      </c>
      <c r="E284" s="61">
        <v>1</v>
      </c>
      <c r="F284" s="63"/>
      <c r="G284" s="62" t="s">
        <v>204</v>
      </c>
      <c r="H284" s="90">
        <v>253</v>
      </c>
      <c r="I284" s="116">
        <f>I285+I286</f>
        <v>0</v>
      </c>
      <c r="J284" s="116">
        <f>J285+J286</f>
        <v>0</v>
      </c>
      <c r="K284" s="116">
        <f>K285+K286</f>
        <v>0</v>
      </c>
      <c r="L284" s="116">
        <f>L285+L286</f>
        <v>0</v>
      </c>
    </row>
    <row r="285" spans="1:12" ht="25.5" hidden="1" customHeight="1">
      <c r="A285" s="57">
        <v>3</v>
      </c>
      <c r="B285" s="61">
        <v>2</v>
      </c>
      <c r="C285" s="61">
        <v>2</v>
      </c>
      <c r="D285" s="61">
        <v>3</v>
      </c>
      <c r="E285" s="61">
        <v>1</v>
      </c>
      <c r="F285" s="63">
        <v>1</v>
      </c>
      <c r="G285" s="62" t="s">
        <v>205</v>
      </c>
      <c r="H285" s="90">
        <v>254</v>
      </c>
      <c r="I285" s="122">
        <v>0</v>
      </c>
      <c r="J285" s="122">
        <v>0</v>
      </c>
      <c r="K285" s="122">
        <v>0</v>
      </c>
      <c r="L285" s="122"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2</v>
      </c>
      <c r="G286" s="62" t="s">
        <v>206</v>
      </c>
      <c r="H286" s="90">
        <v>255</v>
      </c>
      <c r="I286" s="122">
        <v>0</v>
      </c>
      <c r="J286" s="122">
        <v>0</v>
      </c>
      <c r="K286" s="122">
        <v>0</v>
      </c>
      <c r="L286" s="122">
        <v>0</v>
      </c>
    </row>
    <row r="287" spans="1:12" hidden="1">
      <c r="A287" s="60">
        <v>3</v>
      </c>
      <c r="B287" s="61">
        <v>2</v>
      </c>
      <c r="C287" s="61">
        <v>2</v>
      </c>
      <c r="D287" s="61">
        <v>4</v>
      </c>
      <c r="E287" s="61"/>
      <c r="F287" s="63"/>
      <c r="G287" s="62" t="s">
        <v>207</v>
      </c>
      <c r="H287" s="90">
        <v>256</v>
      </c>
      <c r="I287" s="116">
        <f>I288</f>
        <v>0</v>
      </c>
      <c r="J287" s="128">
        <f>J288</f>
        <v>0</v>
      </c>
      <c r="K287" s="117">
        <f>K288</f>
        <v>0</v>
      </c>
      <c r="L287" s="117">
        <f>L288</f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>
        <v>1</v>
      </c>
      <c r="F288" s="63"/>
      <c r="G288" s="62" t="s">
        <v>207</v>
      </c>
      <c r="H288" s="90">
        <v>257</v>
      </c>
      <c r="I288" s="116">
        <f>SUM(I289:I290)</f>
        <v>0</v>
      </c>
      <c r="J288" s="128">
        <f>SUM(J289:J290)</f>
        <v>0</v>
      </c>
      <c r="K288" s="117">
        <f>SUM(K289:K290)</f>
        <v>0</v>
      </c>
      <c r="L288" s="117">
        <f>SUM(L289:L290)</f>
        <v>0</v>
      </c>
    </row>
    <row r="289" spans="1:12" ht="25.5" hidden="1" customHeight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>
        <v>1</v>
      </c>
      <c r="G289" s="62" t="s">
        <v>208</v>
      </c>
      <c r="H289" s="90">
        <v>258</v>
      </c>
      <c r="I289" s="122">
        <v>0</v>
      </c>
      <c r="J289" s="122">
        <v>0</v>
      </c>
      <c r="K289" s="122">
        <v>0</v>
      </c>
      <c r="L289" s="122">
        <v>0</v>
      </c>
    </row>
    <row r="290" spans="1:12" ht="25.5" hidden="1" customHeight="1">
      <c r="A290" s="57">
        <v>3</v>
      </c>
      <c r="B290" s="55">
        <v>2</v>
      </c>
      <c r="C290" s="55">
        <v>2</v>
      </c>
      <c r="D290" s="55">
        <v>4</v>
      </c>
      <c r="E290" s="55">
        <v>1</v>
      </c>
      <c r="F290" s="58">
        <v>2</v>
      </c>
      <c r="G290" s="64" t="s">
        <v>209</v>
      </c>
      <c r="H290" s="90">
        <v>259</v>
      </c>
      <c r="I290" s="122">
        <v>0</v>
      </c>
      <c r="J290" s="122">
        <v>0</v>
      </c>
      <c r="K290" s="122">
        <v>0</v>
      </c>
      <c r="L290" s="122">
        <v>0</v>
      </c>
    </row>
    <row r="291" spans="1:12" hidden="1">
      <c r="A291" s="60">
        <v>3</v>
      </c>
      <c r="B291" s="61">
        <v>2</v>
      </c>
      <c r="C291" s="61">
        <v>2</v>
      </c>
      <c r="D291" s="61">
        <v>5</v>
      </c>
      <c r="E291" s="61"/>
      <c r="F291" s="63"/>
      <c r="G291" s="62" t="s">
        <v>210</v>
      </c>
      <c r="H291" s="90">
        <v>260</v>
      </c>
      <c r="I291" s="116">
        <f t="shared" ref="I291:L292" si="26">I292</f>
        <v>0</v>
      </c>
      <c r="J291" s="128">
        <f t="shared" si="26"/>
        <v>0</v>
      </c>
      <c r="K291" s="117">
        <f t="shared" si="26"/>
        <v>0</v>
      </c>
      <c r="L291" s="117">
        <f t="shared" si="26"/>
        <v>0</v>
      </c>
    </row>
    <row r="292" spans="1:12" hidden="1">
      <c r="A292" s="60">
        <v>3</v>
      </c>
      <c r="B292" s="61">
        <v>2</v>
      </c>
      <c r="C292" s="61">
        <v>2</v>
      </c>
      <c r="D292" s="61">
        <v>5</v>
      </c>
      <c r="E292" s="61">
        <v>1</v>
      </c>
      <c r="F292" s="63"/>
      <c r="G292" s="62" t="s">
        <v>210</v>
      </c>
      <c r="H292" s="90">
        <v>261</v>
      </c>
      <c r="I292" s="116">
        <f t="shared" si="26"/>
        <v>0</v>
      </c>
      <c r="J292" s="128">
        <f t="shared" si="26"/>
        <v>0</v>
      </c>
      <c r="K292" s="117">
        <f t="shared" si="26"/>
        <v>0</v>
      </c>
      <c r="L292" s="117">
        <f t="shared" si="26"/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>
        <v>1</v>
      </c>
      <c r="G293" s="62" t="s">
        <v>210</v>
      </c>
      <c r="H293" s="90">
        <v>262</v>
      </c>
      <c r="I293" s="122">
        <v>0</v>
      </c>
      <c r="J293" s="122">
        <v>0</v>
      </c>
      <c r="K293" s="122">
        <v>0</v>
      </c>
      <c r="L293" s="122"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6</v>
      </c>
      <c r="E294" s="61"/>
      <c r="F294" s="63"/>
      <c r="G294" s="62" t="s">
        <v>193</v>
      </c>
      <c r="H294" s="90">
        <v>263</v>
      </c>
      <c r="I294" s="116">
        <f t="shared" ref="I294:L295" si="27">I295</f>
        <v>0</v>
      </c>
      <c r="J294" s="143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6</v>
      </c>
      <c r="E295" s="61">
        <v>1</v>
      </c>
      <c r="F295" s="63"/>
      <c r="G295" s="62" t="s">
        <v>193</v>
      </c>
      <c r="H295" s="90">
        <v>264</v>
      </c>
      <c r="I295" s="116">
        <f t="shared" si="27"/>
        <v>0</v>
      </c>
      <c r="J295" s="143">
        <f t="shared" si="27"/>
        <v>0</v>
      </c>
      <c r="K295" s="117">
        <f t="shared" si="27"/>
        <v>0</v>
      </c>
      <c r="L295" s="117">
        <f t="shared" si="27"/>
        <v>0</v>
      </c>
    </row>
    <row r="296" spans="1:12" hidden="1">
      <c r="A296" s="60">
        <v>3</v>
      </c>
      <c r="B296" s="75">
        <v>2</v>
      </c>
      <c r="C296" s="75">
        <v>2</v>
      </c>
      <c r="D296" s="61">
        <v>6</v>
      </c>
      <c r="E296" s="75">
        <v>1</v>
      </c>
      <c r="F296" s="76">
        <v>1</v>
      </c>
      <c r="G296" s="77" t="s">
        <v>193</v>
      </c>
      <c r="H296" s="90">
        <v>265</v>
      </c>
      <c r="I296" s="122">
        <v>0</v>
      </c>
      <c r="J296" s="122">
        <v>0</v>
      </c>
      <c r="K296" s="122">
        <v>0</v>
      </c>
      <c r="L296" s="122">
        <v>0</v>
      </c>
    </row>
    <row r="297" spans="1:12" hidden="1">
      <c r="A297" s="64">
        <v>3</v>
      </c>
      <c r="B297" s="60">
        <v>2</v>
      </c>
      <c r="C297" s="61">
        <v>2</v>
      </c>
      <c r="D297" s="61">
        <v>7</v>
      </c>
      <c r="E297" s="61"/>
      <c r="F297" s="63"/>
      <c r="G297" s="62" t="s">
        <v>194</v>
      </c>
      <c r="H297" s="90">
        <v>266</v>
      </c>
      <c r="I297" s="116">
        <f>I298</f>
        <v>0</v>
      </c>
      <c r="J297" s="143">
        <f>J298</f>
        <v>0</v>
      </c>
      <c r="K297" s="117">
        <f>K298</f>
        <v>0</v>
      </c>
      <c r="L297" s="117">
        <f>L298</f>
        <v>0</v>
      </c>
    </row>
    <row r="298" spans="1:12" hidden="1">
      <c r="A298" s="64">
        <v>3</v>
      </c>
      <c r="B298" s="60">
        <v>2</v>
      </c>
      <c r="C298" s="61">
        <v>2</v>
      </c>
      <c r="D298" s="61">
        <v>7</v>
      </c>
      <c r="E298" s="61">
        <v>1</v>
      </c>
      <c r="F298" s="63"/>
      <c r="G298" s="62" t="s">
        <v>194</v>
      </c>
      <c r="H298" s="90">
        <v>267</v>
      </c>
      <c r="I298" s="116">
        <f>I299+I300</f>
        <v>0</v>
      </c>
      <c r="J298" s="116">
        <f>J299+J300</f>
        <v>0</v>
      </c>
      <c r="K298" s="116">
        <f>K299+K300</f>
        <v>0</v>
      </c>
      <c r="L298" s="116">
        <f>L299+L300</f>
        <v>0</v>
      </c>
    </row>
    <row r="299" spans="1:12" ht="25.5" hidden="1" customHeight="1">
      <c r="A299" s="64">
        <v>3</v>
      </c>
      <c r="B299" s="60">
        <v>2</v>
      </c>
      <c r="C299" s="60">
        <v>2</v>
      </c>
      <c r="D299" s="61">
        <v>7</v>
      </c>
      <c r="E299" s="61">
        <v>1</v>
      </c>
      <c r="F299" s="63">
        <v>1</v>
      </c>
      <c r="G299" s="62" t="s">
        <v>195</v>
      </c>
      <c r="H299" s="90">
        <v>268</v>
      </c>
      <c r="I299" s="122">
        <v>0</v>
      </c>
      <c r="J299" s="122">
        <v>0</v>
      </c>
      <c r="K299" s="122">
        <v>0</v>
      </c>
      <c r="L299" s="122">
        <v>0</v>
      </c>
    </row>
    <row r="300" spans="1:12" ht="25.5" hidden="1" customHeight="1">
      <c r="A300" s="64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2</v>
      </c>
      <c r="G300" s="62" t="s">
        <v>196</v>
      </c>
      <c r="H300" s="90">
        <v>269</v>
      </c>
      <c r="I300" s="122">
        <v>0</v>
      </c>
      <c r="J300" s="122">
        <v>0</v>
      </c>
      <c r="K300" s="122">
        <v>0</v>
      </c>
      <c r="L300" s="122">
        <v>0</v>
      </c>
    </row>
    <row r="301" spans="1:12" ht="25.5" hidden="1" customHeight="1">
      <c r="A301" s="65">
        <v>3</v>
      </c>
      <c r="B301" s="65">
        <v>3</v>
      </c>
      <c r="C301" s="49"/>
      <c r="D301" s="50"/>
      <c r="E301" s="50"/>
      <c r="F301" s="52"/>
      <c r="G301" s="51" t="s">
        <v>211</v>
      </c>
      <c r="H301" s="90">
        <v>270</v>
      </c>
      <c r="I301" s="116">
        <f>SUM(I302+I334)</f>
        <v>0</v>
      </c>
      <c r="J301" s="143">
        <f>SUM(J302+J334)</f>
        <v>0</v>
      </c>
      <c r="K301" s="117">
        <f>SUM(K302+K334)</f>
        <v>0</v>
      </c>
      <c r="L301" s="117">
        <f>SUM(L302+L334)</f>
        <v>0</v>
      </c>
    </row>
    <row r="302" spans="1:12" ht="38.25" hidden="1" customHeight="1">
      <c r="A302" s="64">
        <v>3</v>
      </c>
      <c r="B302" s="64">
        <v>3</v>
      </c>
      <c r="C302" s="60">
        <v>1</v>
      </c>
      <c r="D302" s="61"/>
      <c r="E302" s="61"/>
      <c r="F302" s="63"/>
      <c r="G302" s="62" t="s">
        <v>212</v>
      </c>
      <c r="H302" s="90">
        <v>271</v>
      </c>
      <c r="I302" s="116">
        <f>SUM(I303+I312+I316+I320+I324+I327+I330)</f>
        <v>0</v>
      </c>
      <c r="J302" s="143">
        <f>SUM(J303+J312+J316+J320+J324+J327+J330)</f>
        <v>0</v>
      </c>
      <c r="K302" s="117">
        <f>SUM(K303+K312+K316+K320+K324+K327+K330)</f>
        <v>0</v>
      </c>
      <c r="L302" s="117">
        <f>SUM(L303+L312+L316+L320+L324+L327+L330)</f>
        <v>0</v>
      </c>
    </row>
    <row r="303" spans="1:12" hidden="1">
      <c r="A303" s="64">
        <v>3</v>
      </c>
      <c r="B303" s="64">
        <v>3</v>
      </c>
      <c r="C303" s="60">
        <v>1</v>
      </c>
      <c r="D303" s="61">
        <v>1</v>
      </c>
      <c r="E303" s="61"/>
      <c r="F303" s="63"/>
      <c r="G303" s="62" t="s">
        <v>198</v>
      </c>
      <c r="H303" s="90">
        <v>272</v>
      </c>
      <c r="I303" s="116">
        <f>SUM(I304+I306+I309)</f>
        <v>0</v>
      </c>
      <c r="J303" s="116">
        <f>SUM(J304+J306+J309)</f>
        <v>0</v>
      </c>
      <c r="K303" s="116">
        <f>SUM(K304+K306+K309)</f>
        <v>0</v>
      </c>
      <c r="L303" s="116">
        <f>SUM(L304+L306+L309)</f>
        <v>0</v>
      </c>
    </row>
    <row r="304" spans="1:12" hidden="1">
      <c r="A304" s="64">
        <v>3</v>
      </c>
      <c r="B304" s="64">
        <v>3</v>
      </c>
      <c r="C304" s="60">
        <v>1</v>
      </c>
      <c r="D304" s="61">
        <v>1</v>
      </c>
      <c r="E304" s="61">
        <v>1</v>
      </c>
      <c r="F304" s="63"/>
      <c r="G304" s="62" t="s">
        <v>176</v>
      </c>
      <c r="H304" s="90">
        <v>273</v>
      </c>
      <c r="I304" s="116">
        <f>SUM(I305:I305)</f>
        <v>0</v>
      </c>
      <c r="J304" s="143">
        <f>SUM(J305:J305)</f>
        <v>0</v>
      </c>
      <c r="K304" s="117">
        <f>SUM(K305:K305)</f>
        <v>0</v>
      </c>
      <c r="L304" s="117">
        <f>SUM(L305:L305)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>
        <v>1</v>
      </c>
      <c r="F305" s="63">
        <v>1</v>
      </c>
      <c r="G305" s="62" t="s">
        <v>176</v>
      </c>
      <c r="H305" s="90">
        <v>274</v>
      </c>
      <c r="I305" s="122">
        <v>0</v>
      </c>
      <c r="J305" s="122">
        <v>0</v>
      </c>
      <c r="K305" s="122">
        <v>0</v>
      </c>
      <c r="L305" s="122"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2</v>
      </c>
      <c r="F306" s="63"/>
      <c r="G306" s="62" t="s">
        <v>199</v>
      </c>
      <c r="H306" s="90">
        <v>275</v>
      </c>
      <c r="I306" s="116">
        <f>SUM(I307:I308)</f>
        <v>0</v>
      </c>
      <c r="J306" s="116">
        <f>SUM(J307:J308)</f>
        <v>0</v>
      </c>
      <c r="K306" s="116">
        <f>SUM(K307:K308)</f>
        <v>0</v>
      </c>
      <c r="L306" s="116">
        <f>SUM(L307:L308)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2</v>
      </c>
      <c r="F307" s="63">
        <v>1</v>
      </c>
      <c r="G307" s="62" t="s">
        <v>178</v>
      </c>
      <c r="H307" s="90">
        <v>276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>
        <v>2</v>
      </c>
      <c r="G308" s="62" t="s">
        <v>179</v>
      </c>
      <c r="H308" s="90">
        <v>277</v>
      </c>
      <c r="I308" s="122">
        <v>0</v>
      </c>
      <c r="J308" s="122">
        <v>0</v>
      </c>
      <c r="K308" s="122">
        <v>0</v>
      </c>
      <c r="L308" s="122"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3</v>
      </c>
      <c r="F309" s="63"/>
      <c r="G309" s="62" t="s">
        <v>180</v>
      </c>
      <c r="H309" s="90">
        <v>278</v>
      </c>
      <c r="I309" s="116">
        <f>SUM(I310:I311)</f>
        <v>0</v>
      </c>
      <c r="J309" s="116">
        <f>SUM(J310:J311)</f>
        <v>0</v>
      </c>
      <c r="K309" s="116">
        <f>SUM(K310:K311)</f>
        <v>0</v>
      </c>
      <c r="L309" s="116">
        <f>SUM(L310:L311)</f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3</v>
      </c>
      <c r="F310" s="63">
        <v>1</v>
      </c>
      <c r="G310" s="62" t="s">
        <v>181</v>
      </c>
      <c r="H310" s="90">
        <v>279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>
        <v>2</v>
      </c>
      <c r="G311" s="62" t="s">
        <v>200</v>
      </c>
      <c r="H311" s="90">
        <v>280</v>
      </c>
      <c r="I311" s="122">
        <v>0</v>
      </c>
      <c r="J311" s="122">
        <v>0</v>
      </c>
      <c r="K311" s="122">
        <v>0</v>
      </c>
      <c r="L311" s="122">
        <v>0</v>
      </c>
    </row>
    <row r="312" spans="1:12" hidden="1">
      <c r="A312" s="73">
        <v>3</v>
      </c>
      <c r="B312" s="57">
        <v>3</v>
      </c>
      <c r="C312" s="60">
        <v>1</v>
      </c>
      <c r="D312" s="61">
        <v>2</v>
      </c>
      <c r="E312" s="61"/>
      <c r="F312" s="63"/>
      <c r="G312" s="62" t="s">
        <v>213</v>
      </c>
      <c r="H312" s="90">
        <v>281</v>
      </c>
      <c r="I312" s="116">
        <f>I313</f>
        <v>0</v>
      </c>
      <c r="J312" s="143">
        <f>J313</f>
        <v>0</v>
      </c>
      <c r="K312" s="117">
        <f>K313</f>
        <v>0</v>
      </c>
      <c r="L312" s="117">
        <f>L313</f>
        <v>0</v>
      </c>
    </row>
    <row r="313" spans="1:12" hidden="1">
      <c r="A313" s="73">
        <v>3</v>
      </c>
      <c r="B313" s="73">
        <v>3</v>
      </c>
      <c r="C313" s="57">
        <v>1</v>
      </c>
      <c r="D313" s="55">
        <v>2</v>
      </c>
      <c r="E313" s="55">
        <v>1</v>
      </c>
      <c r="F313" s="58"/>
      <c r="G313" s="62" t="s">
        <v>213</v>
      </c>
      <c r="H313" s="90">
        <v>282</v>
      </c>
      <c r="I313" s="123">
        <f>SUM(I314:I315)</f>
        <v>0</v>
      </c>
      <c r="J313" s="144">
        <f>SUM(J314:J315)</f>
        <v>0</v>
      </c>
      <c r="K313" s="124">
        <f>SUM(K314:K315)</f>
        <v>0</v>
      </c>
      <c r="L313" s="124">
        <f>SUM(L314:L315)</f>
        <v>0</v>
      </c>
    </row>
    <row r="314" spans="1:12" ht="25.5" hidden="1" customHeight="1">
      <c r="A314" s="64">
        <v>3</v>
      </c>
      <c r="B314" s="64">
        <v>3</v>
      </c>
      <c r="C314" s="60">
        <v>1</v>
      </c>
      <c r="D314" s="61">
        <v>2</v>
      </c>
      <c r="E314" s="61">
        <v>1</v>
      </c>
      <c r="F314" s="63">
        <v>1</v>
      </c>
      <c r="G314" s="62" t="s">
        <v>214</v>
      </c>
      <c r="H314" s="90">
        <v>283</v>
      </c>
      <c r="I314" s="122">
        <v>0</v>
      </c>
      <c r="J314" s="122">
        <v>0</v>
      </c>
      <c r="K314" s="122">
        <v>0</v>
      </c>
      <c r="L314" s="122">
        <v>0</v>
      </c>
    </row>
    <row r="315" spans="1:12" hidden="1">
      <c r="A315" s="67">
        <v>3</v>
      </c>
      <c r="B315" s="91">
        <v>3</v>
      </c>
      <c r="C315" s="74">
        <v>1</v>
      </c>
      <c r="D315" s="75">
        <v>2</v>
      </c>
      <c r="E315" s="75">
        <v>1</v>
      </c>
      <c r="F315" s="76">
        <v>2</v>
      </c>
      <c r="G315" s="77" t="s">
        <v>215</v>
      </c>
      <c r="H315" s="90">
        <v>284</v>
      </c>
      <c r="I315" s="122">
        <v>0</v>
      </c>
      <c r="J315" s="122">
        <v>0</v>
      </c>
      <c r="K315" s="122">
        <v>0</v>
      </c>
      <c r="L315" s="122">
        <v>0</v>
      </c>
    </row>
    <row r="316" spans="1:12" ht="25.5" hidden="1" customHeight="1">
      <c r="A316" s="60">
        <v>3</v>
      </c>
      <c r="B316" s="62">
        <v>3</v>
      </c>
      <c r="C316" s="60">
        <v>1</v>
      </c>
      <c r="D316" s="61">
        <v>3</v>
      </c>
      <c r="E316" s="61"/>
      <c r="F316" s="63"/>
      <c r="G316" s="62" t="s">
        <v>216</v>
      </c>
      <c r="H316" s="90">
        <v>285</v>
      </c>
      <c r="I316" s="116">
        <f>I317</f>
        <v>0</v>
      </c>
      <c r="J316" s="143">
        <f>J317</f>
        <v>0</v>
      </c>
      <c r="K316" s="117">
        <f>K317</f>
        <v>0</v>
      </c>
      <c r="L316" s="117">
        <f>L317</f>
        <v>0</v>
      </c>
    </row>
    <row r="317" spans="1:12" ht="25.5" hidden="1" customHeight="1">
      <c r="A317" s="60">
        <v>3</v>
      </c>
      <c r="B317" s="77">
        <v>3</v>
      </c>
      <c r="C317" s="74">
        <v>1</v>
      </c>
      <c r="D317" s="75">
        <v>3</v>
      </c>
      <c r="E317" s="75">
        <v>1</v>
      </c>
      <c r="F317" s="76"/>
      <c r="G317" s="62" t="s">
        <v>216</v>
      </c>
      <c r="H317" s="90">
        <v>286</v>
      </c>
      <c r="I317" s="117">
        <f>I318+I319</f>
        <v>0</v>
      </c>
      <c r="J317" s="117">
        <f>J318+J319</f>
        <v>0</v>
      </c>
      <c r="K317" s="117">
        <f>K318+K319</f>
        <v>0</v>
      </c>
      <c r="L317" s="117">
        <f>L318+L319</f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>
        <v>1</v>
      </c>
      <c r="F318" s="63">
        <v>1</v>
      </c>
      <c r="G318" s="62" t="s">
        <v>217</v>
      </c>
      <c r="H318" s="90">
        <v>287</v>
      </c>
      <c r="I318" s="140">
        <v>0</v>
      </c>
      <c r="J318" s="140">
        <v>0</v>
      </c>
      <c r="K318" s="140">
        <v>0</v>
      </c>
      <c r="L318" s="139">
        <v>0</v>
      </c>
    </row>
    <row r="319" spans="1:12" ht="25.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2</v>
      </c>
      <c r="G319" s="62" t="s">
        <v>218</v>
      </c>
      <c r="H319" s="90">
        <v>288</v>
      </c>
      <c r="I319" s="122">
        <v>0</v>
      </c>
      <c r="J319" s="122">
        <v>0</v>
      </c>
      <c r="K319" s="122">
        <v>0</v>
      </c>
      <c r="L319" s="122">
        <v>0</v>
      </c>
    </row>
    <row r="320" spans="1:12" hidden="1">
      <c r="A320" s="60">
        <v>3</v>
      </c>
      <c r="B320" s="62">
        <v>3</v>
      </c>
      <c r="C320" s="60">
        <v>1</v>
      </c>
      <c r="D320" s="61">
        <v>4</v>
      </c>
      <c r="E320" s="61"/>
      <c r="F320" s="63"/>
      <c r="G320" s="62" t="s">
        <v>219</v>
      </c>
      <c r="H320" s="90">
        <v>289</v>
      </c>
      <c r="I320" s="116">
        <f>I321</f>
        <v>0</v>
      </c>
      <c r="J320" s="143">
        <f>J321</f>
        <v>0</v>
      </c>
      <c r="K320" s="117">
        <f>K321</f>
        <v>0</v>
      </c>
      <c r="L320" s="117">
        <f>L321</f>
        <v>0</v>
      </c>
    </row>
    <row r="321" spans="1:15" hidden="1">
      <c r="A321" s="64">
        <v>3</v>
      </c>
      <c r="B321" s="60">
        <v>3</v>
      </c>
      <c r="C321" s="61">
        <v>1</v>
      </c>
      <c r="D321" s="61">
        <v>4</v>
      </c>
      <c r="E321" s="61">
        <v>1</v>
      </c>
      <c r="F321" s="63"/>
      <c r="G321" s="62" t="s">
        <v>219</v>
      </c>
      <c r="H321" s="90">
        <v>290</v>
      </c>
      <c r="I321" s="116">
        <f>SUM(I322:I323)</f>
        <v>0</v>
      </c>
      <c r="J321" s="116">
        <f>SUM(J322:J323)</f>
        <v>0</v>
      </c>
      <c r="K321" s="116">
        <f>SUM(K322:K323)</f>
        <v>0</v>
      </c>
      <c r="L321" s="116">
        <f>SUM(L322:L323)</f>
        <v>0</v>
      </c>
    </row>
    <row r="322" spans="1:15" hidden="1">
      <c r="A322" s="64">
        <v>3</v>
      </c>
      <c r="B322" s="60">
        <v>3</v>
      </c>
      <c r="C322" s="61">
        <v>1</v>
      </c>
      <c r="D322" s="61">
        <v>4</v>
      </c>
      <c r="E322" s="61">
        <v>1</v>
      </c>
      <c r="F322" s="63">
        <v>1</v>
      </c>
      <c r="G322" s="62" t="s">
        <v>220</v>
      </c>
      <c r="H322" s="90">
        <v>291</v>
      </c>
      <c r="I322" s="121">
        <v>0</v>
      </c>
      <c r="J322" s="122">
        <v>0</v>
      </c>
      <c r="K322" s="122">
        <v>0</v>
      </c>
      <c r="L322" s="121">
        <v>0</v>
      </c>
    </row>
    <row r="323" spans="1:15" hidden="1">
      <c r="A323" s="60">
        <v>3</v>
      </c>
      <c r="B323" s="61">
        <v>3</v>
      </c>
      <c r="C323" s="61">
        <v>1</v>
      </c>
      <c r="D323" s="61">
        <v>4</v>
      </c>
      <c r="E323" s="61">
        <v>1</v>
      </c>
      <c r="F323" s="63">
        <v>2</v>
      </c>
      <c r="G323" s="62" t="s">
        <v>221</v>
      </c>
      <c r="H323" s="90">
        <v>292</v>
      </c>
      <c r="I323" s="122">
        <v>0</v>
      </c>
      <c r="J323" s="140">
        <v>0</v>
      </c>
      <c r="K323" s="140">
        <v>0</v>
      </c>
      <c r="L323" s="139">
        <v>0</v>
      </c>
    </row>
    <row r="324" spans="1:15" hidden="1">
      <c r="A324" s="60">
        <v>3</v>
      </c>
      <c r="B324" s="61">
        <v>3</v>
      </c>
      <c r="C324" s="61">
        <v>1</v>
      </c>
      <c r="D324" s="61">
        <v>5</v>
      </c>
      <c r="E324" s="61"/>
      <c r="F324" s="63"/>
      <c r="G324" s="62" t="s">
        <v>222</v>
      </c>
      <c r="H324" s="90">
        <v>293</v>
      </c>
      <c r="I324" s="124">
        <f t="shared" ref="I324:L325" si="28">I325</f>
        <v>0</v>
      </c>
      <c r="J324" s="143">
        <f t="shared" si="28"/>
        <v>0</v>
      </c>
      <c r="K324" s="117">
        <f t="shared" si="28"/>
        <v>0</v>
      </c>
      <c r="L324" s="117">
        <f t="shared" si="28"/>
        <v>0</v>
      </c>
    </row>
    <row r="325" spans="1:15" hidden="1">
      <c r="A325" s="57">
        <v>3</v>
      </c>
      <c r="B325" s="75">
        <v>3</v>
      </c>
      <c r="C325" s="75">
        <v>1</v>
      </c>
      <c r="D325" s="75">
        <v>5</v>
      </c>
      <c r="E325" s="75">
        <v>1</v>
      </c>
      <c r="F325" s="76"/>
      <c r="G325" s="62" t="s">
        <v>222</v>
      </c>
      <c r="H325" s="90">
        <v>294</v>
      </c>
      <c r="I325" s="117">
        <f t="shared" si="28"/>
        <v>0</v>
      </c>
      <c r="J325" s="144">
        <f t="shared" si="28"/>
        <v>0</v>
      </c>
      <c r="K325" s="124">
        <f t="shared" si="28"/>
        <v>0</v>
      </c>
      <c r="L325" s="124">
        <f t="shared" si="28"/>
        <v>0</v>
      </c>
    </row>
    <row r="326" spans="1:15" hidden="1">
      <c r="A326" s="60">
        <v>3</v>
      </c>
      <c r="B326" s="61">
        <v>3</v>
      </c>
      <c r="C326" s="61">
        <v>1</v>
      </c>
      <c r="D326" s="61">
        <v>5</v>
      </c>
      <c r="E326" s="61">
        <v>1</v>
      </c>
      <c r="F326" s="63">
        <v>1</v>
      </c>
      <c r="G326" s="62" t="s">
        <v>223</v>
      </c>
      <c r="H326" s="90">
        <v>295</v>
      </c>
      <c r="I326" s="122">
        <v>0</v>
      </c>
      <c r="J326" s="140">
        <v>0</v>
      </c>
      <c r="K326" s="140">
        <v>0</v>
      </c>
      <c r="L326" s="139">
        <v>0</v>
      </c>
    </row>
    <row r="327" spans="1:15" hidden="1">
      <c r="A327" s="60">
        <v>3</v>
      </c>
      <c r="B327" s="61">
        <v>3</v>
      </c>
      <c r="C327" s="61">
        <v>1</v>
      </c>
      <c r="D327" s="61">
        <v>6</v>
      </c>
      <c r="E327" s="61"/>
      <c r="F327" s="63"/>
      <c r="G327" s="62" t="s">
        <v>193</v>
      </c>
      <c r="H327" s="90">
        <v>296</v>
      </c>
      <c r="I327" s="117">
        <f t="shared" ref="I327:L328" si="29">I328</f>
        <v>0</v>
      </c>
      <c r="J327" s="143">
        <f t="shared" si="29"/>
        <v>0</v>
      </c>
      <c r="K327" s="117">
        <f t="shared" si="29"/>
        <v>0</v>
      </c>
      <c r="L327" s="117">
        <f t="shared" si="29"/>
        <v>0</v>
      </c>
    </row>
    <row r="328" spans="1:15" hidden="1">
      <c r="A328" s="60">
        <v>3</v>
      </c>
      <c r="B328" s="61">
        <v>3</v>
      </c>
      <c r="C328" s="61">
        <v>1</v>
      </c>
      <c r="D328" s="61">
        <v>6</v>
      </c>
      <c r="E328" s="61">
        <v>1</v>
      </c>
      <c r="F328" s="63"/>
      <c r="G328" s="62" t="s">
        <v>193</v>
      </c>
      <c r="H328" s="90">
        <v>297</v>
      </c>
      <c r="I328" s="116">
        <f t="shared" si="29"/>
        <v>0</v>
      </c>
      <c r="J328" s="143">
        <f t="shared" si="29"/>
        <v>0</v>
      </c>
      <c r="K328" s="117">
        <f t="shared" si="29"/>
        <v>0</v>
      </c>
      <c r="L328" s="117">
        <f t="shared" si="29"/>
        <v>0</v>
      </c>
    </row>
    <row r="329" spans="1:15" hidden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>
        <v>1</v>
      </c>
      <c r="G329" s="62" t="s">
        <v>193</v>
      </c>
      <c r="H329" s="90">
        <v>298</v>
      </c>
      <c r="I329" s="140">
        <v>0</v>
      </c>
      <c r="J329" s="140">
        <v>0</v>
      </c>
      <c r="K329" s="140">
        <v>0</v>
      </c>
      <c r="L329" s="139">
        <v>0</v>
      </c>
    </row>
    <row r="330" spans="1:15" hidden="1">
      <c r="A330" s="60">
        <v>3</v>
      </c>
      <c r="B330" s="61">
        <v>3</v>
      </c>
      <c r="C330" s="61">
        <v>1</v>
      </c>
      <c r="D330" s="61">
        <v>7</v>
      </c>
      <c r="E330" s="61"/>
      <c r="F330" s="63"/>
      <c r="G330" s="62" t="s">
        <v>224</v>
      </c>
      <c r="H330" s="90">
        <v>299</v>
      </c>
      <c r="I330" s="116">
        <f>I331</f>
        <v>0</v>
      </c>
      <c r="J330" s="143">
        <f>J331</f>
        <v>0</v>
      </c>
      <c r="K330" s="117">
        <f>K331</f>
        <v>0</v>
      </c>
      <c r="L330" s="117">
        <f>L331</f>
        <v>0</v>
      </c>
    </row>
    <row r="331" spans="1:15" hidden="1">
      <c r="A331" s="60">
        <v>3</v>
      </c>
      <c r="B331" s="61">
        <v>3</v>
      </c>
      <c r="C331" s="61">
        <v>1</v>
      </c>
      <c r="D331" s="61">
        <v>7</v>
      </c>
      <c r="E331" s="61">
        <v>1</v>
      </c>
      <c r="F331" s="63"/>
      <c r="G331" s="62" t="s">
        <v>224</v>
      </c>
      <c r="H331" s="90">
        <v>300</v>
      </c>
      <c r="I331" s="116">
        <f>I332+I333</f>
        <v>0</v>
      </c>
      <c r="J331" s="116">
        <f>J332+J333</f>
        <v>0</v>
      </c>
      <c r="K331" s="116">
        <f>K332+K333</f>
        <v>0</v>
      </c>
      <c r="L331" s="116">
        <f>L332+L333</f>
        <v>0</v>
      </c>
    </row>
    <row r="332" spans="1:15" ht="25.5" hidden="1" customHeight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>
        <v>1</v>
      </c>
      <c r="G332" s="62" t="s">
        <v>225</v>
      </c>
      <c r="H332" s="90">
        <v>301</v>
      </c>
      <c r="I332" s="140">
        <v>0</v>
      </c>
      <c r="J332" s="140">
        <v>0</v>
      </c>
      <c r="K332" s="140">
        <v>0</v>
      </c>
      <c r="L332" s="139">
        <v>0</v>
      </c>
    </row>
    <row r="333" spans="1:15" ht="25.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2</v>
      </c>
      <c r="G333" s="62" t="s">
        <v>226</v>
      </c>
      <c r="H333" s="90">
        <v>302</v>
      </c>
      <c r="I333" s="122">
        <v>0</v>
      </c>
      <c r="J333" s="122">
        <v>0</v>
      </c>
      <c r="K333" s="122">
        <v>0</v>
      </c>
      <c r="L333" s="122">
        <v>0</v>
      </c>
    </row>
    <row r="334" spans="1:15" ht="38.25" hidden="1" customHeight="1">
      <c r="A334" s="60">
        <v>3</v>
      </c>
      <c r="B334" s="61">
        <v>3</v>
      </c>
      <c r="C334" s="61">
        <v>2</v>
      </c>
      <c r="D334" s="61"/>
      <c r="E334" s="61"/>
      <c r="F334" s="63"/>
      <c r="G334" s="62" t="s">
        <v>227</v>
      </c>
      <c r="H334" s="90">
        <v>303</v>
      </c>
      <c r="I334" s="116">
        <f>SUM(I335+I344+I348+I352+I356+I359+I362)</f>
        <v>0</v>
      </c>
      <c r="J334" s="143">
        <f>SUM(J335+J344+J348+J352+J356+J359+J362)</f>
        <v>0</v>
      </c>
      <c r="K334" s="117">
        <f>SUM(K335+K344+K348+K352+K356+K359+K362)</f>
        <v>0</v>
      </c>
      <c r="L334" s="117">
        <f>SUM(L335+L344+L348+L352+L356+L359+L362)</f>
        <v>0</v>
      </c>
    </row>
    <row r="335" spans="1:15" hidden="1">
      <c r="A335" s="60">
        <v>3</v>
      </c>
      <c r="B335" s="61">
        <v>3</v>
      </c>
      <c r="C335" s="61">
        <v>2</v>
      </c>
      <c r="D335" s="61">
        <v>1</v>
      </c>
      <c r="E335" s="61"/>
      <c r="F335" s="63"/>
      <c r="G335" s="62" t="s">
        <v>175</v>
      </c>
      <c r="H335" s="90">
        <v>304</v>
      </c>
      <c r="I335" s="116">
        <f>I336</f>
        <v>0</v>
      </c>
      <c r="J335" s="143">
        <f>J336</f>
        <v>0</v>
      </c>
      <c r="K335" s="117">
        <f>K336</f>
        <v>0</v>
      </c>
      <c r="L335" s="117">
        <f>L336</f>
        <v>0</v>
      </c>
    </row>
    <row r="336" spans="1:15" hidden="1">
      <c r="A336" s="64">
        <v>3</v>
      </c>
      <c r="B336" s="60">
        <v>3</v>
      </c>
      <c r="C336" s="61">
        <v>2</v>
      </c>
      <c r="D336" s="62">
        <v>1</v>
      </c>
      <c r="E336" s="60">
        <v>1</v>
      </c>
      <c r="F336" s="63"/>
      <c r="G336" s="62" t="s">
        <v>175</v>
      </c>
      <c r="H336" s="90">
        <v>305</v>
      </c>
      <c r="I336" s="116">
        <f>SUM(I337:I337)</f>
        <v>0</v>
      </c>
      <c r="J336" s="116">
        <f>SUM(J337:J337)</f>
        <v>0</v>
      </c>
      <c r="K336" s="116">
        <f>SUM(K337:K337)</f>
        <v>0</v>
      </c>
      <c r="L336" s="116">
        <f>SUM(L337:L337)</f>
        <v>0</v>
      </c>
      <c r="M336" s="101"/>
      <c r="N336" s="101"/>
      <c r="O336" s="101"/>
    </row>
    <row r="337" spans="1:12" hidden="1">
      <c r="A337" s="64">
        <v>3</v>
      </c>
      <c r="B337" s="60">
        <v>3</v>
      </c>
      <c r="C337" s="61">
        <v>2</v>
      </c>
      <c r="D337" s="62">
        <v>1</v>
      </c>
      <c r="E337" s="60">
        <v>1</v>
      </c>
      <c r="F337" s="63">
        <v>1</v>
      </c>
      <c r="G337" s="62" t="s">
        <v>176</v>
      </c>
      <c r="H337" s="90">
        <v>306</v>
      </c>
      <c r="I337" s="140">
        <v>0</v>
      </c>
      <c r="J337" s="140">
        <v>0</v>
      </c>
      <c r="K337" s="140">
        <v>0</v>
      </c>
      <c r="L337" s="139">
        <v>0</v>
      </c>
    </row>
    <row r="338" spans="1:12" hidden="1">
      <c r="A338" s="64">
        <v>3</v>
      </c>
      <c r="B338" s="60">
        <v>3</v>
      </c>
      <c r="C338" s="61">
        <v>2</v>
      </c>
      <c r="D338" s="62">
        <v>1</v>
      </c>
      <c r="E338" s="60">
        <v>2</v>
      </c>
      <c r="F338" s="63"/>
      <c r="G338" s="77" t="s">
        <v>199</v>
      </c>
      <c r="H338" s="90">
        <v>307</v>
      </c>
      <c r="I338" s="116">
        <f>SUM(I339:I340)</f>
        <v>0</v>
      </c>
      <c r="J338" s="116">
        <f>SUM(J339:J340)</f>
        <v>0</v>
      </c>
      <c r="K338" s="116">
        <f>SUM(K339:K340)</f>
        <v>0</v>
      </c>
      <c r="L338" s="116">
        <f>SUM(L339:L340)</f>
        <v>0</v>
      </c>
    </row>
    <row r="339" spans="1:12" hidden="1">
      <c r="A339" s="64">
        <v>3</v>
      </c>
      <c r="B339" s="60">
        <v>3</v>
      </c>
      <c r="C339" s="61">
        <v>2</v>
      </c>
      <c r="D339" s="62">
        <v>1</v>
      </c>
      <c r="E339" s="60">
        <v>2</v>
      </c>
      <c r="F339" s="63">
        <v>1</v>
      </c>
      <c r="G339" s="77" t="s">
        <v>178</v>
      </c>
      <c r="H339" s="90">
        <v>308</v>
      </c>
      <c r="I339" s="140">
        <v>0</v>
      </c>
      <c r="J339" s="140">
        <v>0</v>
      </c>
      <c r="K339" s="140">
        <v>0</v>
      </c>
      <c r="L339" s="139">
        <v>0</v>
      </c>
    </row>
    <row r="340" spans="1:12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>
        <v>2</v>
      </c>
      <c r="G340" s="77" t="s">
        <v>179</v>
      </c>
      <c r="H340" s="90">
        <v>309</v>
      </c>
      <c r="I340" s="122">
        <v>0</v>
      </c>
      <c r="J340" s="122">
        <v>0</v>
      </c>
      <c r="K340" s="122">
        <v>0</v>
      </c>
      <c r="L340" s="122">
        <v>0</v>
      </c>
    </row>
    <row r="341" spans="1:12" hidden="1">
      <c r="A341" s="64">
        <v>3</v>
      </c>
      <c r="B341" s="60">
        <v>3</v>
      </c>
      <c r="C341" s="61">
        <v>2</v>
      </c>
      <c r="D341" s="62">
        <v>1</v>
      </c>
      <c r="E341" s="60">
        <v>3</v>
      </c>
      <c r="F341" s="63"/>
      <c r="G341" s="77" t="s">
        <v>180</v>
      </c>
      <c r="H341" s="90">
        <v>310</v>
      </c>
      <c r="I341" s="116">
        <f>SUM(I342:I343)</f>
        <v>0</v>
      </c>
      <c r="J341" s="116">
        <f>SUM(J342:J343)</f>
        <v>0</v>
      </c>
      <c r="K341" s="116">
        <f>SUM(K342:K343)</f>
        <v>0</v>
      </c>
      <c r="L341" s="116">
        <f>SUM(L342:L343)</f>
        <v>0</v>
      </c>
    </row>
    <row r="342" spans="1:12" hidden="1">
      <c r="A342" s="64">
        <v>3</v>
      </c>
      <c r="B342" s="60">
        <v>3</v>
      </c>
      <c r="C342" s="61">
        <v>2</v>
      </c>
      <c r="D342" s="62">
        <v>1</v>
      </c>
      <c r="E342" s="60">
        <v>3</v>
      </c>
      <c r="F342" s="63">
        <v>1</v>
      </c>
      <c r="G342" s="77" t="s">
        <v>181</v>
      </c>
      <c r="H342" s="90">
        <v>311</v>
      </c>
      <c r="I342" s="122">
        <v>0</v>
      </c>
      <c r="J342" s="122">
        <v>0</v>
      </c>
      <c r="K342" s="122">
        <v>0</v>
      </c>
      <c r="L342" s="122">
        <v>0</v>
      </c>
    </row>
    <row r="343" spans="1:12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>
        <v>2</v>
      </c>
      <c r="G343" s="77" t="s">
        <v>200</v>
      </c>
      <c r="H343" s="90">
        <v>312</v>
      </c>
      <c r="I343" s="127">
        <v>0</v>
      </c>
      <c r="J343" s="145">
        <v>0</v>
      </c>
      <c r="K343" s="127">
        <v>0</v>
      </c>
      <c r="L343" s="127">
        <v>0</v>
      </c>
    </row>
    <row r="344" spans="1:12" hidden="1">
      <c r="A344" s="67">
        <v>3</v>
      </c>
      <c r="B344" s="67">
        <v>3</v>
      </c>
      <c r="C344" s="74">
        <v>2</v>
      </c>
      <c r="D344" s="77">
        <v>2</v>
      </c>
      <c r="E344" s="74"/>
      <c r="F344" s="76"/>
      <c r="G344" s="77" t="s">
        <v>213</v>
      </c>
      <c r="H344" s="90">
        <v>313</v>
      </c>
      <c r="I344" s="125">
        <f>I345</f>
        <v>0</v>
      </c>
      <c r="J344" s="146">
        <f>J345</f>
        <v>0</v>
      </c>
      <c r="K344" s="126">
        <f>K345</f>
        <v>0</v>
      </c>
      <c r="L344" s="126">
        <f>L345</f>
        <v>0</v>
      </c>
    </row>
    <row r="345" spans="1:12" hidden="1">
      <c r="A345" s="64">
        <v>3</v>
      </c>
      <c r="B345" s="64">
        <v>3</v>
      </c>
      <c r="C345" s="60">
        <v>2</v>
      </c>
      <c r="D345" s="62">
        <v>2</v>
      </c>
      <c r="E345" s="60">
        <v>1</v>
      </c>
      <c r="F345" s="63"/>
      <c r="G345" s="77" t="s">
        <v>213</v>
      </c>
      <c r="H345" s="90">
        <v>314</v>
      </c>
      <c r="I345" s="116">
        <f>SUM(I346:I347)</f>
        <v>0</v>
      </c>
      <c r="J345" s="128">
        <f>SUM(J346:J347)</f>
        <v>0</v>
      </c>
      <c r="K345" s="117">
        <f>SUM(K346:K347)</f>
        <v>0</v>
      </c>
      <c r="L345" s="117">
        <f>SUM(L346:L347)</f>
        <v>0</v>
      </c>
    </row>
    <row r="346" spans="1:12" ht="25.5" hidden="1" customHeight="1">
      <c r="A346" s="64">
        <v>3</v>
      </c>
      <c r="B346" s="64">
        <v>3</v>
      </c>
      <c r="C346" s="60">
        <v>2</v>
      </c>
      <c r="D346" s="62">
        <v>2</v>
      </c>
      <c r="E346" s="64">
        <v>1</v>
      </c>
      <c r="F346" s="84">
        <v>1</v>
      </c>
      <c r="G346" s="62" t="s">
        <v>214</v>
      </c>
      <c r="H346" s="90">
        <v>315</v>
      </c>
      <c r="I346" s="122">
        <v>0</v>
      </c>
      <c r="J346" s="122">
        <v>0</v>
      </c>
      <c r="K346" s="122">
        <v>0</v>
      </c>
      <c r="L346" s="122">
        <v>0</v>
      </c>
    </row>
    <row r="347" spans="1:12" hidden="1">
      <c r="A347" s="67">
        <v>3</v>
      </c>
      <c r="B347" s="67">
        <v>3</v>
      </c>
      <c r="C347" s="68">
        <v>2</v>
      </c>
      <c r="D347" s="69">
        <v>2</v>
      </c>
      <c r="E347" s="70">
        <v>1</v>
      </c>
      <c r="F347" s="89">
        <v>2</v>
      </c>
      <c r="G347" s="70" t="s">
        <v>215</v>
      </c>
      <c r="H347" s="90">
        <v>316</v>
      </c>
      <c r="I347" s="122">
        <v>0</v>
      </c>
      <c r="J347" s="122">
        <v>0</v>
      </c>
      <c r="K347" s="122">
        <v>0</v>
      </c>
      <c r="L347" s="122">
        <v>0</v>
      </c>
    </row>
    <row r="348" spans="1:12" ht="25.5" hidden="1" customHeight="1">
      <c r="A348" s="64">
        <v>3</v>
      </c>
      <c r="B348" s="64">
        <v>3</v>
      </c>
      <c r="C348" s="60">
        <v>2</v>
      </c>
      <c r="D348" s="61">
        <v>3</v>
      </c>
      <c r="E348" s="62"/>
      <c r="F348" s="84"/>
      <c r="G348" s="62" t="s">
        <v>216</v>
      </c>
      <c r="H348" s="90">
        <v>317</v>
      </c>
      <c r="I348" s="116">
        <f>I349</f>
        <v>0</v>
      </c>
      <c r="J348" s="128">
        <f>J349</f>
        <v>0</v>
      </c>
      <c r="K348" s="117">
        <f>K349</f>
        <v>0</v>
      </c>
      <c r="L348" s="117">
        <f>L349</f>
        <v>0</v>
      </c>
    </row>
    <row r="349" spans="1:12" ht="25.5" hidden="1" customHeight="1">
      <c r="A349" s="64">
        <v>3</v>
      </c>
      <c r="B349" s="64">
        <v>3</v>
      </c>
      <c r="C349" s="60">
        <v>2</v>
      </c>
      <c r="D349" s="61">
        <v>3</v>
      </c>
      <c r="E349" s="62">
        <v>1</v>
      </c>
      <c r="F349" s="84"/>
      <c r="G349" s="62" t="s">
        <v>216</v>
      </c>
      <c r="H349" s="90">
        <v>318</v>
      </c>
      <c r="I349" s="116">
        <f>I350+I351</f>
        <v>0</v>
      </c>
      <c r="J349" s="116">
        <f>J350+J351</f>
        <v>0</v>
      </c>
      <c r="K349" s="116">
        <f>K350+K351</f>
        <v>0</v>
      </c>
      <c r="L349" s="116">
        <f>L350+L351</f>
        <v>0</v>
      </c>
    </row>
    <row r="350" spans="1:12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>
        <v>1</v>
      </c>
      <c r="F350" s="84">
        <v>1</v>
      </c>
      <c r="G350" s="62" t="s">
        <v>217</v>
      </c>
      <c r="H350" s="90">
        <v>319</v>
      </c>
      <c r="I350" s="140">
        <v>0</v>
      </c>
      <c r="J350" s="140">
        <v>0</v>
      </c>
      <c r="K350" s="140">
        <v>0</v>
      </c>
      <c r="L350" s="139">
        <v>0</v>
      </c>
    </row>
    <row r="351" spans="1:12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>
        <v>2</v>
      </c>
      <c r="G351" s="62" t="s">
        <v>218</v>
      </c>
      <c r="H351" s="90">
        <v>320</v>
      </c>
      <c r="I351" s="122">
        <v>0</v>
      </c>
      <c r="J351" s="122">
        <v>0</v>
      </c>
      <c r="K351" s="122">
        <v>0</v>
      </c>
      <c r="L351" s="122">
        <v>0</v>
      </c>
    </row>
    <row r="352" spans="1:12" hidden="1">
      <c r="A352" s="64">
        <v>3</v>
      </c>
      <c r="B352" s="64">
        <v>3</v>
      </c>
      <c r="C352" s="60">
        <v>2</v>
      </c>
      <c r="D352" s="61">
        <v>4</v>
      </c>
      <c r="E352" s="61"/>
      <c r="F352" s="63"/>
      <c r="G352" s="62" t="s">
        <v>219</v>
      </c>
      <c r="H352" s="90">
        <v>321</v>
      </c>
      <c r="I352" s="116">
        <f>I353</f>
        <v>0</v>
      </c>
      <c r="J352" s="128">
        <f>J353</f>
        <v>0</v>
      </c>
      <c r="K352" s="117">
        <f>K353</f>
        <v>0</v>
      </c>
      <c r="L352" s="117">
        <f>L353</f>
        <v>0</v>
      </c>
    </row>
    <row r="353" spans="1:12" hidden="1">
      <c r="A353" s="73">
        <v>3</v>
      </c>
      <c r="B353" s="73">
        <v>3</v>
      </c>
      <c r="C353" s="57">
        <v>2</v>
      </c>
      <c r="D353" s="55">
        <v>4</v>
      </c>
      <c r="E353" s="55">
        <v>1</v>
      </c>
      <c r="F353" s="58"/>
      <c r="G353" s="62" t="s">
        <v>219</v>
      </c>
      <c r="H353" s="90">
        <v>322</v>
      </c>
      <c r="I353" s="123">
        <f>SUM(I354:I355)</f>
        <v>0</v>
      </c>
      <c r="J353" s="129">
        <f>SUM(J354:J355)</f>
        <v>0</v>
      </c>
      <c r="K353" s="124">
        <f>SUM(K354:K355)</f>
        <v>0</v>
      </c>
      <c r="L353" s="124">
        <f>SUM(L354:L355)</f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>
        <v>1</v>
      </c>
      <c r="F354" s="63">
        <v>1</v>
      </c>
      <c r="G354" s="62" t="s">
        <v>220</v>
      </c>
      <c r="H354" s="90">
        <v>323</v>
      </c>
      <c r="I354" s="122">
        <v>0</v>
      </c>
      <c r="J354" s="122">
        <v>0</v>
      </c>
      <c r="K354" s="122">
        <v>0</v>
      </c>
      <c r="L354" s="122">
        <v>0</v>
      </c>
    </row>
    <row r="355" spans="1:12" hidden="1">
      <c r="A355" s="64">
        <v>3</v>
      </c>
      <c r="B355" s="64">
        <v>3</v>
      </c>
      <c r="C355" s="60">
        <v>2</v>
      </c>
      <c r="D355" s="61">
        <v>4</v>
      </c>
      <c r="E355" s="61">
        <v>1</v>
      </c>
      <c r="F355" s="63">
        <v>2</v>
      </c>
      <c r="G355" s="62" t="s">
        <v>228</v>
      </c>
      <c r="H355" s="90">
        <v>324</v>
      </c>
      <c r="I355" s="122">
        <v>0</v>
      </c>
      <c r="J355" s="122">
        <v>0</v>
      </c>
      <c r="K355" s="122">
        <v>0</v>
      </c>
      <c r="L355" s="122"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5</v>
      </c>
      <c r="E356" s="61"/>
      <c r="F356" s="63"/>
      <c r="G356" s="62" t="s">
        <v>222</v>
      </c>
      <c r="H356" s="90">
        <v>325</v>
      </c>
      <c r="I356" s="116">
        <f t="shared" ref="I356:L357" si="30">I357</f>
        <v>0</v>
      </c>
      <c r="J356" s="128">
        <f t="shared" si="30"/>
        <v>0</v>
      </c>
      <c r="K356" s="117">
        <f t="shared" si="30"/>
        <v>0</v>
      </c>
      <c r="L356" s="117">
        <f t="shared" si="30"/>
        <v>0</v>
      </c>
    </row>
    <row r="357" spans="1:12" hidden="1">
      <c r="A357" s="73">
        <v>3</v>
      </c>
      <c r="B357" s="73">
        <v>3</v>
      </c>
      <c r="C357" s="57">
        <v>2</v>
      </c>
      <c r="D357" s="55">
        <v>5</v>
      </c>
      <c r="E357" s="55">
        <v>1</v>
      </c>
      <c r="F357" s="58"/>
      <c r="G357" s="62" t="s">
        <v>222</v>
      </c>
      <c r="H357" s="90">
        <v>326</v>
      </c>
      <c r="I357" s="123">
        <f t="shared" si="30"/>
        <v>0</v>
      </c>
      <c r="J357" s="129">
        <f t="shared" si="30"/>
        <v>0</v>
      </c>
      <c r="K357" s="124">
        <f t="shared" si="30"/>
        <v>0</v>
      </c>
      <c r="L357" s="124">
        <f t="shared" si="30"/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>
        <v>1</v>
      </c>
      <c r="F358" s="63">
        <v>1</v>
      </c>
      <c r="G358" s="62" t="s">
        <v>222</v>
      </c>
      <c r="H358" s="90">
        <v>327</v>
      </c>
      <c r="I358" s="140">
        <v>0</v>
      </c>
      <c r="J358" s="140">
        <v>0</v>
      </c>
      <c r="K358" s="140">
        <v>0</v>
      </c>
      <c r="L358" s="139">
        <v>0</v>
      </c>
    </row>
    <row r="359" spans="1:12" hidden="1">
      <c r="A359" s="64">
        <v>3</v>
      </c>
      <c r="B359" s="64">
        <v>3</v>
      </c>
      <c r="C359" s="60">
        <v>2</v>
      </c>
      <c r="D359" s="61">
        <v>6</v>
      </c>
      <c r="E359" s="61"/>
      <c r="F359" s="63"/>
      <c r="G359" s="62" t="s">
        <v>193</v>
      </c>
      <c r="H359" s="90">
        <v>328</v>
      </c>
      <c r="I359" s="116">
        <f t="shared" ref="I359:L360" si="31">I360</f>
        <v>0</v>
      </c>
      <c r="J359" s="128">
        <f t="shared" si="31"/>
        <v>0</v>
      </c>
      <c r="K359" s="117">
        <f t="shared" si="31"/>
        <v>0</v>
      </c>
      <c r="L359" s="117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6</v>
      </c>
      <c r="E360" s="61">
        <v>1</v>
      </c>
      <c r="F360" s="63"/>
      <c r="G360" s="62" t="s">
        <v>193</v>
      </c>
      <c r="H360" s="90">
        <v>329</v>
      </c>
      <c r="I360" s="116">
        <f t="shared" si="31"/>
        <v>0</v>
      </c>
      <c r="J360" s="128">
        <f t="shared" si="31"/>
        <v>0</v>
      </c>
      <c r="K360" s="117">
        <f t="shared" si="31"/>
        <v>0</v>
      </c>
      <c r="L360" s="117">
        <f t="shared" si="31"/>
        <v>0</v>
      </c>
    </row>
    <row r="361" spans="1:12" hidden="1">
      <c r="A361" s="67">
        <v>3</v>
      </c>
      <c r="B361" s="67">
        <v>3</v>
      </c>
      <c r="C361" s="68">
        <v>2</v>
      </c>
      <c r="D361" s="69">
        <v>6</v>
      </c>
      <c r="E361" s="69">
        <v>1</v>
      </c>
      <c r="F361" s="71">
        <v>1</v>
      </c>
      <c r="G361" s="70" t="s">
        <v>193</v>
      </c>
      <c r="H361" s="90">
        <v>330</v>
      </c>
      <c r="I361" s="140">
        <v>0</v>
      </c>
      <c r="J361" s="140">
        <v>0</v>
      </c>
      <c r="K361" s="140">
        <v>0</v>
      </c>
      <c r="L361" s="139"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7</v>
      </c>
      <c r="E362" s="61"/>
      <c r="F362" s="63"/>
      <c r="G362" s="62" t="s">
        <v>224</v>
      </c>
      <c r="H362" s="90">
        <v>331</v>
      </c>
      <c r="I362" s="116">
        <f>I363</f>
        <v>0</v>
      </c>
      <c r="J362" s="128">
        <f>J363</f>
        <v>0</v>
      </c>
      <c r="K362" s="117">
        <f>K363</f>
        <v>0</v>
      </c>
      <c r="L362" s="117">
        <f>L363</f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7</v>
      </c>
      <c r="E363" s="69">
        <v>1</v>
      </c>
      <c r="F363" s="71"/>
      <c r="G363" s="62" t="s">
        <v>224</v>
      </c>
      <c r="H363" s="90">
        <v>332</v>
      </c>
      <c r="I363" s="116">
        <f>SUM(I364:I365)</f>
        <v>0</v>
      </c>
      <c r="J363" s="116">
        <f>SUM(J364:J365)</f>
        <v>0</v>
      </c>
      <c r="K363" s="116">
        <f>SUM(K364:K365)</f>
        <v>0</v>
      </c>
      <c r="L363" s="116">
        <f>SUM(L364:L365)</f>
        <v>0</v>
      </c>
    </row>
    <row r="364" spans="1:12" ht="25.5" hidden="1" customHeight="1">
      <c r="A364" s="64">
        <v>3</v>
      </c>
      <c r="B364" s="64">
        <v>3</v>
      </c>
      <c r="C364" s="60">
        <v>2</v>
      </c>
      <c r="D364" s="61">
        <v>7</v>
      </c>
      <c r="E364" s="61">
        <v>1</v>
      </c>
      <c r="F364" s="63">
        <v>1</v>
      </c>
      <c r="G364" s="62" t="s">
        <v>225</v>
      </c>
      <c r="H364" s="90">
        <v>333</v>
      </c>
      <c r="I364" s="140">
        <v>0</v>
      </c>
      <c r="J364" s="140">
        <v>0</v>
      </c>
      <c r="K364" s="140">
        <v>0</v>
      </c>
      <c r="L364" s="139">
        <v>0</v>
      </c>
    </row>
    <row r="365" spans="1:12" ht="25.5" hidden="1" customHeight="1">
      <c r="A365" s="64">
        <v>3</v>
      </c>
      <c r="B365" s="64">
        <v>3</v>
      </c>
      <c r="C365" s="60">
        <v>2</v>
      </c>
      <c r="D365" s="61">
        <v>7</v>
      </c>
      <c r="E365" s="61">
        <v>1</v>
      </c>
      <c r="F365" s="63">
        <v>2</v>
      </c>
      <c r="G365" s="62" t="s">
        <v>226</v>
      </c>
      <c r="H365" s="90">
        <v>334</v>
      </c>
      <c r="I365" s="122">
        <v>0</v>
      </c>
      <c r="J365" s="122">
        <v>0</v>
      </c>
      <c r="K365" s="122">
        <v>0</v>
      </c>
      <c r="L365" s="122">
        <v>0</v>
      </c>
    </row>
    <row r="366" spans="1:12">
      <c r="A366" s="102"/>
      <c r="B366" s="102"/>
      <c r="C366" s="103"/>
      <c r="D366" s="104"/>
      <c r="E366" s="105"/>
      <c r="F366" s="106"/>
      <c r="G366" s="107" t="s">
        <v>229</v>
      </c>
      <c r="H366" s="90">
        <v>335</v>
      </c>
      <c r="I366" s="131">
        <f>SUM(I32+I182)</f>
        <v>47200</v>
      </c>
      <c r="J366" s="131">
        <f>SUM(J32+J182)</f>
        <v>37700</v>
      </c>
      <c r="K366" s="131">
        <f>SUM(K32+K182)</f>
        <v>35283.130000000005</v>
      </c>
      <c r="L366" s="131">
        <f>SUM(L32+L182)</f>
        <v>35283.130000000005</v>
      </c>
    </row>
    <row r="367" spans="1:12">
      <c r="G367" s="53"/>
      <c r="H367" s="7"/>
      <c r="I367" s="108"/>
      <c r="J367" s="109"/>
      <c r="K367" s="109"/>
      <c r="L367" s="109"/>
    </row>
    <row r="368" spans="1:12">
      <c r="D368" s="654" t="s">
        <v>230</v>
      </c>
      <c r="E368" s="654"/>
      <c r="F368" s="654"/>
      <c r="G368" s="654"/>
      <c r="H368" s="153"/>
      <c r="I368" s="111"/>
      <c r="J368" s="109"/>
      <c r="K368" s="678" t="s">
        <v>231</v>
      </c>
      <c r="L368" s="678"/>
    </row>
    <row r="369" spans="1:12" ht="18.75" customHeight="1">
      <c r="A369" s="112"/>
      <c r="B369" s="112"/>
      <c r="C369" s="112"/>
      <c r="D369" s="680" t="s">
        <v>232</v>
      </c>
      <c r="E369" s="680"/>
      <c r="F369" s="680"/>
      <c r="G369" s="680"/>
      <c r="I369" s="148" t="s">
        <v>233</v>
      </c>
      <c r="K369" s="650" t="s">
        <v>234</v>
      </c>
      <c r="L369" s="650"/>
    </row>
    <row r="370" spans="1:12" ht="15.75" customHeight="1">
      <c r="I370" s="14"/>
      <c r="K370" s="14"/>
      <c r="L370" s="14"/>
    </row>
    <row r="371" spans="1:12" ht="22.5" customHeight="1">
      <c r="D371" s="679" t="s">
        <v>235</v>
      </c>
      <c r="E371" s="679"/>
      <c r="F371" s="679"/>
      <c r="G371" s="679"/>
      <c r="I371" s="14"/>
      <c r="K371" s="678" t="s">
        <v>236</v>
      </c>
      <c r="L371" s="678"/>
    </row>
    <row r="372" spans="1:12" ht="25.5" customHeight="1">
      <c r="D372" s="662" t="s">
        <v>237</v>
      </c>
      <c r="E372" s="663"/>
      <c r="F372" s="663"/>
      <c r="G372" s="663"/>
      <c r="H372" s="150"/>
      <c r="I372" s="15" t="s">
        <v>233</v>
      </c>
      <c r="K372" s="650" t="s">
        <v>234</v>
      </c>
      <c r="L372" s="650"/>
    </row>
    <row r="374" spans="1:12">
      <c r="A374" s="661" t="s">
        <v>288</v>
      </c>
      <c r="B374" s="661"/>
      <c r="C374" s="661"/>
      <c r="D374" s="661"/>
      <c r="E374" s="661"/>
      <c r="F374" s="661"/>
      <c r="G374" s="661"/>
      <c r="H374" s="661"/>
      <c r="I374" s="661"/>
      <c r="J374" s="661"/>
      <c r="K374" s="661"/>
    </row>
  </sheetData>
  <sheetProtection formatCells="0" formatColumns="0" formatRows="0" insertColumns="0" insertRows="0" insertHyperlinks="0" deleteColumns="0" deleteRows="0" sort="0" autoFilter="0" pivotTables="0"/>
  <mergeCells count="30">
    <mergeCell ref="A374:K374"/>
    <mergeCell ref="A7:L7"/>
    <mergeCell ref="A9:L9"/>
    <mergeCell ref="A10:L10"/>
    <mergeCell ref="A31:F31"/>
    <mergeCell ref="K369:L369"/>
    <mergeCell ref="G27:H27"/>
    <mergeCell ref="A28:I28"/>
    <mergeCell ref="D368:G368"/>
    <mergeCell ref="E19:K19"/>
    <mergeCell ref="A20:L20"/>
    <mergeCell ref="A24:I24"/>
    <mergeCell ref="A25:I25"/>
    <mergeCell ref="G12:K12"/>
    <mergeCell ref="A13:L13"/>
    <mergeCell ref="G14:K14"/>
    <mergeCell ref="G15:K15"/>
    <mergeCell ref="B16:L16"/>
    <mergeCell ref="D372:G372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D371:G371"/>
    <mergeCell ref="D369:G36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32579-6AD9-430D-A7CF-9327C559B39F}">
  <dimension ref="A1:S374"/>
  <sheetViews>
    <sheetView topLeftCell="A28" workbookViewId="0">
      <selection activeCell="A374" sqref="A374:K374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644" t="s">
        <v>6</v>
      </c>
      <c r="B7" s="644"/>
      <c r="C7" s="644"/>
      <c r="D7" s="644"/>
      <c r="E7" s="644"/>
      <c r="F7" s="644"/>
      <c r="G7" s="644"/>
      <c r="H7" s="644"/>
      <c r="I7" s="644"/>
      <c r="J7" s="644"/>
      <c r="K7" s="644"/>
      <c r="L7" s="644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645" t="s">
        <v>7</v>
      </c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16"/>
    </row>
    <row r="10" spans="1:15">
      <c r="A10" s="646" t="s">
        <v>8</v>
      </c>
      <c r="B10" s="646"/>
      <c r="C10" s="646"/>
      <c r="D10" s="646"/>
      <c r="E10" s="646"/>
      <c r="F10" s="646"/>
      <c r="G10" s="646"/>
      <c r="H10" s="646"/>
      <c r="I10" s="646"/>
      <c r="J10" s="646"/>
      <c r="K10" s="646"/>
      <c r="L10" s="646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659" t="s">
        <v>9</v>
      </c>
      <c r="H12" s="659"/>
      <c r="I12" s="659"/>
      <c r="J12" s="659"/>
      <c r="K12" s="659"/>
      <c r="L12" s="152"/>
      <c r="M12" s="16"/>
    </row>
    <row r="13" spans="1:15" ht="15.75" customHeight="1">
      <c r="A13" s="660" t="s">
        <v>10</v>
      </c>
      <c r="B13" s="660"/>
      <c r="C13" s="660"/>
      <c r="D13" s="660"/>
      <c r="E13" s="660"/>
      <c r="F13" s="660"/>
      <c r="G13" s="660"/>
      <c r="H13" s="660"/>
      <c r="I13" s="660"/>
      <c r="J13" s="660"/>
      <c r="K13" s="660"/>
      <c r="L13" s="660"/>
      <c r="M13" s="16"/>
    </row>
    <row r="14" spans="1:15" ht="12" customHeight="1">
      <c r="G14" s="652" t="s">
        <v>11</v>
      </c>
      <c r="H14" s="652"/>
      <c r="I14" s="652"/>
      <c r="J14" s="652"/>
      <c r="K14" s="652"/>
      <c r="M14" s="16"/>
    </row>
    <row r="15" spans="1:15">
      <c r="G15" s="646" t="s">
        <v>12</v>
      </c>
      <c r="H15" s="646"/>
      <c r="I15" s="646"/>
      <c r="J15" s="646"/>
      <c r="K15" s="646"/>
    </row>
    <row r="16" spans="1:15" ht="15.75" customHeight="1">
      <c r="B16" s="660" t="s">
        <v>13</v>
      </c>
      <c r="C16" s="660"/>
      <c r="D16" s="660"/>
      <c r="E16" s="660"/>
      <c r="F16" s="660"/>
      <c r="G16" s="660"/>
      <c r="H16" s="660"/>
      <c r="I16" s="660"/>
      <c r="J16" s="660"/>
      <c r="K16" s="660"/>
      <c r="L16" s="660"/>
    </row>
    <row r="17" spans="1:15" ht="7.5" customHeight="1"/>
    <row r="18" spans="1:15" ht="6.75" customHeight="1">
      <c r="G18" s="152"/>
      <c r="H18" s="152"/>
      <c r="I18" s="152"/>
      <c r="J18" s="152"/>
      <c r="K18" s="152"/>
    </row>
    <row r="19" spans="1:15">
      <c r="B19" s="22"/>
      <c r="C19" s="22"/>
      <c r="D19" s="22"/>
      <c r="E19" s="656" t="s">
        <v>246</v>
      </c>
      <c r="F19" s="656"/>
      <c r="G19" s="656"/>
      <c r="H19" s="656"/>
      <c r="I19" s="656"/>
      <c r="J19" s="656"/>
      <c r="K19" s="656"/>
      <c r="L19" s="22"/>
    </row>
    <row r="20" spans="1:15" ht="15" customHeight="1">
      <c r="A20" s="657" t="s">
        <v>16</v>
      </c>
      <c r="B20" s="657"/>
      <c r="C20" s="657"/>
      <c r="D20" s="657"/>
      <c r="E20" s="657"/>
      <c r="F20" s="657"/>
      <c r="G20" s="657"/>
      <c r="H20" s="657"/>
      <c r="I20" s="657"/>
      <c r="J20" s="657"/>
      <c r="K20" s="657"/>
      <c r="L20" s="657"/>
      <c r="M20" s="30"/>
    </row>
    <row r="21" spans="1:15">
      <c r="F21" s="36"/>
      <c r="J21" s="5"/>
      <c r="K21" s="13"/>
      <c r="L21" s="6" t="s">
        <v>17</v>
      </c>
      <c r="M21" s="30"/>
    </row>
    <row r="22" spans="1:15">
      <c r="F22" s="36"/>
      <c r="J22" s="31" t="s">
        <v>18</v>
      </c>
      <c r="K22" s="23"/>
      <c r="L22" s="32"/>
      <c r="M22" s="30"/>
    </row>
    <row r="23" spans="1:15">
      <c r="E23" s="152"/>
      <c r="F23" s="151"/>
      <c r="I23" s="34"/>
      <c r="J23" s="34"/>
      <c r="K23" s="35" t="s">
        <v>19</v>
      </c>
      <c r="L23" s="32"/>
      <c r="M23" s="30"/>
    </row>
    <row r="24" spans="1:15">
      <c r="A24" s="658" t="s">
        <v>245</v>
      </c>
      <c r="B24" s="658"/>
      <c r="C24" s="658"/>
      <c r="D24" s="658"/>
      <c r="E24" s="658"/>
      <c r="F24" s="658"/>
      <c r="G24" s="658"/>
      <c r="H24" s="658"/>
      <c r="I24" s="658"/>
      <c r="K24" s="35" t="s">
        <v>21</v>
      </c>
      <c r="L24" s="37" t="s">
        <v>22</v>
      </c>
      <c r="M24" s="30"/>
    </row>
    <row r="25" spans="1:15" ht="29.1" customHeight="1">
      <c r="A25" s="658" t="s">
        <v>244</v>
      </c>
      <c r="B25" s="658"/>
      <c r="C25" s="658"/>
      <c r="D25" s="658"/>
      <c r="E25" s="658"/>
      <c r="F25" s="658"/>
      <c r="G25" s="658"/>
      <c r="H25" s="658"/>
      <c r="I25" s="658"/>
      <c r="J25" s="149" t="s">
        <v>24</v>
      </c>
      <c r="K25" s="114" t="s">
        <v>243</v>
      </c>
      <c r="L25" s="32"/>
      <c r="M25" s="30"/>
    </row>
    <row r="26" spans="1:15">
      <c r="F26" s="36"/>
      <c r="G26" s="39" t="s">
        <v>26</v>
      </c>
      <c r="H26" s="102" t="s">
        <v>242</v>
      </c>
      <c r="I26" s="103"/>
      <c r="J26" s="42"/>
      <c r="K26" s="32"/>
      <c r="L26" s="32"/>
      <c r="M26" s="30"/>
    </row>
    <row r="27" spans="1:15">
      <c r="F27" s="36"/>
      <c r="G27" s="651" t="s">
        <v>28</v>
      </c>
      <c r="H27" s="651"/>
      <c r="I27" s="115" t="s">
        <v>31</v>
      </c>
      <c r="J27" s="43" t="s">
        <v>241</v>
      </c>
      <c r="K27" s="32" t="s">
        <v>30</v>
      </c>
      <c r="L27" s="32" t="s">
        <v>29</v>
      </c>
      <c r="M27" s="30"/>
    </row>
    <row r="28" spans="1:15">
      <c r="A28" s="653" t="s">
        <v>240</v>
      </c>
      <c r="B28" s="653"/>
      <c r="C28" s="653"/>
      <c r="D28" s="653"/>
      <c r="E28" s="653"/>
      <c r="F28" s="653"/>
      <c r="G28" s="653"/>
      <c r="H28" s="653"/>
      <c r="I28" s="653"/>
      <c r="J28" s="44"/>
      <c r="K28" s="44"/>
      <c r="L28" s="45" t="s">
        <v>33</v>
      </c>
      <c r="M28" s="46"/>
    </row>
    <row r="29" spans="1:15" ht="27" customHeight="1">
      <c r="A29" s="664" t="s">
        <v>34</v>
      </c>
      <c r="B29" s="665"/>
      <c r="C29" s="665"/>
      <c r="D29" s="665"/>
      <c r="E29" s="665"/>
      <c r="F29" s="665"/>
      <c r="G29" s="668" t="s">
        <v>35</v>
      </c>
      <c r="H29" s="670" t="s">
        <v>36</v>
      </c>
      <c r="I29" s="672" t="s">
        <v>37</v>
      </c>
      <c r="J29" s="673"/>
      <c r="K29" s="674" t="s">
        <v>38</v>
      </c>
      <c r="L29" s="676" t="s">
        <v>39</v>
      </c>
      <c r="M29" s="46"/>
    </row>
    <row r="30" spans="1:15" ht="58.5" customHeight="1">
      <c r="A30" s="666"/>
      <c r="B30" s="667"/>
      <c r="C30" s="667"/>
      <c r="D30" s="667"/>
      <c r="E30" s="667"/>
      <c r="F30" s="667"/>
      <c r="G30" s="669"/>
      <c r="H30" s="671"/>
      <c r="I30" s="47" t="s">
        <v>40</v>
      </c>
      <c r="J30" s="48" t="s">
        <v>41</v>
      </c>
      <c r="K30" s="675"/>
      <c r="L30" s="677"/>
    </row>
    <row r="31" spans="1:15">
      <c r="A31" s="647" t="s">
        <v>25</v>
      </c>
      <c r="B31" s="648"/>
      <c r="C31" s="648"/>
      <c r="D31" s="648"/>
      <c r="E31" s="648"/>
      <c r="F31" s="649"/>
      <c r="G31" s="7">
        <v>2</v>
      </c>
      <c r="H31" s="8">
        <v>3</v>
      </c>
      <c r="I31" s="9" t="s">
        <v>42</v>
      </c>
      <c r="J31" s="10" t="s">
        <v>43</v>
      </c>
      <c r="K31" s="11">
        <v>6</v>
      </c>
      <c r="L31" s="11">
        <v>7</v>
      </c>
    </row>
    <row r="32" spans="1:15">
      <c r="A32" s="49">
        <v>2</v>
      </c>
      <c r="B32" s="49"/>
      <c r="C32" s="50"/>
      <c r="D32" s="51"/>
      <c r="E32" s="49"/>
      <c r="F32" s="52"/>
      <c r="G32" s="51" t="s">
        <v>44</v>
      </c>
      <c r="H32" s="7">
        <v>1</v>
      </c>
      <c r="I32" s="116">
        <f>SUM(I33+I44+I63+I84+I91+I111+I137+I156+I166)</f>
        <v>19400</v>
      </c>
      <c r="J32" s="116">
        <f>SUM(J33+J44+J63+J84+J91+J111+J137+J156+J166)</f>
        <v>19400</v>
      </c>
      <c r="K32" s="117">
        <f>SUM(K33+K44+K63+K84+K91+K111+K137+K156+K166)</f>
        <v>17200</v>
      </c>
      <c r="L32" s="116">
        <f>SUM(L33+L44+L63+L84+L91+L111+L137+L156+L166)</f>
        <v>17200</v>
      </c>
      <c r="M32" s="53"/>
      <c r="N32" s="53"/>
      <c r="O32" s="53"/>
    </row>
    <row r="33" spans="1:12" ht="17.25" customHeight="1">
      <c r="A33" s="49">
        <v>2</v>
      </c>
      <c r="B33" s="54">
        <v>1</v>
      </c>
      <c r="C33" s="55"/>
      <c r="D33" s="56"/>
      <c r="E33" s="57"/>
      <c r="F33" s="58"/>
      <c r="G33" s="59" t="s">
        <v>45</v>
      </c>
      <c r="H33" s="7">
        <v>2</v>
      </c>
      <c r="I33" s="116">
        <f>SUM(I34+I40)</f>
        <v>6800</v>
      </c>
      <c r="J33" s="116">
        <f>SUM(J34+J40)</f>
        <v>6800</v>
      </c>
      <c r="K33" s="118">
        <f>SUM(K34+K40)</f>
        <v>4600</v>
      </c>
      <c r="L33" s="119">
        <f>SUM(L34+L40)</f>
        <v>4600</v>
      </c>
    </row>
    <row r="34" spans="1:12">
      <c r="A34" s="60">
        <v>2</v>
      </c>
      <c r="B34" s="60">
        <v>1</v>
      </c>
      <c r="C34" s="61">
        <v>1</v>
      </c>
      <c r="D34" s="62"/>
      <c r="E34" s="60"/>
      <c r="F34" s="63"/>
      <c r="G34" s="62" t="s">
        <v>46</v>
      </c>
      <c r="H34" s="7">
        <v>3</v>
      </c>
      <c r="I34" s="116">
        <f>SUM(I35)</f>
        <v>6800</v>
      </c>
      <c r="J34" s="116">
        <f>SUM(J35)</f>
        <v>6800</v>
      </c>
      <c r="K34" s="117">
        <f>SUM(K35)</f>
        <v>4600</v>
      </c>
      <c r="L34" s="116">
        <f>SUM(L35)</f>
        <v>4600</v>
      </c>
    </row>
    <row r="35" spans="1:12">
      <c r="A35" s="64">
        <v>2</v>
      </c>
      <c r="B35" s="60">
        <v>1</v>
      </c>
      <c r="C35" s="61">
        <v>1</v>
      </c>
      <c r="D35" s="62">
        <v>1</v>
      </c>
      <c r="E35" s="60"/>
      <c r="F35" s="63"/>
      <c r="G35" s="62" t="s">
        <v>46</v>
      </c>
      <c r="H35" s="7">
        <v>4</v>
      </c>
      <c r="I35" s="116">
        <f>SUM(I36+I38)</f>
        <v>6800</v>
      </c>
      <c r="J35" s="116">
        <f t="shared" ref="J35:L36" si="0">SUM(J36)</f>
        <v>6800</v>
      </c>
      <c r="K35" s="116">
        <f t="shared" si="0"/>
        <v>4600</v>
      </c>
      <c r="L35" s="116">
        <f t="shared" si="0"/>
        <v>4600</v>
      </c>
    </row>
    <row r="36" spans="1:12">
      <c r="A36" s="64">
        <v>2</v>
      </c>
      <c r="B36" s="60">
        <v>1</v>
      </c>
      <c r="C36" s="61">
        <v>1</v>
      </c>
      <c r="D36" s="62">
        <v>1</v>
      </c>
      <c r="E36" s="60">
        <v>1</v>
      </c>
      <c r="F36" s="63"/>
      <c r="G36" s="62" t="s">
        <v>47</v>
      </c>
      <c r="H36" s="7">
        <v>5</v>
      </c>
      <c r="I36" s="117">
        <f>SUM(I37)</f>
        <v>6800</v>
      </c>
      <c r="J36" s="117">
        <f t="shared" si="0"/>
        <v>6800</v>
      </c>
      <c r="K36" s="117">
        <f t="shared" si="0"/>
        <v>4600</v>
      </c>
      <c r="L36" s="117">
        <f t="shared" si="0"/>
        <v>4600</v>
      </c>
    </row>
    <row r="37" spans="1:12">
      <c r="A37" s="64">
        <v>2</v>
      </c>
      <c r="B37" s="60">
        <v>1</v>
      </c>
      <c r="C37" s="61">
        <v>1</v>
      </c>
      <c r="D37" s="62">
        <v>1</v>
      </c>
      <c r="E37" s="60">
        <v>1</v>
      </c>
      <c r="F37" s="63">
        <v>1</v>
      </c>
      <c r="G37" s="62" t="s">
        <v>47</v>
      </c>
      <c r="H37" s="7">
        <v>6</v>
      </c>
      <c r="I37" s="120">
        <v>6800</v>
      </c>
      <c r="J37" s="121">
        <v>6800</v>
      </c>
      <c r="K37" s="121">
        <v>4600</v>
      </c>
      <c r="L37" s="121">
        <v>4600</v>
      </c>
    </row>
    <row r="38" spans="1:12" hidden="1">
      <c r="A38" s="64">
        <v>2</v>
      </c>
      <c r="B38" s="60">
        <v>1</v>
      </c>
      <c r="C38" s="61">
        <v>1</v>
      </c>
      <c r="D38" s="62">
        <v>1</v>
      </c>
      <c r="E38" s="60">
        <v>2</v>
      </c>
      <c r="F38" s="63"/>
      <c r="G38" s="62" t="s">
        <v>48</v>
      </c>
      <c r="H38" s="7">
        <v>7</v>
      </c>
      <c r="I38" s="117">
        <f>I39</f>
        <v>0</v>
      </c>
      <c r="J38" s="117">
        <f>J39</f>
        <v>0</v>
      </c>
      <c r="K38" s="117">
        <f>K39</f>
        <v>0</v>
      </c>
      <c r="L38" s="117">
        <f>L39</f>
        <v>0</v>
      </c>
    </row>
    <row r="39" spans="1:12" hidden="1">
      <c r="A39" s="64">
        <v>2</v>
      </c>
      <c r="B39" s="60">
        <v>1</v>
      </c>
      <c r="C39" s="61">
        <v>1</v>
      </c>
      <c r="D39" s="62">
        <v>1</v>
      </c>
      <c r="E39" s="60">
        <v>2</v>
      </c>
      <c r="F39" s="63">
        <v>1</v>
      </c>
      <c r="G39" s="62" t="s">
        <v>48</v>
      </c>
      <c r="H39" s="7">
        <v>8</v>
      </c>
      <c r="I39" s="121">
        <v>0</v>
      </c>
      <c r="J39" s="122">
        <v>0</v>
      </c>
      <c r="K39" s="121">
        <v>0</v>
      </c>
      <c r="L39" s="122">
        <v>0</v>
      </c>
    </row>
    <row r="40" spans="1:12" hidden="1">
      <c r="A40" s="64">
        <v>2</v>
      </c>
      <c r="B40" s="60">
        <v>1</v>
      </c>
      <c r="C40" s="61">
        <v>2</v>
      </c>
      <c r="D40" s="62"/>
      <c r="E40" s="60"/>
      <c r="F40" s="63"/>
      <c r="G40" s="62" t="s">
        <v>49</v>
      </c>
      <c r="H40" s="7">
        <v>9</v>
      </c>
      <c r="I40" s="117">
        <f t="shared" ref="I40:L42" si="1">I41</f>
        <v>0</v>
      </c>
      <c r="J40" s="116">
        <f t="shared" si="1"/>
        <v>0</v>
      </c>
      <c r="K40" s="117">
        <f t="shared" si="1"/>
        <v>0</v>
      </c>
      <c r="L40" s="116">
        <f t="shared" si="1"/>
        <v>0</v>
      </c>
    </row>
    <row r="41" spans="1:12" hidden="1">
      <c r="A41" s="64">
        <v>2</v>
      </c>
      <c r="B41" s="60">
        <v>1</v>
      </c>
      <c r="C41" s="61">
        <v>2</v>
      </c>
      <c r="D41" s="62">
        <v>1</v>
      </c>
      <c r="E41" s="60"/>
      <c r="F41" s="63"/>
      <c r="G41" s="62" t="s">
        <v>49</v>
      </c>
      <c r="H41" s="7">
        <v>10</v>
      </c>
      <c r="I41" s="117">
        <f t="shared" si="1"/>
        <v>0</v>
      </c>
      <c r="J41" s="116">
        <f t="shared" si="1"/>
        <v>0</v>
      </c>
      <c r="K41" s="116">
        <f t="shared" si="1"/>
        <v>0</v>
      </c>
      <c r="L41" s="116">
        <f t="shared" si="1"/>
        <v>0</v>
      </c>
    </row>
    <row r="42" spans="1:12" hidden="1">
      <c r="A42" s="64">
        <v>2</v>
      </c>
      <c r="B42" s="60">
        <v>1</v>
      </c>
      <c r="C42" s="61">
        <v>2</v>
      </c>
      <c r="D42" s="62">
        <v>1</v>
      </c>
      <c r="E42" s="60">
        <v>1</v>
      </c>
      <c r="F42" s="63"/>
      <c r="G42" s="62" t="s">
        <v>49</v>
      </c>
      <c r="H42" s="7">
        <v>11</v>
      </c>
      <c r="I42" s="116">
        <f t="shared" si="1"/>
        <v>0</v>
      </c>
      <c r="J42" s="116">
        <f t="shared" si="1"/>
        <v>0</v>
      </c>
      <c r="K42" s="116">
        <f t="shared" si="1"/>
        <v>0</v>
      </c>
      <c r="L42" s="116">
        <f t="shared" si="1"/>
        <v>0</v>
      </c>
    </row>
    <row r="43" spans="1:12" hidden="1">
      <c r="A43" s="64">
        <v>2</v>
      </c>
      <c r="B43" s="60">
        <v>1</v>
      </c>
      <c r="C43" s="61">
        <v>2</v>
      </c>
      <c r="D43" s="62">
        <v>1</v>
      </c>
      <c r="E43" s="60">
        <v>1</v>
      </c>
      <c r="F43" s="63">
        <v>1</v>
      </c>
      <c r="G43" s="62" t="s">
        <v>49</v>
      </c>
      <c r="H43" s="7">
        <v>12</v>
      </c>
      <c r="I43" s="122">
        <v>0</v>
      </c>
      <c r="J43" s="121">
        <v>0</v>
      </c>
      <c r="K43" s="121">
        <v>0</v>
      </c>
      <c r="L43" s="121">
        <v>0</v>
      </c>
    </row>
    <row r="44" spans="1:12" hidden="1">
      <c r="A44" s="65">
        <v>2</v>
      </c>
      <c r="B44" s="66">
        <v>2</v>
      </c>
      <c r="C44" s="55"/>
      <c r="D44" s="56"/>
      <c r="E44" s="57"/>
      <c r="F44" s="58"/>
      <c r="G44" s="59" t="s">
        <v>50</v>
      </c>
      <c r="H44" s="7">
        <v>13</v>
      </c>
      <c r="I44" s="123">
        <f t="shared" ref="I44:L46" si="2">I45</f>
        <v>0</v>
      </c>
      <c r="J44" s="124">
        <f t="shared" si="2"/>
        <v>0</v>
      </c>
      <c r="K44" s="123">
        <f t="shared" si="2"/>
        <v>0</v>
      </c>
      <c r="L44" s="123">
        <f t="shared" si="2"/>
        <v>0</v>
      </c>
    </row>
    <row r="45" spans="1:12" hidden="1">
      <c r="A45" s="64">
        <v>2</v>
      </c>
      <c r="B45" s="60">
        <v>2</v>
      </c>
      <c r="C45" s="61">
        <v>1</v>
      </c>
      <c r="D45" s="62"/>
      <c r="E45" s="60"/>
      <c r="F45" s="63"/>
      <c r="G45" s="56" t="s">
        <v>50</v>
      </c>
      <c r="H45" s="7">
        <v>14</v>
      </c>
      <c r="I45" s="116">
        <f t="shared" si="2"/>
        <v>0</v>
      </c>
      <c r="J45" s="117">
        <f t="shared" si="2"/>
        <v>0</v>
      </c>
      <c r="K45" s="116">
        <f t="shared" si="2"/>
        <v>0</v>
      </c>
      <c r="L45" s="117">
        <f t="shared" si="2"/>
        <v>0</v>
      </c>
    </row>
    <row r="46" spans="1:12" hidden="1">
      <c r="A46" s="64">
        <v>2</v>
      </c>
      <c r="B46" s="60">
        <v>2</v>
      </c>
      <c r="C46" s="61">
        <v>1</v>
      </c>
      <c r="D46" s="62">
        <v>1</v>
      </c>
      <c r="E46" s="60"/>
      <c r="F46" s="63"/>
      <c r="G46" s="56" t="s">
        <v>50</v>
      </c>
      <c r="H46" s="7">
        <v>15</v>
      </c>
      <c r="I46" s="116">
        <f t="shared" si="2"/>
        <v>0</v>
      </c>
      <c r="J46" s="117">
        <f t="shared" si="2"/>
        <v>0</v>
      </c>
      <c r="K46" s="119">
        <f t="shared" si="2"/>
        <v>0</v>
      </c>
      <c r="L46" s="119">
        <f t="shared" si="2"/>
        <v>0</v>
      </c>
    </row>
    <row r="47" spans="1:12" hidden="1">
      <c r="A47" s="67">
        <v>2</v>
      </c>
      <c r="B47" s="68">
        <v>2</v>
      </c>
      <c r="C47" s="69">
        <v>1</v>
      </c>
      <c r="D47" s="70">
        <v>1</v>
      </c>
      <c r="E47" s="68">
        <v>1</v>
      </c>
      <c r="F47" s="71"/>
      <c r="G47" s="56" t="s">
        <v>50</v>
      </c>
      <c r="H47" s="7">
        <v>16</v>
      </c>
      <c r="I47" s="125">
        <f>SUM(I48:I62)</f>
        <v>0</v>
      </c>
      <c r="J47" s="125">
        <f>SUM(J48:J62)</f>
        <v>0</v>
      </c>
      <c r="K47" s="126">
        <f>SUM(K48:K62)</f>
        <v>0</v>
      </c>
      <c r="L47" s="126">
        <f>SUM(L48:L62)</f>
        <v>0</v>
      </c>
    </row>
    <row r="48" spans="1:12" hidden="1">
      <c r="A48" s="64">
        <v>2</v>
      </c>
      <c r="B48" s="60">
        <v>2</v>
      </c>
      <c r="C48" s="61">
        <v>1</v>
      </c>
      <c r="D48" s="62">
        <v>1</v>
      </c>
      <c r="E48" s="60">
        <v>1</v>
      </c>
      <c r="F48" s="72">
        <v>1</v>
      </c>
      <c r="G48" s="62" t="s">
        <v>51</v>
      </c>
      <c r="H48" s="7">
        <v>17</v>
      </c>
      <c r="I48" s="121">
        <v>0</v>
      </c>
      <c r="J48" s="121">
        <v>0</v>
      </c>
      <c r="K48" s="121">
        <v>0</v>
      </c>
      <c r="L48" s="121">
        <v>0</v>
      </c>
    </row>
    <row r="49" spans="1:12" ht="25.5" hidden="1" customHeight="1">
      <c r="A49" s="64">
        <v>2</v>
      </c>
      <c r="B49" s="60">
        <v>2</v>
      </c>
      <c r="C49" s="61">
        <v>1</v>
      </c>
      <c r="D49" s="62">
        <v>1</v>
      </c>
      <c r="E49" s="60">
        <v>1</v>
      </c>
      <c r="F49" s="63">
        <v>2</v>
      </c>
      <c r="G49" s="62" t="s">
        <v>52</v>
      </c>
      <c r="H49" s="7">
        <v>18</v>
      </c>
      <c r="I49" s="121">
        <v>0</v>
      </c>
      <c r="J49" s="121">
        <v>0</v>
      </c>
      <c r="K49" s="121">
        <v>0</v>
      </c>
      <c r="L49" s="121">
        <v>0</v>
      </c>
    </row>
    <row r="50" spans="1:12" ht="25.5" hidden="1" customHeight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63">
        <v>5</v>
      </c>
      <c r="G50" s="62" t="s">
        <v>53</v>
      </c>
      <c r="H50" s="7">
        <v>19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6</v>
      </c>
      <c r="G51" s="62" t="s">
        <v>54</v>
      </c>
      <c r="H51" s="7">
        <v>20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73">
        <v>2</v>
      </c>
      <c r="B52" s="57">
        <v>2</v>
      </c>
      <c r="C52" s="55">
        <v>1</v>
      </c>
      <c r="D52" s="56">
        <v>1</v>
      </c>
      <c r="E52" s="57">
        <v>1</v>
      </c>
      <c r="F52" s="58">
        <v>7</v>
      </c>
      <c r="G52" s="56" t="s">
        <v>55</v>
      </c>
      <c r="H52" s="7">
        <v>21</v>
      </c>
      <c r="I52" s="121">
        <v>0</v>
      </c>
      <c r="J52" s="121">
        <v>0</v>
      </c>
      <c r="K52" s="121">
        <v>0</v>
      </c>
      <c r="L52" s="121">
        <v>0</v>
      </c>
    </row>
    <row r="53" spans="1:12" hidden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11</v>
      </c>
      <c r="G53" s="62" t="s">
        <v>56</v>
      </c>
      <c r="H53" s="7">
        <v>22</v>
      </c>
      <c r="I53" s="122">
        <v>0</v>
      </c>
      <c r="J53" s="121">
        <v>0</v>
      </c>
      <c r="K53" s="121">
        <v>0</v>
      </c>
      <c r="L53" s="121">
        <v>0</v>
      </c>
    </row>
    <row r="54" spans="1:12" ht="25.5" hidden="1" customHeight="1">
      <c r="A54" s="67">
        <v>2</v>
      </c>
      <c r="B54" s="74">
        <v>2</v>
      </c>
      <c r="C54" s="75">
        <v>1</v>
      </c>
      <c r="D54" s="75">
        <v>1</v>
      </c>
      <c r="E54" s="75">
        <v>1</v>
      </c>
      <c r="F54" s="76">
        <v>12</v>
      </c>
      <c r="G54" s="77" t="s">
        <v>57</v>
      </c>
      <c r="H54" s="7">
        <v>23</v>
      </c>
      <c r="I54" s="127">
        <v>0</v>
      </c>
      <c r="J54" s="121">
        <v>0</v>
      </c>
      <c r="K54" s="121">
        <v>0</v>
      </c>
      <c r="L54" s="121">
        <v>0</v>
      </c>
    </row>
    <row r="55" spans="1:12" ht="25.5" hidden="1" customHeight="1">
      <c r="A55" s="64">
        <v>2</v>
      </c>
      <c r="B55" s="60">
        <v>2</v>
      </c>
      <c r="C55" s="61">
        <v>1</v>
      </c>
      <c r="D55" s="61">
        <v>1</v>
      </c>
      <c r="E55" s="61">
        <v>1</v>
      </c>
      <c r="F55" s="63">
        <v>14</v>
      </c>
      <c r="G55" s="78" t="s">
        <v>58</v>
      </c>
      <c r="H55" s="7">
        <v>24</v>
      </c>
      <c r="I55" s="122">
        <v>0</v>
      </c>
      <c r="J55" s="122">
        <v>0</v>
      </c>
      <c r="K55" s="122">
        <v>0</v>
      </c>
      <c r="L55" s="122">
        <v>0</v>
      </c>
    </row>
    <row r="56" spans="1:12" ht="25.5" hidden="1" customHeight="1">
      <c r="A56" s="64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15</v>
      </c>
      <c r="G56" s="62" t="s">
        <v>59</v>
      </c>
      <c r="H56" s="7">
        <v>25</v>
      </c>
      <c r="I56" s="122">
        <v>0</v>
      </c>
      <c r="J56" s="121">
        <v>0</v>
      </c>
      <c r="K56" s="121">
        <v>0</v>
      </c>
      <c r="L56" s="121">
        <v>0</v>
      </c>
    </row>
    <row r="57" spans="1:12" hidden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16</v>
      </c>
      <c r="G57" s="62" t="s">
        <v>60</v>
      </c>
      <c r="H57" s="7">
        <v>26</v>
      </c>
      <c r="I57" s="122">
        <v>0</v>
      </c>
      <c r="J57" s="121">
        <v>0</v>
      </c>
      <c r="K57" s="121">
        <v>0</v>
      </c>
      <c r="L57" s="121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17</v>
      </c>
      <c r="G58" s="62" t="s">
        <v>61</v>
      </c>
      <c r="H58" s="7">
        <v>27</v>
      </c>
      <c r="I58" s="122">
        <v>0</v>
      </c>
      <c r="J58" s="122">
        <v>0</v>
      </c>
      <c r="K58" s="122">
        <v>0</v>
      </c>
      <c r="L58" s="122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20</v>
      </c>
      <c r="G59" s="62" t="s">
        <v>62</v>
      </c>
      <c r="H59" s="7">
        <v>28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21</v>
      </c>
      <c r="G60" s="62" t="s">
        <v>63</v>
      </c>
      <c r="H60" s="7">
        <v>29</v>
      </c>
      <c r="I60" s="122">
        <v>0</v>
      </c>
      <c r="J60" s="121">
        <v>0</v>
      </c>
      <c r="K60" s="121">
        <v>0</v>
      </c>
      <c r="L60" s="121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22</v>
      </c>
      <c r="G61" s="62" t="s">
        <v>64</v>
      </c>
      <c r="H61" s="7">
        <v>30</v>
      </c>
      <c r="I61" s="122">
        <v>0</v>
      </c>
      <c r="J61" s="121">
        <v>0</v>
      </c>
      <c r="K61" s="121">
        <v>0</v>
      </c>
      <c r="L61" s="121">
        <v>0</v>
      </c>
    </row>
    <row r="62" spans="1:12" hidden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30</v>
      </c>
      <c r="G62" s="62" t="s">
        <v>65</v>
      </c>
      <c r="H62" s="7">
        <v>31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79">
        <v>2</v>
      </c>
      <c r="B63" s="80">
        <v>3</v>
      </c>
      <c r="C63" s="54"/>
      <c r="D63" s="55"/>
      <c r="E63" s="55"/>
      <c r="F63" s="58"/>
      <c r="G63" s="81" t="s">
        <v>66</v>
      </c>
      <c r="H63" s="7">
        <v>32</v>
      </c>
      <c r="I63" s="123">
        <f>I64+I80</f>
        <v>0</v>
      </c>
      <c r="J63" s="123">
        <f>J64+J80</f>
        <v>0</v>
      </c>
      <c r="K63" s="123">
        <f>K64+K80</f>
        <v>0</v>
      </c>
      <c r="L63" s="123">
        <f>L64+L80</f>
        <v>0</v>
      </c>
    </row>
    <row r="64" spans="1:12" hidden="1">
      <c r="A64" s="64">
        <v>2</v>
      </c>
      <c r="B64" s="60">
        <v>3</v>
      </c>
      <c r="C64" s="61">
        <v>1</v>
      </c>
      <c r="D64" s="61"/>
      <c r="E64" s="61"/>
      <c r="F64" s="63"/>
      <c r="G64" s="62" t="s">
        <v>67</v>
      </c>
      <c r="H64" s="7">
        <v>33</v>
      </c>
      <c r="I64" s="116">
        <f>SUM(I65+I70+I75)</f>
        <v>0</v>
      </c>
      <c r="J64" s="128">
        <f>SUM(J65+J70+J75)</f>
        <v>0</v>
      </c>
      <c r="K64" s="117">
        <f>SUM(K65+K70+K75)</f>
        <v>0</v>
      </c>
      <c r="L64" s="116">
        <f>SUM(L65+L70+L75)</f>
        <v>0</v>
      </c>
    </row>
    <row r="65" spans="1:15" hidden="1">
      <c r="A65" s="64">
        <v>2</v>
      </c>
      <c r="B65" s="60">
        <v>3</v>
      </c>
      <c r="C65" s="61">
        <v>1</v>
      </c>
      <c r="D65" s="61">
        <v>1</v>
      </c>
      <c r="E65" s="61"/>
      <c r="F65" s="63"/>
      <c r="G65" s="62" t="s">
        <v>68</v>
      </c>
      <c r="H65" s="7">
        <v>34</v>
      </c>
      <c r="I65" s="116">
        <f>I66</f>
        <v>0</v>
      </c>
      <c r="J65" s="128">
        <f>J66</f>
        <v>0</v>
      </c>
      <c r="K65" s="117">
        <f>K66</f>
        <v>0</v>
      </c>
      <c r="L65" s="116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>
        <v>1</v>
      </c>
      <c r="E66" s="61">
        <v>1</v>
      </c>
      <c r="F66" s="63"/>
      <c r="G66" s="62" t="s">
        <v>68</v>
      </c>
      <c r="H66" s="7">
        <v>35</v>
      </c>
      <c r="I66" s="116">
        <f>SUM(I67:I69)</f>
        <v>0</v>
      </c>
      <c r="J66" s="128">
        <f>SUM(J67:J69)</f>
        <v>0</v>
      </c>
      <c r="K66" s="117">
        <f>SUM(K67:K69)</f>
        <v>0</v>
      </c>
      <c r="L66" s="116">
        <f>SUM(L67:L69)</f>
        <v>0</v>
      </c>
    </row>
    <row r="67" spans="1:15" ht="25.5" hidden="1" customHeight="1">
      <c r="A67" s="64">
        <v>2</v>
      </c>
      <c r="B67" s="60">
        <v>3</v>
      </c>
      <c r="C67" s="61">
        <v>1</v>
      </c>
      <c r="D67" s="61">
        <v>1</v>
      </c>
      <c r="E67" s="61">
        <v>1</v>
      </c>
      <c r="F67" s="63">
        <v>1</v>
      </c>
      <c r="G67" s="62" t="s">
        <v>69</v>
      </c>
      <c r="H67" s="7">
        <v>36</v>
      </c>
      <c r="I67" s="122">
        <v>0</v>
      </c>
      <c r="J67" s="122">
        <v>0</v>
      </c>
      <c r="K67" s="122">
        <v>0</v>
      </c>
      <c r="L67" s="122">
        <v>0</v>
      </c>
      <c r="M67" s="82"/>
      <c r="N67" s="82"/>
      <c r="O67" s="82"/>
    </row>
    <row r="68" spans="1:15" ht="25.5" hidden="1" customHeight="1">
      <c r="A68" s="64">
        <v>2</v>
      </c>
      <c r="B68" s="57">
        <v>3</v>
      </c>
      <c r="C68" s="55">
        <v>1</v>
      </c>
      <c r="D68" s="55">
        <v>1</v>
      </c>
      <c r="E68" s="55">
        <v>1</v>
      </c>
      <c r="F68" s="58">
        <v>2</v>
      </c>
      <c r="G68" s="56" t="s">
        <v>70</v>
      </c>
      <c r="H68" s="7">
        <v>37</v>
      </c>
      <c r="I68" s="120">
        <v>0</v>
      </c>
      <c r="J68" s="120">
        <v>0</v>
      </c>
      <c r="K68" s="120">
        <v>0</v>
      </c>
      <c r="L68" s="120">
        <v>0</v>
      </c>
    </row>
    <row r="69" spans="1:15" hidden="1">
      <c r="A69" s="60">
        <v>2</v>
      </c>
      <c r="B69" s="61">
        <v>3</v>
      </c>
      <c r="C69" s="61">
        <v>1</v>
      </c>
      <c r="D69" s="61">
        <v>1</v>
      </c>
      <c r="E69" s="61">
        <v>1</v>
      </c>
      <c r="F69" s="63">
        <v>3</v>
      </c>
      <c r="G69" s="62" t="s">
        <v>71</v>
      </c>
      <c r="H69" s="7">
        <v>38</v>
      </c>
      <c r="I69" s="122">
        <v>0</v>
      </c>
      <c r="J69" s="122">
        <v>0</v>
      </c>
      <c r="K69" s="122">
        <v>0</v>
      </c>
      <c r="L69" s="122">
        <v>0</v>
      </c>
    </row>
    <row r="70" spans="1:15" ht="25.5" hidden="1" customHeight="1">
      <c r="A70" s="57">
        <v>2</v>
      </c>
      <c r="B70" s="55">
        <v>3</v>
      </c>
      <c r="C70" s="55">
        <v>1</v>
      </c>
      <c r="D70" s="55">
        <v>2</v>
      </c>
      <c r="E70" s="55"/>
      <c r="F70" s="58"/>
      <c r="G70" s="56" t="s">
        <v>72</v>
      </c>
      <c r="H70" s="7">
        <v>39</v>
      </c>
      <c r="I70" s="123">
        <f>I71</f>
        <v>0</v>
      </c>
      <c r="J70" s="129">
        <f>J71</f>
        <v>0</v>
      </c>
      <c r="K70" s="124">
        <f>K71</f>
        <v>0</v>
      </c>
      <c r="L70" s="124">
        <f>L71</f>
        <v>0</v>
      </c>
    </row>
    <row r="71" spans="1:15" ht="25.5" hidden="1" customHeight="1">
      <c r="A71" s="68">
        <v>2</v>
      </c>
      <c r="B71" s="69">
        <v>3</v>
      </c>
      <c r="C71" s="69">
        <v>1</v>
      </c>
      <c r="D71" s="69">
        <v>2</v>
      </c>
      <c r="E71" s="69">
        <v>1</v>
      </c>
      <c r="F71" s="71"/>
      <c r="G71" s="56" t="s">
        <v>72</v>
      </c>
      <c r="H71" s="7">
        <v>40</v>
      </c>
      <c r="I71" s="119">
        <f>SUM(I72:I74)</f>
        <v>0</v>
      </c>
      <c r="J71" s="130">
        <f>SUM(J72:J74)</f>
        <v>0</v>
      </c>
      <c r="K71" s="118">
        <f>SUM(K72:K74)</f>
        <v>0</v>
      </c>
      <c r="L71" s="117">
        <f>SUM(L72:L74)</f>
        <v>0</v>
      </c>
    </row>
    <row r="72" spans="1:15" ht="25.5" hidden="1" customHeight="1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3">
        <v>1</v>
      </c>
      <c r="G72" s="64" t="s">
        <v>69</v>
      </c>
      <c r="H72" s="7">
        <v>41</v>
      </c>
      <c r="I72" s="122">
        <v>0</v>
      </c>
      <c r="J72" s="122">
        <v>0</v>
      </c>
      <c r="K72" s="122">
        <v>0</v>
      </c>
      <c r="L72" s="122">
        <v>0</v>
      </c>
      <c r="M72" s="82"/>
      <c r="N72" s="82"/>
      <c r="O72" s="82"/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2</v>
      </c>
      <c r="G73" s="64" t="s">
        <v>70</v>
      </c>
      <c r="H73" s="7">
        <v>42</v>
      </c>
      <c r="I73" s="122">
        <v>0</v>
      </c>
      <c r="J73" s="122">
        <v>0</v>
      </c>
      <c r="K73" s="122">
        <v>0</v>
      </c>
      <c r="L73" s="122">
        <v>0</v>
      </c>
    </row>
    <row r="74" spans="1:15" hidden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3</v>
      </c>
      <c r="G74" s="64" t="s">
        <v>71</v>
      </c>
      <c r="H74" s="7">
        <v>43</v>
      </c>
      <c r="I74" s="122">
        <v>0</v>
      </c>
      <c r="J74" s="122">
        <v>0</v>
      </c>
      <c r="K74" s="122">
        <v>0</v>
      </c>
      <c r="L74" s="122">
        <v>0</v>
      </c>
    </row>
    <row r="75" spans="1:15" ht="25.5" hidden="1" customHeight="1">
      <c r="A75" s="60">
        <v>2</v>
      </c>
      <c r="B75" s="61">
        <v>3</v>
      </c>
      <c r="C75" s="61">
        <v>1</v>
      </c>
      <c r="D75" s="61">
        <v>3</v>
      </c>
      <c r="E75" s="61"/>
      <c r="F75" s="63"/>
      <c r="G75" s="64" t="s">
        <v>73</v>
      </c>
      <c r="H75" s="7">
        <v>44</v>
      </c>
      <c r="I75" s="116">
        <f>I76</f>
        <v>0</v>
      </c>
      <c r="J75" s="128">
        <f>J76</f>
        <v>0</v>
      </c>
      <c r="K75" s="117">
        <f>K76</f>
        <v>0</v>
      </c>
      <c r="L75" s="117">
        <f>L76</f>
        <v>0</v>
      </c>
    </row>
    <row r="76" spans="1:15" ht="25.5" hidden="1" customHeight="1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3"/>
      <c r="G76" s="64" t="s">
        <v>74</v>
      </c>
      <c r="H76" s="7">
        <v>45</v>
      </c>
      <c r="I76" s="116">
        <f>SUM(I77:I79)</f>
        <v>0</v>
      </c>
      <c r="J76" s="128">
        <f>SUM(J77:J79)</f>
        <v>0</v>
      </c>
      <c r="K76" s="117">
        <f>SUM(K77:K79)</f>
        <v>0</v>
      </c>
      <c r="L76" s="117">
        <f>SUM(L77:L79)</f>
        <v>0</v>
      </c>
    </row>
    <row r="77" spans="1:15" hidden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1</v>
      </c>
      <c r="G77" s="73" t="s">
        <v>75</v>
      </c>
      <c r="H77" s="7">
        <v>46</v>
      </c>
      <c r="I77" s="120">
        <v>0</v>
      </c>
      <c r="J77" s="120">
        <v>0</v>
      </c>
      <c r="K77" s="120">
        <v>0</v>
      </c>
      <c r="L77" s="120">
        <v>0</v>
      </c>
    </row>
    <row r="78" spans="1:15" hidden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>
        <v>2</v>
      </c>
      <c r="G78" s="64" t="s">
        <v>76</v>
      </c>
      <c r="H78" s="7">
        <v>47</v>
      </c>
      <c r="I78" s="122">
        <v>0</v>
      </c>
      <c r="J78" s="122">
        <v>0</v>
      </c>
      <c r="K78" s="122">
        <v>0</v>
      </c>
      <c r="L78" s="122"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3</v>
      </c>
      <c r="G79" s="73" t="s">
        <v>77</v>
      </c>
      <c r="H79" s="7">
        <v>48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57">
        <v>2</v>
      </c>
      <c r="B80" s="55">
        <v>3</v>
      </c>
      <c r="C80" s="55">
        <v>2</v>
      </c>
      <c r="D80" s="55"/>
      <c r="E80" s="55"/>
      <c r="F80" s="58"/>
      <c r="G80" s="73" t="s">
        <v>78</v>
      </c>
      <c r="H80" s="7">
        <v>49</v>
      </c>
      <c r="I80" s="116">
        <f t="shared" ref="I80:L81" si="3">I81</f>
        <v>0</v>
      </c>
      <c r="J80" s="116">
        <f t="shared" si="3"/>
        <v>0</v>
      </c>
      <c r="K80" s="116">
        <f t="shared" si="3"/>
        <v>0</v>
      </c>
      <c r="L80" s="116">
        <f t="shared" si="3"/>
        <v>0</v>
      </c>
    </row>
    <row r="81" spans="1:12" hidden="1">
      <c r="A81" s="57">
        <v>2</v>
      </c>
      <c r="B81" s="55">
        <v>3</v>
      </c>
      <c r="C81" s="55">
        <v>2</v>
      </c>
      <c r="D81" s="55">
        <v>1</v>
      </c>
      <c r="E81" s="55"/>
      <c r="F81" s="58"/>
      <c r="G81" s="73" t="s">
        <v>78</v>
      </c>
      <c r="H81" s="7">
        <v>50</v>
      </c>
      <c r="I81" s="116">
        <f t="shared" si="3"/>
        <v>0</v>
      </c>
      <c r="J81" s="116">
        <f t="shared" si="3"/>
        <v>0</v>
      </c>
      <c r="K81" s="116">
        <f t="shared" si="3"/>
        <v>0</v>
      </c>
      <c r="L81" s="116">
        <f t="shared" si="3"/>
        <v>0</v>
      </c>
    </row>
    <row r="82" spans="1:12" hidden="1">
      <c r="A82" s="57">
        <v>2</v>
      </c>
      <c r="B82" s="55">
        <v>3</v>
      </c>
      <c r="C82" s="55">
        <v>2</v>
      </c>
      <c r="D82" s="55">
        <v>1</v>
      </c>
      <c r="E82" s="55">
        <v>1</v>
      </c>
      <c r="F82" s="58"/>
      <c r="G82" s="73" t="s">
        <v>78</v>
      </c>
      <c r="H82" s="7">
        <v>51</v>
      </c>
      <c r="I82" s="116">
        <f>SUM(I83)</f>
        <v>0</v>
      </c>
      <c r="J82" s="116">
        <f>SUM(J83)</f>
        <v>0</v>
      </c>
      <c r="K82" s="116">
        <f>SUM(K83)</f>
        <v>0</v>
      </c>
      <c r="L82" s="116">
        <f>SUM(L83)</f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>
        <v>1</v>
      </c>
      <c r="F83" s="58">
        <v>1</v>
      </c>
      <c r="G83" s="73" t="s">
        <v>78</v>
      </c>
      <c r="H83" s="7">
        <v>52</v>
      </c>
      <c r="I83" s="122">
        <v>0</v>
      </c>
      <c r="J83" s="122">
        <v>0</v>
      </c>
      <c r="K83" s="122">
        <v>0</v>
      </c>
      <c r="L83" s="122">
        <v>0</v>
      </c>
    </row>
    <row r="84" spans="1:12" hidden="1">
      <c r="A84" s="49">
        <v>2</v>
      </c>
      <c r="B84" s="50">
        <v>4</v>
      </c>
      <c r="C84" s="50"/>
      <c r="D84" s="50"/>
      <c r="E84" s="50"/>
      <c r="F84" s="52"/>
      <c r="G84" s="83" t="s">
        <v>79</v>
      </c>
      <c r="H84" s="7">
        <v>53</v>
      </c>
      <c r="I84" s="116">
        <f t="shared" ref="I84:L86" si="4">I85</f>
        <v>0</v>
      </c>
      <c r="J84" s="128">
        <f t="shared" si="4"/>
        <v>0</v>
      </c>
      <c r="K84" s="117">
        <f t="shared" si="4"/>
        <v>0</v>
      </c>
      <c r="L84" s="117">
        <f t="shared" si="4"/>
        <v>0</v>
      </c>
    </row>
    <row r="85" spans="1:12" hidden="1">
      <c r="A85" s="60">
        <v>2</v>
      </c>
      <c r="B85" s="61">
        <v>4</v>
      </c>
      <c r="C85" s="61">
        <v>1</v>
      </c>
      <c r="D85" s="61"/>
      <c r="E85" s="61"/>
      <c r="F85" s="63"/>
      <c r="G85" s="64" t="s">
        <v>80</v>
      </c>
      <c r="H85" s="7">
        <v>54</v>
      </c>
      <c r="I85" s="116">
        <f t="shared" si="4"/>
        <v>0</v>
      </c>
      <c r="J85" s="128">
        <f t="shared" si="4"/>
        <v>0</v>
      </c>
      <c r="K85" s="117">
        <f t="shared" si="4"/>
        <v>0</v>
      </c>
      <c r="L85" s="117">
        <f t="shared" si="4"/>
        <v>0</v>
      </c>
    </row>
    <row r="86" spans="1:12" hidden="1">
      <c r="A86" s="60">
        <v>2</v>
      </c>
      <c r="B86" s="61">
        <v>4</v>
      </c>
      <c r="C86" s="61">
        <v>1</v>
      </c>
      <c r="D86" s="61">
        <v>1</v>
      </c>
      <c r="E86" s="61"/>
      <c r="F86" s="63"/>
      <c r="G86" s="64" t="s">
        <v>80</v>
      </c>
      <c r="H86" s="7">
        <v>55</v>
      </c>
      <c r="I86" s="116">
        <f t="shared" si="4"/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>
        <v>1</v>
      </c>
      <c r="E87" s="61">
        <v>1</v>
      </c>
      <c r="F87" s="63"/>
      <c r="G87" s="64" t="s">
        <v>80</v>
      </c>
      <c r="H87" s="7">
        <v>56</v>
      </c>
      <c r="I87" s="116">
        <f>SUM(I88:I90)</f>
        <v>0</v>
      </c>
      <c r="J87" s="128">
        <f>SUM(J88:J90)</f>
        <v>0</v>
      </c>
      <c r="K87" s="117">
        <f>SUM(K88:K90)</f>
        <v>0</v>
      </c>
      <c r="L87" s="117">
        <f>SUM(L88:L90)</f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>
        <v>1</v>
      </c>
      <c r="G88" s="64" t="s">
        <v>81</v>
      </c>
      <c r="H88" s="7">
        <v>57</v>
      </c>
      <c r="I88" s="122">
        <v>0</v>
      </c>
      <c r="J88" s="122">
        <v>0</v>
      </c>
      <c r="K88" s="122">
        <v>0</v>
      </c>
      <c r="L88" s="122">
        <v>0</v>
      </c>
    </row>
    <row r="89" spans="1:12" hidden="1">
      <c r="A89" s="60">
        <v>2</v>
      </c>
      <c r="B89" s="60">
        <v>4</v>
      </c>
      <c r="C89" s="60">
        <v>1</v>
      </c>
      <c r="D89" s="61">
        <v>1</v>
      </c>
      <c r="E89" s="61">
        <v>1</v>
      </c>
      <c r="F89" s="84">
        <v>2</v>
      </c>
      <c r="G89" s="62" t="s">
        <v>82</v>
      </c>
      <c r="H89" s="7">
        <v>58</v>
      </c>
      <c r="I89" s="122">
        <v>0</v>
      </c>
      <c r="J89" s="122">
        <v>0</v>
      </c>
      <c r="K89" s="122">
        <v>0</v>
      </c>
      <c r="L89" s="122">
        <v>0</v>
      </c>
    </row>
    <row r="90" spans="1:12" hidden="1">
      <c r="A90" s="60">
        <v>2</v>
      </c>
      <c r="B90" s="61">
        <v>4</v>
      </c>
      <c r="C90" s="60">
        <v>1</v>
      </c>
      <c r="D90" s="61">
        <v>1</v>
      </c>
      <c r="E90" s="61">
        <v>1</v>
      </c>
      <c r="F90" s="84">
        <v>3</v>
      </c>
      <c r="G90" s="62" t="s">
        <v>83</v>
      </c>
      <c r="H90" s="7">
        <v>59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49">
        <v>2</v>
      </c>
      <c r="B91" s="50">
        <v>5</v>
      </c>
      <c r="C91" s="49"/>
      <c r="D91" s="50"/>
      <c r="E91" s="50"/>
      <c r="F91" s="85"/>
      <c r="G91" s="51" t="s">
        <v>84</v>
      </c>
      <c r="H91" s="7">
        <v>60</v>
      </c>
      <c r="I91" s="116">
        <f>SUM(I92+I97+I102)</f>
        <v>0</v>
      </c>
      <c r="J91" s="128">
        <f>SUM(J92+J97+J102)</f>
        <v>0</v>
      </c>
      <c r="K91" s="117">
        <f>SUM(K92+K97+K102)</f>
        <v>0</v>
      </c>
      <c r="L91" s="117">
        <f>SUM(L92+L97+L102)</f>
        <v>0</v>
      </c>
    </row>
    <row r="92" spans="1:12" hidden="1">
      <c r="A92" s="57">
        <v>2</v>
      </c>
      <c r="B92" s="55">
        <v>5</v>
      </c>
      <c r="C92" s="57">
        <v>1</v>
      </c>
      <c r="D92" s="55"/>
      <c r="E92" s="55"/>
      <c r="F92" s="86"/>
      <c r="G92" s="56" t="s">
        <v>85</v>
      </c>
      <c r="H92" s="7">
        <v>61</v>
      </c>
      <c r="I92" s="123">
        <f t="shared" ref="I92:L93" si="5">I93</f>
        <v>0</v>
      </c>
      <c r="J92" s="129">
        <f t="shared" si="5"/>
        <v>0</v>
      </c>
      <c r="K92" s="124">
        <f t="shared" si="5"/>
        <v>0</v>
      </c>
      <c r="L92" s="124">
        <f t="shared" si="5"/>
        <v>0</v>
      </c>
    </row>
    <row r="93" spans="1:12" hidden="1">
      <c r="A93" s="60">
        <v>2</v>
      </c>
      <c r="B93" s="61">
        <v>5</v>
      </c>
      <c r="C93" s="60">
        <v>1</v>
      </c>
      <c r="D93" s="61">
        <v>1</v>
      </c>
      <c r="E93" s="61"/>
      <c r="F93" s="84"/>
      <c r="G93" s="62" t="s">
        <v>85</v>
      </c>
      <c r="H93" s="7">
        <v>62</v>
      </c>
      <c r="I93" s="116">
        <f t="shared" si="5"/>
        <v>0</v>
      </c>
      <c r="J93" s="128">
        <f t="shared" si="5"/>
        <v>0</v>
      </c>
      <c r="K93" s="117">
        <f t="shared" si="5"/>
        <v>0</v>
      </c>
      <c r="L93" s="117">
        <f t="shared" si="5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84"/>
      <c r="G94" s="62" t="s">
        <v>85</v>
      </c>
      <c r="H94" s="7">
        <v>63</v>
      </c>
      <c r="I94" s="116">
        <f>SUM(I95:I96)</f>
        <v>0</v>
      </c>
      <c r="J94" s="128">
        <f>SUM(J95:J96)</f>
        <v>0</v>
      </c>
      <c r="K94" s="117">
        <f>SUM(K95:K96)</f>
        <v>0</v>
      </c>
      <c r="L94" s="117">
        <f>SUM(L95:L96)</f>
        <v>0</v>
      </c>
    </row>
    <row r="95" spans="1:12" ht="25.5" hidden="1" customHeight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84">
        <v>1</v>
      </c>
      <c r="G95" s="62" t="s">
        <v>86</v>
      </c>
      <c r="H95" s="7">
        <v>64</v>
      </c>
      <c r="I95" s="122">
        <v>0</v>
      </c>
      <c r="J95" s="122">
        <v>0</v>
      </c>
      <c r="K95" s="122">
        <v>0</v>
      </c>
      <c r="L95" s="122">
        <v>0</v>
      </c>
    </row>
    <row r="96" spans="1:12" ht="25.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>
        <v>2</v>
      </c>
      <c r="G96" s="62" t="s">
        <v>87</v>
      </c>
      <c r="H96" s="7">
        <v>65</v>
      </c>
      <c r="I96" s="122">
        <v>0</v>
      </c>
      <c r="J96" s="122">
        <v>0</v>
      </c>
      <c r="K96" s="122">
        <v>0</v>
      </c>
      <c r="L96" s="122">
        <v>0</v>
      </c>
    </row>
    <row r="97" spans="1:19" hidden="1">
      <c r="A97" s="60">
        <v>2</v>
      </c>
      <c r="B97" s="61">
        <v>5</v>
      </c>
      <c r="C97" s="60">
        <v>2</v>
      </c>
      <c r="D97" s="61"/>
      <c r="E97" s="61"/>
      <c r="F97" s="84"/>
      <c r="G97" s="62" t="s">
        <v>88</v>
      </c>
      <c r="H97" s="7">
        <v>66</v>
      </c>
      <c r="I97" s="116">
        <f t="shared" ref="I97:L98" si="6">I98</f>
        <v>0</v>
      </c>
      <c r="J97" s="128">
        <f t="shared" si="6"/>
        <v>0</v>
      </c>
      <c r="K97" s="117">
        <f t="shared" si="6"/>
        <v>0</v>
      </c>
      <c r="L97" s="116">
        <f t="shared" si="6"/>
        <v>0</v>
      </c>
    </row>
    <row r="98" spans="1:19" hidden="1">
      <c r="A98" s="64">
        <v>2</v>
      </c>
      <c r="B98" s="60">
        <v>5</v>
      </c>
      <c r="C98" s="61">
        <v>2</v>
      </c>
      <c r="D98" s="62">
        <v>1</v>
      </c>
      <c r="E98" s="60"/>
      <c r="F98" s="84"/>
      <c r="G98" s="62" t="s">
        <v>88</v>
      </c>
      <c r="H98" s="7">
        <v>67</v>
      </c>
      <c r="I98" s="116">
        <f t="shared" si="6"/>
        <v>0</v>
      </c>
      <c r="J98" s="128">
        <f t="shared" si="6"/>
        <v>0</v>
      </c>
      <c r="K98" s="117">
        <f t="shared" si="6"/>
        <v>0</v>
      </c>
      <c r="L98" s="116">
        <f t="shared" si="6"/>
        <v>0</v>
      </c>
    </row>
    <row r="99" spans="1:19" hidden="1">
      <c r="A99" s="64">
        <v>2</v>
      </c>
      <c r="B99" s="60">
        <v>5</v>
      </c>
      <c r="C99" s="61">
        <v>2</v>
      </c>
      <c r="D99" s="62">
        <v>1</v>
      </c>
      <c r="E99" s="60">
        <v>1</v>
      </c>
      <c r="F99" s="84"/>
      <c r="G99" s="62" t="s">
        <v>88</v>
      </c>
      <c r="H99" s="7">
        <v>68</v>
      </c>
      <c r="I99" s="116">
        <f>SUM(I100:I101)</f>
        <v>0</v>
      </c>
      <c r="J99" s="128">
        <f>SUM(J100:J101)</f>
        <v>0</v>
      </c>
      <c r="K99" s="117">
        <f>SUM(K100:K101)</f>
        <v>0</v>
      </c>
      <c r="L99" s="116">
        <f>SUM(L100:L101)</f>
        <v>0</v>
      </c>
    </row>
    <row r="100" spans="1:19" ht="25.5" hidden="1" customHeight="1">
      <c r="A100" s="64">
        <v>2</v>
      </c>
      <c r="B100" s="60">
        <v>5</v>
      </c>
      <c r="C100" s="61">
        <v>2</v>
      </c>
      <c r="D100" s="62">
        <v>1</v>
      </c>
      <c r="E100" s="60">
        <v>1</v>
      </c>
      <c r="F100" s="84">
        <v>1</v>
      </c>
      <c r="G100" s="62" t="s">
        <v>89</v>
      </c>
      <c r="H100" s="7">
        <v>69</v>
      </c>
      <c r="I100" s="122">
        <v>0</v>
      </c>
      <c r="J100" s="122">
        <v>0</v>
      </c>
      <c r="K100" s="122">
        <v>0</v>
      </c>
      <c r="L100" s="122">
        <v>0</v>
      </c>
    </row>
    <row r="101" spans="1:19" ht="25.5" hidden="1" customHeight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>
        <v>2</v>
      </c>
      <c r="G101" s="62" t="s">
        <v>90</v>
      </c>
      <c r="H101" s="7">
        <v>70</v>
      </c>
      <c r="I101" s="122">
        <v>0</v>
      </c>
      <c r="J101" s="122">
        <v>0</v>
      </c>
      <c r="K101" s="122">
        <v>0</v>
      </c>
      <c r="L101" s="122">
        <v>0</v>
      </c>
    </row>
    <row r="102" spans="1:19" ht="25.5" hidden="1" customHeight="1">
      <c r="A102" s="64">
        <v>2</v>
      </c>
      <c r="B102" s="60">
        <v>5</v>
      </c>
      <c r="C102" s="61">
        <v>3</v>
      </c>
      <c r="D102" s="62"/>
      <c r="E102" s="60"/>
      <c r="F102" s="84"/>
      <c r="G102" s="62" t="s">
        <v>91</v>
      </c>
      <c r="H102" s="7">
        <v>71</v>
      </c>
      <c r="I102" s="116">
        <f>I103+I107</f>
        <v>0</v>
      </c>
      <c r="J102" s="116">
        <f>J103+J107</f>
        <v>0</v>
      </c>
      <c r="K102" s="116">
        <f>K103+K107</f>
        <v>0</v>
      </c>
      <c r="L102" s="116">
        <f>L103+L107</f>
        <v>0</v>
      </c>
    </row>
    <row r="103" spans="1:19" ht="25.5" hidden="1" customHeight="1">
      <c r="A103" s="64">
        <v>2</v>
      </c>
      <c r="B103" s="60">
        <v>5</v>
      </c>
      <c r="C103" s="61">
        <v>3</v>
      </c>
      <c r="D103" s="62">
        <v>1</v>
      </c>
      <c r="E103" s="60"/>
      <c r="F103" s="84"/>
      <c r="G103" s="62" t="s">
        <v>92</v>
      </c>
      <c r="H103" s="7">
        <v>72</v>
      </c>
      <c r="I103" s="116">
        <f>I104</f>
        <v>0</v>
      </c>
      <c r="J103" s="128">
        <f>J104</f>
        <v>0</v>
      </c>
      <c r="K103" s="117">
        <f>K104</f>
        <v>0</v>
      </c>
      <c r="L103" s="116">
        <f>L104</f>
        <v>0</v>
      </c>
    </row>
    <row r="104" spans="1:19" ht="25.5" hidden="1" customHeight="1">
      <c r="A104" s="67">
        <v>2</v>
      </c>
      <c r="B104" s="68">
        <v>5</v>
      </c>
      <c r="C104" s="69">
        <v>3</v>
      </c>
      <c r="D104" s="70">
        <v>1</v>
      </c>
      <c r="E104" s="68">
        <v>1</v>
      </c>
      <c r="F104" s="87"/>
      <c r="G104" s="70" t="s">
        <v>92</v>
      </c>
      <c r="H104" s="7">
        <v>73</v>
      </c>
      <c r="I104" s="119">
        <f>SUM(I105:I106)</f>
        <v>0</v>
      </c>
      <c r="J104" s="130">
        <f>SUM(J105:J106)</f>
        <v>0</v>
      </c>
      <c r="K104" s="118">
        <f>SUM(K105:K106)</f>
        <v>0</v>
      </c>
      <c r="L104" s="119">
        <f>SUM(L105:L106)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>
        <v>1</v>
      </c>
      <c r="F105" s="84">
        <v>1</v>
      </c>
      <c r="G105" s="62" t="s">
        <v>92</v>
      </c>
      <c r="H105" s="7">
        <v>74</v>
      </c>
      <c r="I105" s="122">
        <v>0</v>
      </c>
      <c r="J105" s="122">
        <v>0</v>
      </c>
      <c r="K105" s="122">
        <v>0</v>
      </c>
      <c r="L105" s="122"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>
        <v>2</v>
      </c>
      <c r="G106" s="70" t="s">
        <v>93</v>
      </c>
      <c r="H106" s="7">
        <v>75</v>
      </c>
      <c r="I106" s="122">
        <v>0</v>
      </c>
      <c r="J106" s="122">
        <v>0</v>
      </c>
      <c r="K106" s="122">
        <v>0</v>
      </c>
      <c r="L106" s="122">
        <v>0</v>
      </c>
      <c r="S106" s="147"/>
    </row>
    <row r="107" spans="1:19" ht="25.5" hidden="1" customHeight="1">
      <c r="A107" s="67">
        <v>2</v>
      </c>
      <c r="B107" s="68">
        <v>5</v>
      </c>
      <c r="C107" s="69">
        <v>3</v>
      </c>
      <c r="D107" s="70">
        <v>2</v>
      </c>
      <c r="E107" s="68"/>
      <c r="F107" s="87"/>
      <c r="G107" s="70" t="s">
        <v>94</v>
      </c>
      <c r="H107" s="7">
        <v>76</v>
      </c>
      <c r="I107" s="117">
        <f>I108</f>
        <v>0</v>
      </c>
      <c r="J107" s="116">
        <f>J108</f>
        <v>0</v>
      </c>
      <c r="K107" s="116">
        <f>K108</f>
        <v>0</v>
      </c>
      <c r="L107" s="116">
        <f>L108</f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>
        <v>1</v>
      </c>
      <c r="F108" s="87"/>
      <c r="G108" s="70" t="s">
        <v>94</v>
      </c>
      <c r="H108" s="7">
        <v>77</v>
      </c>
      <c r="I108" s="119">
        <f>SUM(I109:I110)</f>
        <v>0</v>
      </c>
      <c r="J108" s="119">
        <f>SUM(J109:J110)</f>
        <v>0</v>
      </c>
      <c r="K108" s="119">
        <f>SUM(K109:K110)</f>
        <v>0</v>
      </c>
      <c r="L108" s="119">
        <f>SUM(L109:L110)</f>
        <v>0</v>
      </c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87">
        <v>1</v>
      </c>
      <c r="G109" s="70" t="s">
        <v>94</v>
      </c>
      <c r="H109" s="7">
        <v>78</v>
      </c>
      <c r="I109" s="122">
        <v>0</v>
      </c>
      <c r="J109" s="122">
        <v>0</v>
      </c>
      <c r="K109" s="122">
        <v>0</v>
      </c>
      <c r="L109" s="122">
        <v>0</v>
      </c>
    </row>
    <row r="110" spans="1:19" hidden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>
        <v>2</v>
      </c>
      <c r="G110" s="70" t="s">
        <v>95</v>
      </c>
      <c r="H110" s="7">
        <v>79</v>
      </c>
      <c r="I110" s="122">
        <v>0</v>
      </c>
      <c r="J110" s="122">
        <v>0</v>
      </c>
      <c r="K110" s="122">
        <v>0</v>
      </c>
      <c r="L110" s="122">
        <v>0</v>
      </c>
    </row>
    <row r="111" spans="1:19" hidden="1">
      <c r="A111" s="83">
        <v>2</v>
      </c>
      <c r="B111" s="49">
        <v>6</v>
      </c>
      <c r="C111" s="50"/>
      <c r="D111" s="51"/>
      <c r="E111" s="49"/>
      <c r="F111" s="85"/>
      <c r="G111" s="88" t="s">
        <v>96</v>
      </c>
      <c r="H111" s="7">
        <v>80</v>
      </c>
      <c r="I111" s="116">
        <f>SUM(I112+I117+I121+I125+I129+I133)</f>
        <v>0</v>
      </c>
      <c r="J111" s="116">
        <f>SUM(J112+J117+J121+J125+J129+J133)</f>
        <v>0</v>
      </c>
      <c r="K111" s="116">
        <f>SUM(K112+K117+K121+K125+K129+K133)</f>
        <v>0</v>
      </c>
      <c r="L111" s="116">
        <f>SUM(L112+L117+L121+L125+L129+L133)</f>
        <v>0</v>
      </c>
    </row>
    <row r="112" spans="1:19" hidden="1">
      <c r="A112" s="67">
        <v>2</v>
      </c>
      <c r="B112" s="68">
        <v>6</v>
      </c>
      <c r="C112" s="69">
        <v>1</v>
      </c>
      <c r="D112" s="70"/>
      <c r="E112" s="68"/>
      <c r="F112" s="87"/>
      <c r="G112" s="70" t="s">
        <v>97</v>
      </c>
      <c r="H112" s="7">
        <v>81</v>
      </c>
      <c r="I112" s="119">
        <f t="shared" ref="I112:L113" si="7">I113</f>
        <v>0</v>
      </c>
      <c r="J112" s="130">
        <f t="shared" si="7"/>
        <v>0</v>
      </c>
      <c r="K112" s="118">
        <f t="shared" si="7"/>
        <v>0</v>
      </c>
      <c r="L112" s="119">
        <f t="shared" si="7"/>
        <v>0</v>
      </c>
    </row>
    <row r="113" spans="1:12" hidden="1">
      <c r="A113" s="64">
        <v>2</v>
      </c>
      <c r="B113" s="60">
        <v>6</v>
      </c>
      <c r="C113" s="61">
        <v>1</v>
      </c>
      <c r="D113" s="62">
        <v>1</v>
      </c>
      <c r="E113" s="60"/>
      <c r="F113" s="84"/>
      <c r="G113" s="62" t="s">
        <v>97</v>
      </c>
      <c r="H113" s="7">
        <v>82</v>
      </c>
      <c r="I113" s="116">
        <f t="shared" si="7"/>
        <v>0</v>
      </c>
      <c r="J113" s="128">
        <f t="shared" si="7"/>
        <v>0</v>
      </c>
      <c r="K113" s="117">
        <f t="shared" si="7"/>
        <v>0</v>
      </c>
      <c r="L113" s="116">
        <f t="shared" si="7"/>
        <v>0</v>
      </c>
    </row>
    <row r="114" spans="1:12" hidden="1">
      <c r="A114" s="64">
        <v>2</v>
      </c>
      <c r="B114" s="60">
        <v>6</v>
      </c>
      <c r="C114" s="61">
        <v>1</v>
      </c>
      <c r="D114" s="62">
        <v>1</v>
      </c>
      <c r="E114" s="60">
        <v>1</v>
      </c>
      <c r="F114" s="84"/>
      <c r="G114" s="62" t="s">
        <v>97</v>
      </c>
      <c r="H114" s="7">
        <v>83</v>
      </c>
      <c r="I114" s="116">
        <f>SUM(I115:I116)</f>
        <v>0</v>
      </c>
      <c r="J114" s="128">
        <f>SUM(J115:J116)</f>
        <v>0</v>
      </c>
      <c r="K114" s="117">
        <f>SUM(K115:K116)</f>
        <v>0</v>
      </c>
      <c r="L114" s="116">
        <f>SUM(L115:L116)</f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>
        <v>1</v>
      </c>
      <c r="F115" s="84">
        <v>1</v>
      </c>
      <c r="G115" s="62" t="s">
        <v>98</v>
      </c>
      <c r="H115" s="7">
        <v>84</v>
      </c>
      <c r="I115" s="122">
        <v>0</v>
      </c>
      <c r="J115" s="122">
        <v>0</v>
      </c>
      <c r="K115" s="122">
        <v>0</v>
      </c>
      <c r="L115" s="122">
        <v>0</v>
      </c>
    </row>
    <row r="116" spans="1:12" hidden="1">
      <c r="A116" s="73">
        <v>2</v>
      </c>
      <c r="B116" s="57">
        <v>6</v>
      </c>
      <c r="C116" s="55">
        <v>1</v>
      </c>
      <c r="D116" s="56">
        <v>1</v>
      </c>
      <c r="E116" s="57">
        <v>1</v>
      </c>
      <c r="F116" s="86">
        <v>2</v>
      </c>
      <c r="G116" s="56" t="s">
        <v>99</v>
      </c>
      <c r="H116" s="7">
        <v>85</v>
      </c>
      <c r="I116" s="120">
        <v>0</v>
      </c>
      <c r="J116" s="120">
        <v>0</v>
      </c>
      <c r="K116" s="120">
        <v>0</v>
      </c>
      <c r="L116" s="120">
        <v>0</v>
      </c>
    </row>
    <row r="117" spans="1:12" ht="25.5" hidden="1" customHeight="1">
      <c r="A117" s="64">
        <v>2</v>
      </c>
      <c r="B117" s="60">
        <v>6</v>
      </c>
      <c r="C117" s="61">
        <v>2</v>
      </c>
      <c r="D117" s="62"/>
      <c r="E117" s="60"/>
      <c r="F117" s="84"/>
      <c r="G117" s="62" t="s">
        <v>100</v>
      </c>
      <c r="H117" s="7">
        <v>86</v>
      </c>
      <c r="I117" s="116">
        <f t="shared" ref="I117:L119" si="8">I118</f>
        <v>0</v>
      </c>
      <c r="J117" s="128">
        <f t="shared" si="8"/>
        <v>0</v>
      </c>
      <c r="K117" s="117">
        <f t="shared" si="8"/>
        <v>0</v>
      </c>
      <c r="L117" s="116">
        <f t="shared" si="8"/>
        <v>0</v>
      </c>
    </row>
    <row r="118" spans="1:12" ht="25.5" hidden="1" customHeight="1">
      <c r="A118" s="64">
        <v>2</v>
      </c>
      <c r="B118" s="60">
        <v>6</v>
      </c>
      <c r="C118" s="61">
        <v>2</v>
      </c>
      <c r="D118" s="62">
        <v>1</v>
      </c>
      <c r="E118" s="60"/>
      <c r="F118" s="84"/>
      <c r="G118" s="62" t="s">
        <v>100</v>
      </c>
      <c r="H118" s="7">
        <v>87</v>
      </c>
      <c r="I118" s="116">
        <f t="shared" si="8"/>
        <v>0</v>
      </c>
      <c r="J118" s="128">
        <f t="shared" si="8"/>
        <v>0</v>
      </c>
      <c r="K118" s="117">
        <f t="shared" si="8"/>
        <v>0</v>
      </c>
      <c r="L118" s="116">
        <f t="shared" si="8"/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>
        <v>1</v>
      </c>
      <c r="E119" s="60">
        <v>1</v>
      </c>
      <c r="F119" s="84"/>
      <c r="G119" s="62" t="s">
        <v>100</v>
      </c>
      <c r="H119" s="7">
        <v>88</v>
      </c>
      <c r="I119" s="131">
        <f t="shared" si="8"/>
        <v>0</v>
      </c>
      <c r="J119" s="132">
        <f t="shared" si="8"/>
        <v>0</v>
      </c>
      <c r="K119" s="133">
        <f t="shared" si="8"/>
        <v>0</v>
      </c>
      <c r="L119" s="131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>
        <v>1</v>
      </c>
      <c r="F120" s="84">
        <v>1</v>
      </c>
      <c r="G120" s="62" t="s">
        <v>100</v>
      </c>
      <c r="H120" s="7">
        <v>89</v>
      </c>
      <c r="I120" s="122">
        <v>0</v>
      </c>
      <c r="J120" s="122">
        <v>0</v>
      </c>
      <c r="K120" s="122">
        <v>0</v>
      </c>
      <c r="L120" s="122">
        <v>0</v>
      </c>
    </row>
    <row r="121" spans="1:12" ht="25.5" hidden="1" customHeight="1">
      <c r="A121" s="73">
        <v>2</v>
      </c>
      <c r="B121" s="57">
        <v>6</v>
      </c>
      <c r="C121" s="55">
        <v>3</v>
      </c>
      <c r="D121" s="56"/>
      <c r="E121" s="57"/>
      <c r="F121" s="86"/>
      <c r="G121" s="56" t="s">
        <v>101</v>
      </c>
      <c r="H121" s="7">
        <v>90</v>
      </c>
      <c r="I121" s="123">
        <f t="shared" ref="I121:L123" si="9">I122</f>
        <v>0</v>
      </c>
      <c r="J121" s="129">
        <f t="shared" si="9"/>
        <v>0</v>
      </c>
      <c r="K121" s="124">
        <f t="shared" si="9"/>
        <v>0</v>
      </c>
      <c r="L121" s="123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3</v>
      </c>
      <c r="D122" s="62">
        <v>1</v>
      </c>
      <c r="E122" s="60"/>
      <c r="F122" s="84"/>
      <c r="G122" s="62" t="s">
        <v>101</v>
      </c>
      <c r="H122" s="7">
        <v>91</v>
      </c>
      <c r="I122" s="116">
        <f t="shared" si="9"/>
        <v>0</v>
      </c>
      <c r="J122" s="128">
        <f t="shared" si="9"/>
        <v>0</v>
      </c>
      <c r="K122" s="117">
        <f t="shared" si="9"/>
        <v>0</v>
      </c>
      <c r="L122" s="116">
        <f t="shared" si="9"/>
        <v>0</v>
      </c>
    </row>
    <row r="123" spans="1:12" ht="25.5" hidden="1" customHeight="1">
      <c r="A123" s="64">
        <v>2</v>
      </c>
      <c r="B123" s="60">
        <v>6</v>
      </c>
      <c r="C123" s="61">
        <v>3</v>
      </c>
      <c r="D123" s="62">
        <v>1</v>
      </c>
      <c r="E123" s="60">
        <v>1</v>
      </c>
      <c r="F123" s="84"/>
      <c r="G123" s="62" t="s">
        <v>101</v>
      </c>
      <c r="H123" s="7">
        <v>92</v>
      </c>
      <c r="I123" s="116">
        <f t="shared" si="9"/>
        <v>0</v>
      </c>
      <c r="J123" s="128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>
        <v>1</v>
      </c>
      <c r="F124" s="84">
        <v>1</v>
      </c>
      <c r="G124" s="62" t="s">
        <v>101</v>
      </c>
      <c r="H124" s="7">
        <v>93</v>
      </c>
      <c r="I124" s="122">
        <v>0</v>
      </c>
      <c r="J124" s="122">
        <v>0</v>
      </c>
      <c r="K124" s="122">
        <v>0</v>
      </c>
      <c r="L124" s="122">
        <v>0</v>
      </c>
    </row>
    <row r="125" spans="1:12" ht="25.5" hidden="1" customHeight="1">
      <c r="A125" s="73">
        <v>2</v>
      </c>
      <c r="B125" s="57">
        <v>6</v>
      </c>
      <c r="C125" s="55">
        <v>4</v>
      </c>
      <c r="D125" s="56"/>
      <c r="E125" s="57"/>
      <c r="F125" s="86"/>
      <c r="G125" s="56" t="s">
        <v>102</v>
      </c>
      <c r="H125" s="7">
        <v>94</v>
      </c>
      <c r="I125" s="123">
        <f t="shared" ref="I125:L127" si="10">I126</f>
        <v>0</v>
      </c>
      <c r="J125" s="129">
        <f t="shared" si="10"/>
        <v>0</v>
      </c>
      <c r="K125" s="124">
        <f t="shared" si="10"/>
        <v>0</v>
      </c>
      <c r="L125" s="123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4</v>
      </c>
      <c r="D126" s="62">
        <v>1</v>
      </c>
      <c r="E126" s="60"/>
      <c r="F126" s="84"/>
      <c r="G126" s="62" t="s">
        <v>102</v>
      </c>
      <c r="H126" s="7">
        <v>95</v>
      </c>
      <c r="I126" s="116">
        <f t="shared" si="10"/>
        <v>0</v>
      </c>
      <c r="J126" s="128">
        <f t="shared" si="10"/>
        <v>0</v>
      </c>
      <c r="K126" s="117">
        <f t="shared" si="10"/>
        <v>0</v>
      </c>
      <c r="L126" s="116">
        <f t="shared" si="10"/>
        <v>0</v>
      </c>
    </row>
    <row r="127" spans="1:12" ht="25.5" hidden="1" customHeight="1">
      <c r="A127" s="64">
        <v>2</v>
      </c>
      <c r="B127" s="60">
        <v>6</v>
      </c>
      <c r="C127" s="61">
        <v>4</v>
      </c>
      <c r="D127" s="62">
        <v>1</v>
      </c>
      <c r="E127" s="60">
        <v>1</v>
      </c>
      <c r="F127" s="84"/>
      <c r="G127" s="62" t="s">
        <v>102</v>
      </c>
      <c r="H127" s="7">
        <v>96</v>
      </c>
      <c r="I127" s="116">
        <f t="shared" si="10"/>
        <v>0</v>
      </c>
      <c r="J127" s="128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>
        <v>1</v>
      </c>
      <c r="F128" s="84">
        <v>1</v>
      </c>
      <c r="G128" s="62" t="s">
        <v>102</v>
      </c>
      <c r="H128" s="7">
        <v>97</v>
      </c>
      <c r="I128" s="122">
        <v>0</v>
      </c>
      <c r="J128" s="122">
        <v>0</v>
      </c>
      <c r="K128" s="122">
        <v>0</v>
      </c>
      <c r="L128" s="122">
        <v>0</v>
      </c>
    </row>
    <row r="129" spans="1:12" ht="25.5" hidden="1" customHeight="1">
      <c r="A129" s="67">
        <v>2</v>
      </c>
      <c r="B129" s="74">
        <v>6</v>
      </c>
      <c r="C129" s="75">
        <v>5</v>
      </c>
      <c r="D129" s="77"/>
      <c r="E129" s="74"/>
      <c r="F129" s="89"/>
      <c r="G129" s="77" t="s">
        <v>103</v>
      </c>
      <c r="H129" s="7">
        <v>98</v>
      </c>
      <c r="I129" s="125">
        <f t="shared" ref="I129:L131" si="11">I130</f>
        <v>0</v>
      </c>
      <c r="J129" s="134">
        <f t="shared" si="11"/>
        <v>0</v>
      </c>
      <c r="K129" s="126">
        <f t="shared" si="11"/>
        <v>0</v>
      </c>
      <c r="L129" s="125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5</v>
      </c>
      <c r="D130" s="62">
        <v>1</v>
      </c>
      <c r="E130" s="60"/>
      <c r="F130" s="84"/>
      <c r="G130" s="77" t="s">
        <v>103</v>
      </c>
      <c r="H130" s="7">
        <v>99</v>
      </c>
      <c r="I130" s="116">
        <f t="shared" si="11"/>
        <v>0</v>
      </c>
      <c r="J130" s="128">
        <f t="shared" si="11"/>
        <v>0</v>
      </c>
      <c r="K130" s="117">
        <f t="shared" si="11"/>
        <v>0</v>
      </c>
      <c r="L130" s="116">
        <f t="shared" si="11"/>
        <v>0</v>
      </c>
    </row>
    <row r="131" spans="1:12" ht="25.5" hidden="1" customHeight="1">
      <c r="A131" s="64">
        <v>2</v>
      </c>
      <c r="B131" s="60">
        <v>6</v>
      </c>
      <c r="C131" s="61">
        <v>5</v>
      </c>
      <c r="D131" s="62">
        <v>1</v>
      </c>
      <c r="E131" s="60">
        <v>1</v>
      </c>
      <c r="F131" s="84"/>
      <c r="G131" s="77" t="s">
        <v>103</v>
      </c>
      <c r="H131" s="7">
        <v>100</v>
      </c>
      <c r="I131" s="116">
        <f t="shared" si="11"/>
        <v>0</v>
      </c>
      <c r="J131" s="128">
        <f t="shared" si="11"/>
        <v>0</v>
      </c>
      <c r="K131" s="117">
        <f t="shared" si="11"/>
        <v>0</v>
      </c>
      <c r="L131" s="116">
        <f t="shared" si="11"/>
        <v>0</v>
      </c>
    </row>
    <row r="132" spans="1:12" ht="25.5" hidden="1" customHeight="1">
      <c r="A132" s="60">
        <v>2</v>
      </c>
      <c r="B132" s="61">
        <v>6</v>
      </c>
      <c r="C132" s="60">
        <v>5</v>
      </c>
      <c r="D132" s="60">
        <v>1</v>
      </c>
      <c r="E132" s="62">
        <v>1</v>
      </c>
      <c r="F132" s="84">
        <v>1</v>
      </c>
      <c r="G132" s="60" t="s">
        <v>104</v>
      </c>
      <c r="H132" s="7">
        <v>101</v>
      </c>
      <c r="I132" s="122">
        <v>0</v>
      </c>
      <c r="J132" s="122">
        <v>0</v>
      </c>
      <c r="K132" s="122">
        <v>0</v>
      </c>
      <c r="L132" s="122">
        <v>0</v>
      </c>
    </row>
    <row r="133" spans="1:12" ht="26.25" hidden="1" customHeight="1">
      <c r="A133" s="64">
        <v>2</v>
      </c>
      <c r="B133" s="61">
        <v>6</v>
      </c>
      <c r="C133" s="60">
        <v>6</v>
      </c>
      <c r="D133" s="61"/>
      <c r="E133" s="62"/>
      <c r="F133" s="63"/>
      <c r="G133" s="12" t="s">
        <v>105</v>
      </c>
      <c r="H133" s="7">
        <v>102</v>
      </c>
      <c r="I133" s="117">
        <f t="shared" ref="I133:L135" si="12">I134</f>
        <v>0</v>
      </c>
      <c r="J133" s="116">
        <f t="shared" si="12"/>
        <v>0</v>
      </c>
      <c r="K133" s="116">
        <f t="shared" si="12"/>
        <v>0</v>
      </c>
      <c r="L133" s="116">
        <f t="shared" si="12"/>
        <v>0</v>
      </c>
    </row>
    <row r="134" spans="1:12" ht="26.25" hidden="1" customHeight="1">
      <c r="A134" s="64">
        <v>2</v>
      </c>
      <c r="B134" s="61">
        <v>6</v>
      </c>
      <c r="C134" s="60">
        <v>6</v>
      </c>
      <c r="D134" s="61">
        <v>1</v>
      </c>
      <c r="E134" s="62"/>
      <c r="F134" s="63"/>
      <c r="G134" s="12" t="s">
        <v>105</v>
      </c>
      <c r="H134" s="90">
        <v>103</v>
      </c>
      <c r="I134" s="116">
        <f t="shared" si="12"/>
        <v>0</v>
      </c>
      <c r="J134" s="116">
        <f t="shared" si="12"/>
        <v>0</v>
      </c>
      <c r="K134" s="116">
        <f t="shared" si="12"/>
        <v>0</v>
      </c>
      <c r="L134" s="116">
        <f t="shared" si="12"/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>
        <v>1</v>
      </c>
      <c r="E135" s="62">
        <v>1</v>
      </c>
      <c r="F135" s="63"/>
      <c r="G135" s="12" t="s">
        <v>105</v>
      </c>
      <c r="H135" s="90">
        <v>104</v>
      </c>
      <c r="I135" s="116">
        <f t="shared" si="12"/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>
        <v>1</v>
      </c>
      <c r="F136" s="63">
        <v>1</v>
      </c>
      <c r="G136" s="13" t="s">
        <v>105</v>
      </c>
      <c r="H136" s="90">
        <v>105</v>
      </c>
      <c r="I136" s="122">
        <v>0</v>
      </c>
      <c r="J136" s="135">
        <v>0</v>
      </c>
      <c r="K136" s="122">
        <v>0</v>
      </c>
      <c r="L136" s="122">
        <v>0</v>
      </c>
    </row>
    <row r="137" spans="1:12">
      <c r="A137" s="83">
        <v>2</v>
      </c>
      <c r="B137" s="49">
        <v>7</v>
      </c>
      <c r="C137" s="49"/>
      <c r="D137" s="50"/>
      <c r="E137" s="50"/>
      <c r="F137" s="52"/>
      <c r="G137" s="51" t="s">
        <v>106</v>
      </c>
      <c r="H137" s="90">
        <v>106</v>
      </c>
      <c r="I137" s="117">
        <f>SUM(I138+I143+I151)</f>
        <v>12600</v>
      </c>
      <c r="J137" s="128">
        <f>SUM(J138+J143+J151)</f>
        <v>12600</v>
      </c>
      <c r="K137" s="117">
        <f>SUM(K138+K143+K151)</f>
        <v>12600</v>
      </c>
      <c r="L137" s="116">
        <f>SUM(L138+L143+L151)</f>
        <v>12600</v>
      </c>
    </row>
    <row r="138" spans="1:12" hidden="1">
      <c r="A138" s="64">
        <v>2</v>
      </c>
      <c r="B138" s="60">
        <v>7</v>
      </c>
      <c r="C138" s="60">
        <v>1</v>
      </c>
      <c r="D138" s="61"/>
      <c r="E138" s="61"/>
      <c r="F138" s="63"/>
      <c r="G138" s="62" t="s">
        <v>107</v>
      </c>
      <c r="H138" s="90">
        <v>107</v>
      </c>
      <c r="I138" s="117">
        <f t="shared" ref="I138:L139" si="13">I139</f>
        <v>0</v>
      </c>
      <c r="J138" s="128">
        <f t="shared" si="13"/>
        <v>0</v>
      </c>
      <c r="K138" s="117">
        <f t="shared" si="13"/>
        <v>0</v>
      </c>
      <c r="L138" s="116">
        <f t="shared" si="13"/>
        <v>0</v>
      </c>
    </row>
    <row r="139" spans="1:12" hidden="1">
      <c r="A139" s="64">
        <v>2</v>
      </c>
      <c r="B139" s="60">
        <v>7</v>
      </c>
      <c r="C139" s="60">
        <v>1</v>
      </c>
      <c r="D139" s="61">
        <v>1</v>
      </c>
      <c r="E139" s="61"/>
      <c r="F139" s="63"/>
      <c r="G139" s="62" t="s">
        <v>107</v>
      </c>
      <c r="H139" s="90">
        <v>108</v>
      </c>
      <c r="I139" s="117">
        <f t="shared" si="13"/>
        <v>0</v>
      </c>
      <c r="J139" s="128">
        <f t="shared" si="13"/>
        <v>0</v>
      </c>
      <c r="K139" s="117">
        <f t="shared" si="13"/>
        <v>0</v>
      </c>
      <c r="L139" s="116">
        <f t="shared" si="13"/>
        <v>0</v>
      </c>
    </row>
    <row r="140" spans="1:12" hidden="1">
      <c r="A140" s="64">
        <v>2</v>
      </c>
      <c r="B140" s="60">
        <v>7</v>
      </c>
      <c r="C140" s="60">
        <v>1</v>
      </c>
      <c r="D140" s="61">
        <v>1</v>
      </c>
      <c r="E140" s="61">
        <v>1</v>
      </c>
      <c r="F140" s="63"/>
      <c r="G140" s="62" t="s">
        <v>107</v>
      </c>
      <c r="H140" s="90">
        <v>109</v>
      </c>
      <c r="I140" s="117">
        <f>SUM(I141:I142)</f>
        <v>0</v>
      </c>
      <c r="J140" s="128">
        <f>SUM(J141:J142)</f>
        <v>0</v>
      </c>
      <c r="K140" s="117">
        <f>SUM(K141:K142)</f>
        <v>0</v>
      </c>
      <c r="L140" s="116">
        <f>SUM(L141:L142)</f>
        <v>0</v>
      </c>
    </row>
    <row r="141" spans="1:12" hidden="1">
      <c r="A141" s="73">
        <v>2</v>
      </c>
      <c r="B141" s="57">
        <v>7</v>
      </c>
      <c r="C141" s="73">
        <v>1</v>
      </c>
      <c r="D141" s="60">
        <v>1</v>
      </c>
      <c r="E141" s="55">
        <v>1</v>
      </c>
      <c r="F141" s="58">
        <v>1</v>
      </c>
      <c r="G141" s="56" t="s">
        <v>108</v>
      </c>
      <c r="H141" s="90">
        <v>110</v>
      </c>
      <c r="I141" s="136">
        <v>0</v>
      </c>
      <c r="J141" s="136">
        <v>0</v>
      </c>
      <c r="K141" s="136">
        <v>0</v>
      </c>
      <c r="L141" s="136">
        <v>0</v>
      </c>
    </row>
    <row r="142" spans="1:12" hidden="1">
      <c r="A142" s="60">
        <v>2</v>
      </c>
      <c r="B142" s="60">
        <v>7</v>
      </c>
      <c r="C142" s="64">
        <v>1</v>
      </c>
      <c r="D142" s="60">
        <v>1</v>
      </c>
      <c r="E142" s="61">
        <v>1</v>
      </c>
      <c r="F142" s="63">
        <v>2</v>
      </c>
      <c r="G142" s="62" t="s">
        <v>109</v>
      </c>
      <c r="H142" s="90">
        <v>111</v>
      </c>
      <c r="I142" s="121">
        <v>0</v>
      </c>
      <c r="J142" s="121">
        <v>0</v>
      </c>
      <c r="K142" s="121">
        <v>0</v>
      </c>
      <c r="L142" s="121">
        <v>0</v>
      </c>
    </row>
    <row r="143" spans="1:12" ht="25.5" hidden="1" customHeight="1">
      <c r="A143" s="67">
        <v>2</v>
      </c>
      <c r="B143" s="68">
        <v>7</v>
      </c>
      <c r="C143" s="67">
        <v>2</v>
      </c>
      <c r="D143" s="68"/>
      <c r="E143" s="69"/>
      <c r="F143" s="71"/>
      <c r="G143" s="70" t="s">
        <v>110</v>
      </c>
      <c r="H143" s="90">
        <v>112</v>
      </c>
      <c r="I143" s="118">
        <f t="shared" ref="I143:L144" si="14">I144</f>
        <v>0</v>
      </c>
      <c r="J143" s="130">
        <f t="shared" si="14"/>
        <v>0</v>
      </c>
      <c r="K143" s="118">
        <f t="shared" si="14"/>
        <v>0</v>
      </c>
      <c r="L143" s="119">
        <f t="shared" si="14"/>
        <v>0</v>
      </c>
    </row>
    <row r="144" spans="1:12" ht="25.5" hidden="1" customHeight="1">
      <c r="A144" s="64">
        <v>2</v>
      </c>
      <c r="B144" s="60">
        <v>7</v>
      </c>
      <c r="C144" s="64">
        <v>2</v>
      </c>
      <c r="D144" s="60">
        <v>1</v>
      </c>
      <c r="E144" s="61"/>
      <c r="F144" s="63"/>
      <c r="G144" s="62" t="s">
        <v>111</v>
      </c>
      <c r="H144" s="90">
        <v>113</v>
      </c>
      <c r="I144" s="117">
        <f t="shared" si="14"/>
        <v>0</v>
      </c>
      <c r="J144" s="128">
        <f t="shared" si="14"/>
        <v>0</v>
      </c>
      <c r="K144" s="117">
        <f t="shared" si="14"/>
        <v>0</v>
      </c>
      <c r="L144" s="116">
        <f t="shared" si="14"/>
        <v>0</v>
      </c>
    </row>
    <row r="145" spans="1:12" ht="25.5" hidden="1" customHeight="1">
      <c r="A145" s="64">
        <v>2</v>
      </c>
      <c r="B145" s="60">
        <v>7</v>
      </c>
      <c r="C145" s="64">
        <v>2</v>
      </c>
      <c r="D145" s="60">
        <v>1</v>
      </c>
      <c r="E145" s="61">
        <v>1</v>
      </c>
      <c r="F145" s="63"/>
      <c r="G145" s="62" t="s">
        <v>111</v>
      </c>
      <c r="H145" s="90">
        <v>114</v>
      </c>
      <c r="I145" s="117">
        <f>SUM(I146:I147)</f>
        <v>0</v>
      </c>
      <c r="J145" s="128">
        <f>SUM(J146:J147)</f>
        <v>0</v>
      </c>
      <c r="K145" s="117">
        <f>SUM(K146:K147)</f>
        <v>0</v>
      </c>
      <c r="L145" s="116">
        <f>SUM(L146:L147)</f>
        <v>0</v>
      </c>
    </row>
    <row r="146" spans="1:12" hidden="1">
      <c r="A146" s="64">
        <v>2</v>
      </c>
      <c r="B146" s="60">
        <v>7</v>
      </c>
      <c r="C146" s="64">
        <v>2</v>
      </c>
      <c r="D146" s="60">
        <v>1</v>
      </c>
      <c r="E146" s="61">
        <v>1</v>
      </c>
      <c r="F146" s="63">
        <v>1</v>
      </c>
      <c r="G146" s="62" t="s">
        <v>112</v>
      </c>
      <c r="H146" s="90">
        <v>115</v>
      </c>
      <c r="I146" s="121">
        <v>0</v>
      </c>
      <c r="J146" s="121">
        <v>0</v>
      </c>
      <c r="K146" s="121">
        <v>0</v>
      </c>
      <c r="L146" s="121">
        <v>0</v>
      </c>
    </row>
    <row r="147" spans="1:12" hidden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>
        <v>2</v>
      </c>
      <c r="G147" s="62" t="s">
        <v>113</v>
      </c>
      <c r="H147" s="90">
        <v>116</v>
      </c>
      <c r="I147" s="121">
        <v>0</v>
      </c>
      <c r="J147" s="121">
        <v>0</v>
      </c>
      <c r="K147" s="121">
        <v>0</v>
      </c>
      <c r="L147" s="121"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2</v>
      </c>
      <c r="E148" s="61"/>
      <c r="F148" s="63"/>
      <c r="G148" s="62" t="s">
        <v>114</v>
      </c>
      <c r="H148" s="90">
        <v>117</v>
      </c>
      <c r="I148" s="117">
        <f>I149</f>
        <v>0</v>
      </c>
      <c r="J148" s="117">
        <f>J149</f>
        <v>0</v>
      </c>
      <c r="K148" s="117">
        <f>K149</f>
        <v>0</v>
      </c>
      <c r="L148" s="117">
        <f>L149</f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2</v>
      </c>
      <c r="E149" s="61">
        <v>1</v>
      </c>
      <c r="F149" s="63"/>
      <c r="G149" s="62" t="s">
        <v>114</v>
      </c>
      <c r="H149" s="90">
        <v>118</v>
      </c>
      <c r="I149" s="117">
        <f>SUM(I150)</f>
        <v>0</v>
      </c>
      <c r="J149" s="117">
        <f>SUM(J150)</f>
        <v>0</v>
      </c>
      <c r="K149" s="117">
        <f>SUM(K150)</f>
        <v>0</v>
      </c>
      <c r="L149" s="117">
        <f>SUM(L150)</f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>
        <v>1</v>
      </c>
      <c r="F150" s="63">
        <v>1</v>
      </c>
      <c r="G150" s="62" t="s">
        <v>114</v>
      </c>
      <c r="H150" s="90">
        <v>119</v>
      </c>
      <c r="I150" s="121">
        <v>0</v>
      </c>
      <c r="J150" s="121">
        <v>0</v>
      </c>
      <c r="K150" s="121">
        <v>0</v>
      </c>
      <c r="L150" s="121">
        <v>0</v>
      </c>
    </row>
    <row r="151" spans="1:12">
      <c r="A151" s="64">
        <v>2</v>
      </c>
      <c r="B151" s="60">
        <v>7</v>
      </c>
      <c r="C151" s="64">
        <v>3</v>
      </c>
      <c r="D151" s="60"/>
      <c r="E151" s="61"/>
      <c r="F151" s="63"/>
      <c r="G151" s="62" t="s">
        <v>115</v>
      </c>
      <c r="H151" s="90">
        <v>120</v>
      </c>
      <c r="I151" s="117">
        <f t="shared" ref="I151:L152" si="15">I152</f>
        <v>12600</v>
      </c>
      <c r="J151" s="128">
        <f t="shared" si="15"/>
        <v>12600</v>
      </c>
      <c r="K151" s="117">
        <f t="shared" si="15"/>
        <v>12600</v>
      </c>
      <c r="L151" s="116">
        <f t="shared" si="15"/>
        <v>12600</v>
      </c>
    </row>
    <row r="152" spans="1:12">
      <c r="A152" s="67">
        <v>2</v>
      </c>
      <c r="B152" s="74">
        <v>7</v>
      </c>
      <c r="C152" s="91">
        <v>3</v>
      </c>
      <c r="D152" s="74">
        <v>1</v>
      </c>
      <c r="E152" s="75"/>
      <c r="F152" s="76"/>
      <c r="G152" s="77" t="s">
        <v>115</v>
      </c>
      <c r="H152" s="90">
        <v>121</v>
      </c>
      <c r="I152" s="126">
        <f t="shared" si="15"/>
        <v>12600</v>
      </c>
      <c r="J152" s="134">
        <f t="shared" si="15"/>
        <v>12600</v>
      </c>
      <c r="K152" s="126">
        <f t="shared" si="15"/>
        <v>12600</v>
      </c>
      <c r="L152" s="125">
        <f t="shared" si="15"/>
        <v>12600</v>
      </c>
    </row>
    <row r="153" spans="1:12">
      <c r="A153" s="64">
        <v>2</v>
      </c>
      <c r="B153" s="60">
        <v>7</v>
      </c>
      <c r="C153" s="64">
        <v>3</v>
      </c>
      <c r="D153" s="60">
        <v>1</v>
      </c>
      <c r="E153" s="61">
        <v>1</v>
      </c>
      <c r="F153" s="63"/>
      <c r="G153" s="62" t="s">
        <v>115</v>
      </c>
      <c r="H153" s="90">
        <v>122</v>
      </c>
      <c r="I153" s="117">
        <f>SUM(I154:I155)</f>
        <v>12600</v>
      </c>
      <c r="J153" s="128">
        <f>SUM(J154:J155)</f>
        <v>12600</v>
      </c>
      <c r="K153" s="117">
        <f>SUM(K154:K155)</f>
        <v>12600</v>
      </c>
      <c r="L153" s="116">
        <f>SUM(L154:L155)</f>
        <v>12600</v>
      </c>
    </row>
    <row r="154" spans="1:12">
      <c r="A154" s="73">
        <v>2</v>
      </c>
      <c r="B154" s="57">
        <v>7</v>
      </c>
      <c r="C154" s="73">
        <v>3</v>
      </c>
      <c r="D154" s="57">
        <v>1</v>
      </c>
      <c r="E154" s="55">
        <v>1</v>
      </c>
      <c r="F154" s="58">
        <v>1</v>
      </c>
      <c r="G154" s="56" t="s">
        <v>116</v>
      </c>
      <c r="H154" s="90">
        <v>123</v>
      </c>
      <c r="I154" s="136">
        <v>12600</v>
      </c>
      <c r="J154" s="136">
        <v>12600</v>
      </c>
      <c r="K154" s="136">
        <v>12600</v>
      </c>
      <c r="L154" s="136">
        <v>12600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>
        <v>2</v>
      </c>
      <c r="G155" s="62" t="s">
        <v>117</v>
      </c>
      <c r="H155" s="90">
        <v>124</v>
      </c>
      <c r="I155" s="121">
        <v>0</v>
      </c>
      <c r="J155" s="122">
        <v>0</v>
      </c>
      <c r="K155" s="122">
        <v>0</v>
      </c>
      <c r="L155" s="122">
        <v>0</v>
      </c>
    </row>
    <row r="156" spans="1:12" hidden="1">
      <c r="A156" s="83">
        <v>2</v>
      </c>
      <c r="B156" s="83">
        <v>8</v>
      </c>
      <c r="C156" s="49"/>
      <c r="D156" s="66"/>
      <c r="E156" s="54"/>
      <c r="F156" s="92"/>
      <c r="G156" s="59" t="s">
        <v>118</v>
      </c>
      <c r="H156" s="90">
        <v>125</v>
      </c>
      <c r="I156" s="124">
        <f>I157</f>
        <v>0</v>
      </c>
      <c r="J156" s="129">
        <f>J157</f>
        <v>0</v>
      </c>
      <c r="K156" s="124">
        <f>K157</f>
        <v>0</v>
      </c>
      <c r="L156" s="123">
        <f>L157</f>
        <v>0</v>
      </c>
    </row>
    <row r="157" spans="1:12" hidden="1">
      <c r="A157" s="67">
        <v>2</v>
      </c>
      <c r="B157" s="67">
        <v>8</v>
      </c>
      <c r="C157" s="67">
        <v>1</v>
      </c>
      <c r="D157" s="68"/>
      <c r="E157" s="69"/>
      <c r="F157" s="71"/>
      <c r="G157" s="56" t="s">
        <v>118</v>
      </c>
      <c r="H157" s="90">
        <v>126</v>
      </c>
      <c r="I157" s="124">
        <f>I158+I163</f>
        <v>0</v>
      </c>
      <c r="J157" s="129">
        <f>J158+J163</f>
        <v>0</v>
      </c>
      <c r="K157" s="124">
        <f>K158+K163</f>
        <v>0</v>
      </c>
      <c r="L157" s="123">
        <f>L158+L163</f>
        <v>0</v>
      </c>
    </row>
    <row r="158" spans="1:12" hidden="1">
      <c r="A158" s="64">
        <v>2</v>
      </c>
      <c r="B158" s="60">
        <v>8</v>
      </c>
      <c r="C158" s="62">
        <v>1</v>
      </c>
      <c r="D158" s="60">
        <v>1</v>
      </c>
      <c r="E158" s="61"/>
      <c r="F158" s="63"/>
      <c r="G158" s="62" t="s">
        <v>119</v>
      </c>
      <c r="H158" s="90">
        <v>127</v>
      </c>
      <c r="I158" s="117">
        <f>I159</f>
        <v>0</v>
      </c>
      <c r="J158" s="128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0">
        <v>8</v>
      </c>
      <c r="C159" s="56">
        <v>1</v>
      </c>
      <c r="D159" s="57">
        <v>1</v>
      </c>
      <c r="E159" s="55">
        <v>1</v>
      </c>
      <c r="F159" s="58"/>
      <c r="G159" s="62" t="s">
        <v>119</v>
      </c>
      <c r="H159" s="90">
        <v>128</v>
      </c>
      <c r="I159" s="124">
        <f>SUM(I160:I162)</f>
        <v>0</v>
      </c>
      <c r="J159" s="124">
        <f>SUM(J160:J162)</f>
        <v>0</v>
      </c>
      <c r="K159" s="124">
        <f>SUM(K160:K162)</f>
        <v>0</v>
      </c>
      <c r="L159" s="124">
        <f>SUM(L160:L162)</f>
        <v>0</v>
      </c>
    </row>
    <row r="160" spans="1:12" hidden="1">
      <c r="A160" s="60">
        <v>2</v>
      </c>
      <c r="B160" s="57">
        <v>8</v>
      </c>
      <c r="C160" s="62">
        <v>1</v>
      </c>
      <c r="D160" s="60">
        <v>1</v>
      </c>
      <c r="E160" s="61">
        <v>1</v>
      </c>
      <c r="F160" s="63">
        <v>1</v>
      </c>
      <c r="G160" s="62" t="s">
        <v>120</v>
      </c>
      <c r="H160" s="90">
        <v>129</v>
      </c>
      <c r="I160" s="121">
        <v>0</v>
      </c>
      <c r="J160" s="121">
        <v>0</v>
      </c>
      <c r="K160" s="121">
        <v>0</v>
      </c>
      <c r="L160" s="121">
        <v>0</v>
      </c>
    </row>
    <row r="161" spans="1:15" ht="25.5" hidden="1" customHeight="1">
      <c r="A161" s="67">
        <v>2</v>
      </c>
      <c r="B161" s="74">
        <v>8</v>
      </c>
      <c r="C161" s="77">
        <v>1</v>
      </c>
      <c r="D161" s="74">
        <v>1</v>
      </c>
      <c r="E161" s="75">
        <v>1</v>
      </c>
      <c r="F161" s="76">
        <v>2</v>
      </c>
      <c r="G161" s="77" t="s">
        <v>121</v>
      </c>
      <c r="H161" s="90">
        <v>130</v>
      </c>
      <c r="I161" s="137">
        <v>0</v>
      </c>
      <c r="J161" s="137">
        <v>0</v>
      </c>
      <c r="K161" s="137">
        <v>0</v>
      </c>
      <c r="L161" s="137">
        <v>0</v>
      </c>
    </row>
    <row r="162" spans="1:15" hidden="1">
      <c r="A162" s="67">
        <v>2</v>
      </c>
      <c r="B162" s="74">
        <v>8</v>
      </c>
      <c r="C162" s="77">
        <v>1</v>
      </c>
      <c r="D162" s="74">
        <v>1</v>
      </c>
      <c r="E162" s="75">
        <v>1</v>
      </c>
      <c r="F162" s="76">
        <v>3</v>
      </c>
      <c r="G162" s="77" t="s">
        <v>122</v>
      </c>
      <c r="H162" s="90">
        <v>131</v>
      </c>
      <c r="I162" s="137">
        <v>0</v>
      </c>
      <c r="J162" s="138">
        <v>0</v>
      </c>
      <c r="K162" s="137">
        <v>0</v>
      </c>
      <c r="L162" s="127">
        <v>0</v>
      </c>
    </row>
    <row r="163" spans="1:15" hidden="1">
      <c r="A163" s="64">
        <v>2</v>
      </c>
      <c r="B163" s="60">
        <v>8</v>
      </c>
      <c r="C163" s="62">
        <v>1</v>
      </c>
      <c r="D163" s="60">
        <v>2</v>
      </c>
      <c r="E163" s="61"/>
      <c r="F163" s="63"/>
      <c r="G163" s="62" t="s">
        <v>123</v>
      </c>
      <c r="H163" s="90">
        <v>132</v>
      </c>
      <c r="I163" s="117">
        <f t="shared" ref="I163:L164" si="16">I164</f>
        <v>0</v>
      </c>
      <c r="J163" s="128">
        <f t="shared" si="16"/>
        <v>0</v>
      </c>
      <c r="K163" s="117">
        <f t="shared" si="16"/>
        <v>0</v>
      </c>
      <c r="L163" s="116">
        <f t="shared" si="16"/>
        <v>0</v>
      </c>
    </row>
    <row r="164" spans="1:15" hidden="1">
      <c r="A164" s="64">
        <v>2</v>
      </c>
      <c r="B164" s="60">
        <v>8</v>
      </c>
      <c r="C164" s="62">
        <v>1</v>
      </c>
      <c r="D164" s="60">
        <v>2</v>
      </c>
      <c r="E164" s="61">
        <v>1</v>
      </c>
      <c r="F164" s="63"/>
      <c r="G164" s="62" t="s">
        <v>123</v>
      </c>
      <c r="H164" s="90">
        <v>133</v>
      </c>
      <c r="I164" s="117">
        <f t="shared" si="16"/>
        <v>0</v>
      </c>
      <c r="J164" s="128">
        <f t="shared" si="16"/>
        <v>0</v>
      </c>
      <c r="K164" s="117">
        <f t="shared" si="16"/>
        <v>0</v>
      </c>
      <c r="L164" s="116">
        <f t="shared" si="16"/>
        <v>0</v>
      </c>
    </row>
    <row r="165" spans="1:15" hidden="1">
      <c r="A165" s="67">
        <v>2</v>
      </c>
      <c r="B165" s="68">
        <v>8</v>
      </c>
      <c r="C165" s="70">
        <v>1</v>
      </c>
      <c r="D165" s="68">
        <v>2</v>
      </c>
      <c r="E165" s="69">
        <v>1</v>
      </c>
      <c r="F165" s="71">
        <v>1</v>
      </c>
      <c r="G165" s="62" t="s">
        <v>123</v>
      </c>
      <c r="H165" s="90">
        <v>134</v>
      </c>
      <c r="I165" s="139">
        <v>0</v>
      </c>
      <c r="J165" s="122">
        <v>0</v>
      </c>
      <c r="K165" s="122">
        <v>0</v>
      </c>
      <c r="L165" s="122">
        <v>0</v>
      </c>
    </row>
    <row r="166" spans="1:15" ht="38.25" hidden="1" customHeight="1">
      <c r="A166" s="83">
        <v>2</v>
      </c>
      <c r="B166" s="49">
        <v>9</v>
      </c>
      <c r="C166" s="51"/>
      <c r="D166" s="49"/>
      <c r="E166" s="50"/>
      <c r="F166" s="52"/>
      <c r="G166" s="51" t="s">
        <v>124</v>
      </c>
      <c r="H166" s="90">
        <v>135</v>
      </c>
      <c r="I166" s="117">
        <f>I167+I171</f>
        <v>0</v>
      </c>
      <c r="J166" s="128">
        <f>J167+J171</f>
        <v>0</v>
      </c>
      <c r="K166" s="117">
        <f>K167+K171</f>
        <v>0</v>
      </c>
      <c r="L166" s="116">
        <f>L167+L171</f>
        <v>0</v>
      </c>
    </row>
    <row r="167" spans="1:15" ht="38.25" hidden="1" customHeight="1">
      <c r="A167" s="64">
        <v>2</v>
      </c>
      <c r="B167" s="60">
        <v>9</v>
      </c>
      <c r="C167" s="62">
        <v>1</v>
      </c>
      <c r="D167" s="60"/>
      <c r="E167" s="61"/>
      <c r="F167" s="63"/>
      <c r="G167" s="62" t="s">
        <v>125</v>
      </c>
      <c r="H167" s="90">
        <v>136</v>
      </c>
      <c r="I167" s="117">
        <f t="shared" ref="I167:L169" si="17">I168</f>
        <v>0</v>
      </c>
      <c r="J167" s="128">
        <f t="shared" si="17"/>
        <v>0</v>
      </c>
      <c r="K167" s="117">
        <f t="shared" si="17"/>
        <v>0</v>
      </c>
      <c r="L167" s="116">
        <f t="shared" si="17"/>
        <v>0</v>
      </c>
      <c r="M167" s="70"/>
      <c r="N167" s="70"/>
      <c r="O167" s="70"/>
    </row>
    <row r="168" spans="1:15" ht="38.25" hidden="1" customHeight="1">
      <c r="A168" s="73">
        <v>2</v>
      </c>
      <c r="B168" s="57">
        <v>9</v>
      </c>
      <c r="C168" s="56">
        <v>1</v>
      </c>
      <c r="D168" s="57">
        <v>1</v>
      </c>
      <c r="E168" s="55"/>
      <c r="F168" s="58"/>
      <c r="G168" s="62" t="s">
        <v>125</v>
      </c>
      <c r="H168" s="90">
        <v>137</v>
      </c>
      <c r="I168" s="124">
        <f t="shared" si="17"/>
        <v>0</v>
      </c>
      <c r="J168" s="129">
        <f t="shared" si="17"/>
        <v>0</v>
      </c>
      <c r="K168" s="124">
        <f t="shared" si="17"/>
        <v>0</v>
      </c>
      <c r="L168" s="123">
        <f t="shared" si="17"/>
        <v>0</v>
      </c>
    </row>
    <row r="169" spans="1:15" ht="38.25" hidden="1" customHeight="1">
      <c r="A169" s="64">
        <v>2</v>
      </c>
      <c r="B169" s="60">
        <v>9</v>
      </c>
      <c r="C169" s="64">
        <v>1</v>
      </c>
      <c r="D169" s="60">
        <v>1</v>
      </c>
      <c r="E169" s="61">
        <v>1</v>
      </c>
      <c r="F169" s="63"/>
      <c r="G169" s="62" t="s">
        <v>125</v>
      </c>
      <c r="H169" s="90">
        <v>138</v>
      </c>
      <c r="I169" s="117">
        <f t="shared" si="17"/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</row>
    <row r="170" spans="1:15" ht="38.25" hidden="1" customHeight="1">
      <c r="A170" s="73">
        <v>2</v>
      </c>
      <c r="B170" s="57">
        <v>9</v>
      </c>
      <c r="C170" s="57">
        <v>1</v>
      </c>
      <c r="D170" s="57">
        <v>1</v>
      </c>
      <c r="E170" s="55">
        <v>1</v>
      </c>
      <c r="F170" s="58">
        <v>1</v>
      </c>
      <c r="G170" s="62" t="s">
        <v>125</v>
      </c>
      <c r="H170" s="90">
        <v>139</v>
      </c>
      <c r="I170" s="136">
        <v>0</v>
      </c>
      <c r="J170" s="136">
        <v>0</v>
      </c>
      <c r="K170" s="136">
        <v>0</v>
      </c>
      <c r="L170" s="136">
        <v>0</v>
      </c>
    </row>
    <row r="171" spans="1:15" ht="38.25" hidden="1" customHeight="1">
      <c r="A171" s="64">
        <v>2</v>
      </c>
      <c r="B171" s="60">
        <v>9</v>
      </c>
      <c r="C171" s="60">
        <v>2</v>
      </c>
      <c r="D171" s="60"/>
      <c r="E171" s="61"/>
      <c r="F171" s="63"/>
      <c r="G171" s="62" t="s">
        <v>126</v>
      </c>
      <c r="H171" s="90">
        <v>140</v>
      </c>
      <c r="I171" s="117">
        <f>SUM(I172+I177)</f>
        <v>0</v>
      </c>
      <c r="J171" s="117">
        <f>SUM(J172+J177)</f>
        <v>0</v>
      </c>
      <c r="K171" s="117">
        <f>SUM(K172+K177)</f>
        <v>0</v>
      </c>
      <c r="L171" s="117">
        <f>SUM(L172+L177)</f>
        <v>0</v>
      </c>
    </row>
    <row r="172" spans="1:15" ht="51" hidden="1" customHeight="1">
      <c r="A172" s="64">
        <v>2</v>
      </c>
      <c r="B172" s="60">
        <v>9</v>
      </c>
      <c r="C172" s="60">
        <v>2</v>
      </c>
      <c r="D172" s="57">
        <v>1</v>
      </c>
      <c r="E172" s="55"/>
      <c r="F172" s="58"/>
      <c r="G172" s="56" t="s">
        <v>127</v>
      </c>
      <c r="H172" s="90">
        <v>141</v>
      </c>
      <c r="I172" s="124">
        <f>I173</f>
        <v>0</v>
      </c>
      <c r="J172" s="129">
        <f>J173</f>
        <v>0</v>
      </c>
      <c r="K172" s="124">
        <f>K173</f>
        <v>0</v>
      </c>
      <c r="L172" s="123">
        <f>L173</f>
        <v>0</v>
      </c>
    </row>
    <row r="173" spans="1:15" ht="51" hidden="1" customHeight="1">
      <c r="A173" s="73">
        <v>2</v>
      </c>
      <c r="B173" s="57">
        <v>9</v>
      </c>
      <c r="C173" s="57">
        <v>2</v>
      </c>
      <c r="D173" s="60">
        <v>1</v>
      </c>
      <c r="E173" s="61">
        <v>1</v>
      </c>
      <c r="F173" s="63"/>
      <c r="G173" s="56" t="s">
        <v>127</v>
      </c>
      <c r="H173" s="90">
        <v>142</v>
      </c>
      <c r="I173" s="117">
        <f>SUM(I174:I176)</f>
        <v>0</v>
      </c>
      <c r="J173" s="128">
        <f>SUM(J174:J176)</f>
        <v>0</v>
      </c>
      <c r="K173" s="117">
        <f>SUM(K174:K176)</f>
        <v>0</v>
      </c>
      <c r="L173" s="116">
        <f>SUM(L174:L176)</f>
        <v>0</v>
      </c>
    </row>
    <row r="174" spans="1:15" ht="51" hidden="1" customHeight="1">
      <c r="A174" s="67">
        <v>2</v>
      </c>
      <c r="B174" s="74">
        <v>9</v>
      </c>
      <c r="C174" s="74">
        <v>2</v>
      </c>
      <c r="D174" s="74">
        <v>1</v>
      </c>
      <c r="E174" s="75">
        <v>1</v>
      </c>
      <c r="F174" s="76">
        <v>1</v>
      </c>
      <c r="G174" s="56" t="s">
        <v>128</v>
      </c>
      <c r="H174" s="90">
        <v>143</v>
      </c>
      <c r="I174" s="137">
        <v>0</v>
      </c>
      <c r="J174" s="120">
        <v>0</v>
      </c>
      <c r="K174" s="120">
        <v>0</v>
      </c>
      <c r="L174" s="120">
        <v>0</v>
      </c>
    </row>
    <row r="175" spans="1:15" ht="63.75" hidden="1" customHeight="1">
      <c r="A175" s="64">
        <v>2</v>
      </c>
      <c r="B175" s="60">
        <v>9</v>
      </c>
      <c r="C175" s="60">
        <v>2</v>
      </c>
      <c r="D175" s="60">
        <v>1</v>
      </c>
      <c r="E175" s="61">
        <v>1</v>
      </c>
      <c r="F175" s="63">
        <v>2</v>
      </c>
      <c r="G175" s="56" t="s">
        <v>129</v>
      </c>
      <c r="H175" s="90">
        <v>144</v>
      </c>
      <c r="I175" s="121">
        <v>0</v>
      </c>
      <c r="J175" s="140">
        <v>0</v>
      </c>
      <c r="K175" s="140">
        <v>0</v>
      </c>
      <c r="L175" s="140">
        <v>0</v>
      </c>
    </row>
    <row r="176" spans="1:15" ht="51" hidden="1" customHeight="1">
      <c r="A176" s="64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3</v>
      </c>
      <c r="G176" s="56" t="s">
        <v>130</v>
      </c>
      <c r="H176" s="90">
        <v>145</v>
      </c>
      <c r="I176" s="121">
        <v>0</v>
      </c>
      <c r="J176" s="121">
        <v>0</v>
      </c>
      <c r="K176" s="121">
        <v>0</v>
      </c>
      <c r="L176" s="121">
        <v>0</v>
      </c>
    </row>
    <row r="177" spans="1:12" ht="38.25" hidden="1" customHeight="1">
      <c r="A177" s="93">
        <v>2</v>
      </c>
      <c r="B177" s="93">
        <v>9</v>
      </c>
      <c r="C177" s="93">
        <v>2</v>
      </c>
      <c r="D177" s="93">
        <v>2</v>
      </c>
      <c r="E177" s="93"/>
      <c r="F177" s="93"/>
      <c r="G177" s="62" t="s">
        <v>131</v>
      </c>
      <c r="H177" s="90">
        <v>146</v>
      </c>
      <c r="I177" s="117">
        <f>I178</f>
        <v>0</v>
      </c>
      <c r="J177" s="128">
        <f>J178</f>
        <v>0</v>
      </c>
      <c r="K177" s="117">
        <f>K178</f>
        <v>0</v>
      </c>
      <c r="L177" s="116">
        <f>L178</f>
        <v>0</v>
      </c>
    </row>
    <row r="178" spans="1:12" ht="38.25" hidden="1" customHeight="1">
      <c r="A178" s="64">
        <v>2</v>
      </c>
      <c r="B178" s="60">
        <v>9</v>
      </c>
      <c r="C178" s="60">
        <v>2</v>
      </c>
      <c r="D178" s="60">
        <v>2</v>
      </c>
      <c r="E178" s="61">
        <v>1</v>
      </c>
      <c r="F178" s="63"/>
      <c r="G178" s="56" t="s">
        <v>132</v>
      </c>
      <c r="H178" s="90">
        <v>147</v>
      </c>
      <c r="I178" s="124">
        <f>SUM(I179:I181)</f>
        <v>0</v>
      </c>
      <c r="J178" s="124">
        <f>SUM(J179:J181)</f>
        <v>0</v>
      </c>
      <c r="K178" s="124">
        <f>SUM(K179:K181)</f>
        <v>0</v>
      </c>
      <c r="L178" s="124">
        <f>SUM(L179:L181)</f>
        <v>0</v>
      </c>
    </row>
    <row r="179" spans="1:12" ht="51" hidden="1" customHeight="1">
      <c r="A179" s="64">
        <v>2</v>
      </c>
      <c r="B179" s="60">
        <v>9</v>
      </c>
      <c r="C179" s="60">
        <v>2</v>
      </c>
      <c r="D179" s="60">
        <v>2</v>
      </c>
      <c r="E179" s="60">
        <v>1</v>
      </c>
      <c r="F179" s="63">
        <v>1</v>
      </c>
      <c r="G179" s="94" t="s">
        <v>133</v>
      </c>
      <c r="H179" s="90">
        <v>148</v>
      </c>
      <c r="I179" s="121">
        <v>0</v>
      </c>
      <c r="J179" s="120">
        <v>0</v>
      </c>
      <c r="K179" s="120">
        <v>0</v>
      </c>
      <c r="L179" s="120">
        <v>0</v>
      </c>
    </row>
    <row r="180" spans="1:12" ht="51" hidden="1" customHeight="1">
      <c r="A180" s="68">
        <v>2</v>
      </c>
      <c r="B180" s="70">
        <v>9</v>
      </c>
      <c r="C180" s="68">
        <v>2</v>
      </c>
      <c r="D180" s="69">
        <v>2</v>
      </c>
      <c r="E180" s="69">
        <v>1</v>
      </c>
      <c r="F180" s="71">
        <v>2</v>
      </c>
      <c r="G180" s="70" t="s">
        <v>134</v>
      </c>
      <c r="H180" s="90">
        <v>149</v>
      </c>
      <c r="I180" s="120">
        <v>0</v>
      </c>
      <c r="J180" s="122">
        <v>0</v>
      </c>
      <c r="K180" s="122">
        <v>0</v>
      </c>
      <c r="L180" s="122">
        <v>0</v>
      </c>
    </row>
    <row r="181" spans="1:12" ht="51" hidden="1" customHeight="1">
      <c r="A181" s="60">
        <v>2</v>
      </c>
      <c r="B181" s="77">
        <v>9</v>
      </c>
      <c r="C181" s="74">
        <v>2</v>
      </c>
      <c r="D181" s="75">
        <v>2</v>
      </c>
      <c r="E181" s="75">
        <v>1</v>
      </c>
      <c r="F181" s="76">
        <v>3</v>
      </c>
      <c r="G181" s="77" t="s">
        <v>135</v>
      </c>
      <c r="H181" s="90">
        <v>150</v>
      </c>
      <c r="I181" s="140">
        <v>0</v>
      </c>
      <c r="J181" s="140">
        <v>0</v>
      </c>
      <c r="K181" s="140">
        <v>0</v>
      </c>
      <c r="L181" s="140">
        <v>0</v>
      </c>
    </row>
    <row r="182" spans="1:12" ht="76.5" hidden="1" customHeight="1">
      <c r="A182" s="49">
        <v>3</v>
      </c>
      <c r="B182" s="51"/>
      <c r="C182" s="49"/>
      <c r="D182" s="50"/>
      <c r="E182" s="50"/>
      <c r="F182" s="52"/>
      <c r="G182" s="88" t="s">
        <v>136</v>
      </c>
      <c r="H182" s="90">
        <v>151</v>
      </c>
      <c r="I182" s="116">
        <f>SUM(I183+I236+I301)</f>
        <v>0</v>
      </c>
      <c r="J182" s="128">
        <f>SUM(J183+J236+J301)</f>
        <v>0</v>
      </c>
      <c r="K182" s="117">
        <f>SUM(K183+K236+K301)</f>
        <v>0</v>
      </c>
      <c r="L182" s="116">
        <f>SUM(L183+L236+L301)</f>
        <v>0</v>
      </c>
    </row>
    <row r="183" spans="1:12" ht="25.5" hidden="1" customHeight="1">
      <c r="A183" s="83">
        <v>3</v>
      </c>
      <c r="B183" s="49">
        <v>1</v>
      </c>
      <c r="C183" s="66"/>
      <c r="D183" s="54"/>
      <c r="E183" s="54"/>
      <c r="F183" s="92"/>
      <c r="G183" s="81" t="s">
        <v>137</v>
      </c>
      <c r="H183" s="90">
        <v>152</v>
      </c>
      <c r="I183" s="116">
        <f>SUM(I184+I207+I214+I226+I230)</f>
        <v>0</v>
      </c>
      <c r="J183" s="123">
        <f>SUM(J184+J207+J214+J226+J230)</f>
        <v>0</v>
      </c>
      <c r="K183" s="123">
        <f>SUM(K184+K207+K214+K226+K230)</f>
        <v>0</v>
      </c>
      <c r="L183" s="123">
        <f>SUM(L184+L207+L214+L226+L230)</f>
        <v>0</v>
      </c>
    </row>
    <row r="184" spans="1:12" ht="25.5" hidden="1" customHeight="1">
      <c r="A184" s="57">
        <v>3</v>
      </c>
      <c r="B184" s="56">
        <v>1</v>
      </c>
      <c r="C184" s="57">
        <v>1</v>
      </c>
      <c r="D184" s="55"/>
      <c r="E184" s="55"/>
      <c r="F184" s="95"/>
      <c r="G184" s="64" t="s">
        <v>138</v>
      </c>
      <c r="H184" s="90">
        <v>153</v>
      </c>
      <c r="I184" s="123">
        <f>SUM(I185+I188+I193+I199+I204)</f>
        <v>0</v>
      </c>
      <c r="J184" s="128">
        <f>SUM(J185+J188+J193+J199+J204)</f>
        <v>0</v>
      </c>
      <c r="K184" s="117">
        <f>SUM(K185+K188+K193+K199+K204)</f>
        <v>0</v>
      </c>
      <c r="L184" s="116">
        <f>SUM(L185+L188+L193+L199+L204)</f>
        <v>0</v>
      </c>
    </row>
    <row r="185" spans="1:12" hidden="1">
      <c r="A185" s="60">
        <v>3</v>
      </c>
      <c r="B185" s="62">
        <v>1</v>
      </c>
      <c r="C185" s="60">
        <v>1</v>
      </c>
      <c r="D185" s="61">
        <v>1</v>
      </c>
      <c r="E185" s="61"/>
      <c r="F185" s="96"/>
      <c r="G185" s="64" t="s">
        <v>139</v>
      </c>
      <c r="H185" s="90">
        <v>154</v>
      </c>
      <c r="I185" s="116">
        <f t="shared" ref="I185:L186" si="18">I186</f>
        <v>0</v>
      </c>
      <c r="J185" s="129">
        <f t="shared" si="18"/>
        <v>0</v>
      </c>
      <c r="K185" s="124">
        <f t="shared" si="18"/>
        <v>0</v>
      </c>
      <c r="L185" s="123">
        <f t="shared" si="18"/>
        <v>0</v>
      </c>
    </row>
    <row r="186" spans="1:12" hidden="1">
      <c r="A186" s="60">
        <v>3</v>
      </c>
      <c r="B186" s="62">
        <v>1</v>
      </c>
      <c r="C186" s="60">
        <v>1</v>
      </c>
      <c r="D186" s="61">
        <v>1</v>
      </c>
      <c r="E186" s="61">
        <v>1</v>
      </c>
      <c r="F186" s="84"/>
      <c r="G186" s="64" t="s">
        <v>139</v>
      </c>
      <c r="H186" s="90">
        <v>155</v>
      </c>
      <c r="I186" s="123">
        <f t="shared" si="18"/>
        <v>0</v>
      </c>
      <c r="J186" s="116">
        <f t="shared" si="18"/>
        <v>0</v>
      </c>
      <c r="K186" s="116">
        <f t="shared" si="18"/>
        <v>0</v>
      </c>
      <c r="L186" s="116">
        <f t="shared" si="18"/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84">
        <v>1</v>
      </c>
      <c r="G187" s="64" t="s">
        <v>139</v>
      </c>
      <c r="H187" s="90">
        <v>156</v>
      </c>
      <c r="I187" s="122">
        <v>0</v>
      </c>
      <c r="J187" s="122">
        <v>0</v>
      </c>
      <c r="K187" s="122">
        <v>0</v>
      </c>
      <c r="L187" s="122">
        <v>0</v>
      </c>
    </row>
    <row r="188" spans="1:12" hidden="1">
      <c r="A188" s="57">
        <v>3</v>
      </c>
      <c r="B188" s="55">
        <v>1</v>
      </c>
      <c r="C188" s="55">
        <v>1</v>
      </c>
      <c r="D188" s="55">
        <v>2</v>
      </c>
      <c r="E188" s="55"/>
      <c r="F188" s="58"/>
      <c r="G188" s="56" t="s">
        <v>140</v>
      </c>
      <c r="H188" s="90">
        <v>157</v>
      </c>
      <c r="I188" s="123">
        <f>I189</f>
        <v>0</v>
      </c>
      <c r="J188" s="129">
        <f>J189</f>
        <v>0</v>
      </c>
      <c r="K188" s="124">
        <f>K189</f>
        <v>0</v>
      </c>
      <c r="L188" s="123">
        <f>L189</f>
        <v>0</v>
      </c>
    </row>
    <row r="189" spans="1:12" hidden="1">
      <c r="A189" s="60">
        <v>3</v>
      </c>
      <c r="B189" s="61">
        <v>1</v>
      </c>
      <c r="C189" s="61">
        <v>1</v>
      </c>
      <c r="D189" s="61">
        <v>2</v>
      </c>
      <c r="E189" s="61">
        <v>1</v>
      </c>
      <c r="F189" s="63"/>
      <c r="G189" s="56" t="s">
        <v>140</v>
      </c>
      <c r="H189" s="90">
        <v>158</v>
      </c>
      <c r="I189" s="116">
        <f>SUM(I190:I192)</f>
        <v>0</v>
      </c>
      <c r="J189" s="128">
        <f>SUM(J190:J192)</f>
        <v>0</v>
      </c>
      <c r="K189" s="117">
        <f>SUM(K190:K192)</f>
        <v>0</v>
      </c>
      <c r="L189" s="116">
        <f>SUM(L190:L192)</f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1</v>
      </c>
      <c r="G190" s="56" t="s">
        <v>141</v>
      </c>
      <c r="H190" s="90">
        <v>159</v>
      </c>
      <c r="I190" s="120">
        <v>0</v>
      </c>
      <c r="J190" s="120">
        <v>0</v>
      </c>
      <c r="K190" s="120">
        <v>0</v>
      </c>
      <c r="L190" s="140"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>
        <v>2</v>
      </c>
      <c r="G191" s="62" t="s">
        <v>142</v>
      </c>
      <c r="H191" s="90">
        <v>160</v>
      </c>
      <c r="I191" s="122">
        <v>0</v>
      </c>
      <c r="J191" s="122">
        <v>0</v>
      </c>
      <c r="K191" s="122">
        <v>0</v>
      </c>
      <c r="L191" s="122">
        <v>0</v>
      </c>
    </row>
    <row r="192" spans="1:12" ht="25.5" hidden="1" customHeight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3</v>
      </c>
      <c r="G192" s="56" t="s">
        <v>143</v>
      </c>
      <c r="H192" s="90">
        <v>161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3</v>
      </c>
      <c r="E193" s="61"/>
      <c r="F193" s="63"/>
      <c r="G193" s="62" t="s">
        <v>144</v>
      </c>
      <c r="H193" s="90">
        <v>162</v>
      </c>
      <c r="I193" s="116">
        <f>I194</f>
        <v>0</v>
      </c>
      <c r="J193" s="128">
        <f>J194</f>
        <v>0</v>
      </c>
      <c r="K193" s="117">
        <f>K194</f>
        <v>0</v>
      </c>
      <c r="L193" s="116">
        <f>L194</f>
        <v>0</v>
      </c>
    </row>
    <row r="194" spans="1:12" hidden="1">
      <c r="A194" s="60">
        <v>3</v>
      </c>
      <c r="B194" s="61">
        <v>1</v>
      </c>
      <c r="C194" s="61">
        <v>1</v>
      </c>
      <c r="D194" s="61">
        <v>3</v>
      </c>
      <c r="E194" s="61">
        <v>1</v>
      </c>
      <c r="F194" s="63"/>
      <c r="G194" s="62" t="s">
        <v>144</v>
      </c>
      <c r="H194" s="90">
        <v>163</v>
      </c>
      <c r="I194" s="116">
        <f>SUM(I195:I198)</f>
        <v>0</v>
      </c>
      <c r="J194" s="116">
        <f>SUM(J195:J198)</f>
        <v>0</v>
      </c>
      <c r="K194" s="116">
        <f>SUM(K195:K198)</f>
        <v>0</v>
      </c>
      <c r="L194" s="116">
        <f>SUM(L195:L198)</f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>
        <v>1</v>
      </c>
      <c r="G195" s="62" t="s">
        <v>145</v>
      </c>
      <c r="H195" s="90">
        <v>164</v>
      </c>
      <c r="I195" s="122">
        <v>0</v>
      </c>
      <c r="J195" s="122">
        <v>0</v>
      </c>
      <c r="K195" s="122">
        <v>0</v>
      </c>
      <c r="L195" s="140"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2</v>
      </c>
      <c r="G196" s="62" t="s">
        <v>146</v>
      </c>
      <c r="H196" s="90">
        <v>165</v>
      </c>
      <c r="I196" s="120">
        <v>0</v>
      </c>
      <c r="J196" s="122">
        <v>0</v>
      </c>
      <c r="K196" s="122">
        <v>0</v>
      </c>
      <c r="L196" s="122"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3</v>
      </c>
      <c r="G197" s="64" t="s">
        <v>147</v>
      </c>
      <c r="H197" s="90">
        <v>166</v>
      </c>
      <c r="I197" s="120">
        <v>0</v>
      </c>
      <c r="J197" s="127">
        <v>0</v>
      </c>
      <c r="K197" s="127">
        <v>0</v>
      </c>
      <c r="L197" s="127">
        <v>0</v>
      </c>
    </row>
    <row r="198" spans="1:12" ht="26.25" hidden="1" customHeight="1">
      <c r="A198" s="68">
        <v>3</v>
      </c>
      <c r="B198" s="69">
        <v>1</v>
      </c>
      <c r="C198" s="69">
        <v>1</v>
      </c>
      <c r="D198" s="69">
        <v>3</v>
      </c>
      <c r="E198" s="69">
        <v>1</v>
      </c>
      <c r="F198" s="71">
        <v>4</v>
      </c>
      <c r="G198" s="13" t="s">
        <v>148</v>
      </c>
      <c r="H198" s="90">
        <v>167</v>
      </c>
      <c r="I198" s="141">
        <v>0</v>
      </c>
      <c r="J198" s="142">
        <v>0</v>
      </c>
      <c r="K198" s="122">
        <v>0</v>
      </c>
      <c r="L198" s="122">
        <v>0</v>
      </c>
    </row>
    <row r="199" spans="1:12" hidden="1">
      <c r="A199" s="68">
        <v>3</v>
      </c>
      <c r="B199" s="69">
        <v>1</v>
      </c>
      <c r="C199" s="69">
        <v>1</v>
      </c>
      <c r="D199" s="69">
        <v>4</v>
      </c>
      <c r="E199" s="69"/>
      <c r="F199" s="71"/>
      <c r="G199" s="70" t="s">
        <v>149</v>
      </c>
      <c r="H199" s="90">
        <v>168</v>
      </c>
      <c r="I199" s="116">
        <f>I200</f>
        <v>0</v>
      </c>
      <c r="J199" s="130">
        <f>J200</f>
        <v>0</v>
      </c>
      <c r="K199" s="118">
        <f>K200</f>
        <v>0</v>
      </c>
      <c r="L199" s="119">
        <f>L200</f>
        <v>0</v>
      </c>
    </row>
    <row r="200" spans="1:12" hidden="1">
      <c r="A200" s="60">
        <v>3</v>
      </c>
      <c r="B200" s="61">
        <v>1</v>
      </c>
      <c r="C200" s="61">
        <v>1</v>
      </c>
      <c r="D200" s="61">
        <v>4</v>
      </c>
      <c r="E200" s="61">
        <v>1</v>
      </c>
      <c r="F200" s="63"/>
      <c r="G200" s="70" t="s">
        <v>149</v>
      </c>
      <c r="H200" s="90">
        <v>169</v>
      </c>
      <c r="I200" s="123">
        <f>SUM(I201:I203)</f>
        <v>0</v>
      </c>
      <c r="J200" s="128">
        <f>SUM(J201:J203)</f>
        <v>0</v>
      </c>
      <c r="K200" s="117">
        <f>SUM(K201:K203)</f>
        <v>0</v>
      </c>
      <c r="L200" s="116">
        <f>SUM(L201:L203)</f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>
        <v>1</v>
      </c>
      <c r="G201" s="62" t="s">
        <v>150</v>
      </c>
      <c r="H201" s="90">
        <v>170</v>
      </c>
      <c r="I201" s="122">
        <v>0</v>
      </c>
      <c r="J201" s="122">
        <v>0</v>
      </c>
      <c r="K201" s="122">
        <v>0</v>
      </c>
      <c r="L201" s="140">
        <v>0</v>
      </c>
    </row>
    <row r="202" spans="1:12" ht="25.5" hidden="1" customHeight="1">
      <c r="A202" s="57">
        <v>3</v>
      </c>
      <c r="B202" s="55">
        <v>1</v>
      </c>
      <c r="C202" s="55">
        <v>1</v>
      </c>
      <c r="D202" s="55">
        <v>4</v>
      </c>
      <c r="E202" s="55">
        <v>1</v>
      </c>
      <c r="F202" s="58">
        <v>2</v>
      </c>
      <c r="G202" s="56" t="s">
        <v>151</v>
      </c>
      <c r="H202" s="90">
        <v>171</v>
      </c>
      <c r="I202" s="120">
        <v>0</v>
      </c>
      <c r="J202" s="120">
        <v>0</v>
      </c>
      <c r="K202" s="121">
        <v>0</v>
      </c>
      <c r="L202" s="122"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3</v>
      </c>
      <c r="G203" s="62" t="s">
        <v>152</v>
      </c>
      <c r="H203" s="90">
        <v>172</v>
      </c>
      <c r="I203" s="120">
        <v>0</v>
      </c>
      <c r="J203" s="120">
        <v>0</v>
      </c>
      <c r="K203" s="120">
        <v>0</v>
      </c>
      <c r="L203" s="122">
        <v>0</v>
      </c>
    </row>
    <row r="204" spans="1:12" ht="25.5" hidden="1" customHeight="1">
      <c r="A204" s="60">
        <v>3</v>
      </c>
      <c r="B204" s="61">
        <v>1</v>
      </c>
      <c r="C204" s="61">
        <v>1</v>
      </c>
      <c r="D204" s="61">
        <v>5</v>
      </c>
      <c r="E204" s="61"/>
      <c r="F204" s="63"/>
      <c r="G204" s="62" t="s">
        <v>153</v>
      </c>
      <c r="H204" s="90">
        <v>173</v>
      </c>
      <c r="I204" s="116">
        <f t="shared" ref="I204:L205" si="19">I205</f>
        <v>0</v>
      </c>
      <c r="J204" s="128">
        <f t="shared" si="19"/>
        <v>0</v>
      </c>
      <c r="K204" s="117">
        <f t="shared" si="19"/>
        <v>0</v>
      </c>
      <c r="L204" s="116">
        <f t="shared" si="19"/>
        <v>0</v>
      </c>
    </row>
    <row r="205" spans="1:12" ht="25.5" hidden="1" customHeight="1">
      <c r="A205" s="68">
        <v>3</v>
      </c>
      <c r="B205" s="69">
        <v>1</v>
      </c>
      <c r="C205" s="69">
        <v>1</v>
      </c>
      <c r="D205" s="69">
        <v>5</v>
      </c>
      <c r="E205" s="69">
        <v>1</v>
      </c>
      <c r="F205" s="71"/>
      <c r="G205" s="62" t="s">
        <v>153</v>
      </c>
      <c r="H205" s="90">
        <v>174</v>
      </c>
      <c r="I205" s="117">
        <f t="shared" si="19"/>
        <v>0</v>
      </c>
      <c r="J205" s="117">
        <f t="shared" si="19"/>
        <v>0</v>
      </c>
      <c r="K205" s="117">
        <f t="shared" si="19"/>
        <v>0</v>
      </c>
      <c r="L205" s="117">
        <f t="shared" si="19"/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>
        <v>1</v>
      </c>
      <c r="F206" s="63">
        <v>1</v>
      </c>
      <c r="G206" s="62" t="s">
        <v>153</v>
      </c>
      <c r="H206" s="90">
        <v>175</v>
      </c>
      <c r="I206" s="120">
        <v>0</v>
      </c>
      <c r="J206" s="122">
        <v>0</v>
      </c>
      <c r="K206" s="122">
        <v>0</v>
      </c>
      <c r="L206" s="122">
        <v>0</v>
      </c>
    </row>
    <row r="207" spans="1:12" ht="25.5" hidden="1" customHeight="1">
      <c r="A207" s="68">
        <v>3</v>
      </c>
      <c r="B207" s="69">
        <v>1</v>
      </c>
      <c r="C207" s="69">
        <v>2</v>
      </c>
      <c r="D207" s="69"/>
      <c r="E207" s="69"/>
      <c r="F207" s="71"/>
      <c r="G207" s="70" t="s">
        <v>154</v>
      </c>
      <c r="H207" s="90">
        <v>176</v>
      </c>
      <c r="I207" s="116">
        <f t="shared" ref="I207:L208" si="20">I208</f>
        <v>0</v>
      </c>
      <c r="J207" s="130">
        <f t="shared" si="20"/>
        <v>0</v>
      </c>
      <c r="K207" s="118">
        <f t="shared" si="20"/>
        <v>0</v>
      </c>
      <c r="L207" s="119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2</v>
      </c>
      <c r="D208" s="61">
        <v>1</v>
      </c>
      <c r="E208" s="61"/>
      <c r="F208" s="63"/>
      <c r="G208" s="70" t="s">
        <v>154</v>
      </c>
      <c r="H208" s="90">
        <v>177</v>
      </c>
      <c r="I208" s="123">
        <f t="shared" si="20"/>
        <v>0</v>
      </c>
      <c r="J208" s="128">
        <f t="shared" si="20"/>
        <v>0</v>
      </c>
      <c r="K208" s="117">
        <f t="shared" si="20"/>
        <v>0</v>
      </c>
      <c r="L208" s="116">
        <f t="shared" si="20"/>
        <v>0</v>
      </c>
    </row>
    <row r="209" spans="1:15" ht="25.5" hidden="1" customHeight="1">
      <c r="A209" s="57">
        <v>3</v>
      </c>
      <c r="B209" s="55">
        <v>1</v>
      </c>
      <c r="C209" s="55">
        <v>2</v>
      </c>
      <c r="D209" s="55">
        <v>1</v>
      </c>
      <c r="E209" s="55">
        <v>1</v>
      </c>
      <c r="F209" s="58"/>
      <c r="G209" s="70" t="s">
        <v>154</v>
      </c>
      <c r="H209" s="90">
        <v>178</v>
      </c>
      <c r="I209" s="116">
        <f>SUM(I210:I213)</f>
        <v>0</v>
      </c>
      <c r="J209" s="129">
        <f>SUM(J210:J213)</f>
        <v>0</v>
      </c>
      <c r="K209" s="124">
        <f>SUM(K210:K213)</f>
        <v>0</v>
      </c>
      <c r="L209" s="123">
        <f>SUM(L210:L213)</f>
        <v>0</v>
      </c>
    </row>
    <row r="210" spans="1:15" ht="38.25" hidden="1" customHeight="1">
      <c r="A210" s="60">
        <v>3</v>
      </c>
      <c r="B210" s="61">
        <v>1</v>
      </c>
      <c r="C210" s="61">
        <v>2</v>
      </c>
      <c r="D210" s="61">
        <v>1</v>
      </c>
      <c r="E210" s="61">
        <v>1</v>
      </c>
      <c r="F210" s="63">
        <v>2</v>
      </c>
      <c r="G210" s="62" t="s">
        <v>155</v>
      </c>
      <c r="H210" s="90">
        <v>179</v>
      </c>
      <c r="I210" s="122">
        <v>0</v>
      </c>
      <c r="J210" s="122">
        <v>0</v>
      </c>
      <c r="K210" s="122">
        <v>0</v>
      </c>
      <c r="L210" s="122">
        <v>0</v>
      </c>
    </row>
    <row r="211" spans="1:15" hidden="1">
      <c r="A211" s="60">
        <v>3</v>
      </c>
      <c r="B211" s="61">
        <v>1</v>
      </c>
      <c r="C211" s="61">
        <v>2</v>
      </c>
      <c r="D211" s="60">
        <v>1</v>
      </c>
      <c r="E211" s="61">
        <v>1</v>
      </c>
      <c r="F211" s="63">
        <v>3</v>
      </c>
      <c r="G211" s="62" t="s">
        <v>156</v>
      </c>
      <c r="H211" s="90">
        <v>180</v>
      </c>
      <c r="I211" s="122">
        <v>0</v>
      </c>
      <c r="J211" s="122">
        <v>0</v>
      </c>
      <c r="K211" s="122">
        <v>0</v>
      </c>
      <c r="L211" s="122">
        <v>0</v>
      </c>
    </row>
    <row r="212" spans="1:15" ht="25.5" hidden="1" customHeight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63">
        <v>4</v>
      </c>
      <c r="G212" s="62" t="s">
        <v>157</v>
      </c>
      <c r="H212" s="90">
        <v>181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8">
        <v>3</v>
      </c>
      <c r="B213" s="75">
        <v>1</v>
      </c>
      <c r="C213" s="75">
        <v>2</v>
      </c>
      <c r="D213" s="74">
        <v>1</v>
      </c>
      <c r="E213" s="75">
        <v>1</v>
      </c>
      <c r="F213" s="76">
        <v>5</v>
      </c>
      <c r="G213" s="77" t="s">
        <v>158</v>
      </c>
      <c r="H213" s="90">
        <v>182</v>
      </c>
      <c r="I213" s="122">
        <v>0</v>
      </c>
      <c r="J213" s="122">
        <v>0</v>
      </c>
      <c r="K213" s="122">
        <v>0</v>
      </c>
      <c r="L213" s="140">
        <v>0</v>
      </c>
    </row>
    <row r="214" spans="1:15" hidden="1">
      <c r="A214" s="60">
        <v>3</v>
      </c>
      <c r="B214" s="61">
        <v>1</v>
      </c>
      <c r="C214" s="61">
        <v>3</v>
      </c>
      <c r="D214" s="60"/>
      <c r="E214" s="61"/>
      <c r="F214" s="63"/>
      <c r="G214" s="62" t="s">
        <v>159</v>
      </c>
      <c r="H214" s="90">
        <v>183</v>
      </c>
      <c r="I214" s="116">
        <f>SUM(I215+I218)</f>
        <v>0</v>
      </c>
      <c r="J214" s="128">
        <f>SUM(J215+J218)</f>
        <v>0</v>
      </c>
      <c r="K214" s="117">
        <f>SUM(K215+K218)</f>
        <v>0</v>
      </c>
      <c r="L214" s="116">
        <f>SUM(L215+L218)</f>
        <v>0</v>
      </c>
    </row>
    <row r="215" spans="1:15" ht="25.5" hidden="1" customHeight="1">
      <c r="A215" s="57">
        <v>3</v>
      </c>
      <c r="B215" s="55">
        <v>1</v>
      </c>
      <c r="C215" s="55">
        <v>3</v>
      </c>
      <c r="D215" s="57">
        <v>1</v>
      </c>
      <c r="E215" s="60"/>
      <c r="F215" s="58"/>
      <c r="G215" s="56" t="s">
        <v>160</v>
      </c>
      <c r="H215" s="90">
        <v>184</v>
      </c>
      <c r="I215" s="123">
        <f t="shared" ref="I215:L216" si="21">I216</f>
        <v>0</v>
      </c>
      <c r="J215" s="129">
        <f t="shared" si="21"/>
        <v>0</v>
      </c>
      <c r="K215" s="124">
        <f t="shared" si="21"/>
        <v>0</v>
      </c>
      <c r="L215" s="123">
        <f t="shared" si="21"/>
        <v>0</v>
      </c>
    </row>
    <row r="216" spans="1:15" ht="25.5" hidden="1" customHeight="1">
      <c r="A216" s="60">
        <v>3</v>
      </c>
      <c r="B216" s="61">
        <v>1</v>
      </c>
      <c r="C216" s="61">
        <v>3</v>
      </c>
      <c r="D216" s="60">
        <v>1</v>
      </c>
      <c r="E216" s="60">
        <v>1</v>
      </c>
      <c r="F216" s="63"/>
      <c r="G216" s="56" t="s">
        <v>160</v>
      </c>
      <c r="H216" s="90">
        <v>185</v>
      </c>
      <c r="I216" s="116">
        <f t="shared" si="21"/>
        <v>0</v>
      </c>
      <c r="J216" s="128">
        <f t="shared" si="21"/>
        <v>0</v>
      </c>
      <c r="K216" s="117">
        <f t="shared" si="21"/>
        <v>0</v>
      </c>
      <c r="L216" s="116">
        <f t="shared" si="21"/>
        <v>0</v>
      </c>
    </row>
    <row r="217" spans="1:15" ht="25.5" hidden="1" customHeight="1">
      <c r="A217" s="60">
        <v>3</v>
      </c>
      <c r="B217" s="62">
        <v>1</v>
      </c>
      <c r="C217" s="60">
        <v>3</v>
      </c>
      <c r="D217" s="61">
        <v>1</v>
      </c>
      <c r="E217" s="61">
        <v>1</v>
      </c>
      <c r="F217" s="63">
        <v>1</v>
      </c>
      <c r="G217" s="56" t="s">
        <v>160</v>
      </c>
      <c r="H217" s="90">
        <v>186</v>
      </c>
      <c r="I217" s="140">
        <v>0</v>
      </c>
      <c r="J217" s="140">
        <v>0</v>
      </c>
      <c r="K217" s="140">
        <v>0</v>
      </c>
      <c r="L217" s="140">
        <v>0</v>
      </c>
    </row>
    <row r="218" spans="1:15" hidden="1">
      <c r="A218" s="60">
        <v>3</v>
      </c>
      <c r="B218" s="62">
        <v>1</v>
      </c>
      <c r="C218" s="60">
        <v>3</v>
      </c>
      <c r="D218" s="61">
        <v>2</v>
      </c>
      <c r="E218" s="61"/>
      <c r="F218" s="63"/>
      <c r="G218" s="62" t="s">
        <v>161</v>
      </c>
      <c r="H218" s="90">
        <v>187</v>
      </c>
      <c r="I218" s="116">
        <f>I219</f>
        <v>0</v>
      </c>
      <c r="J218" s="128">
        <f>J219</f>
        <v>0</v>
      </c>
      <c r="K218" s="117">
        <f>K219</f>
        <v>0</v>
      </c>
      <c r="L218" s="116">
        <f>L219</f>
        <v>0</v>
      </c>
    </row>
    <row r="219" spans="1:15" hidden="1">
      <c r="A219" s="57">
        <v>3</v>
      </c>
      <c r="B219" s="56">
        <v>1</v>
      </c>
      <c r="C219" s="57">
        <v>3</v>
      </c>
      <c r="D219" s="55">
        <v>2</v>
      </c>
      <c r="E219" s="55">
        <v>1</v>
      </c>
      <c r="F219" s="58"/>
      <c r="G219" s="62" t="s">
        <v>161</v>
      </c>
      <c r="H219" s="90">
        <v>188</v>
      </c>
      <c r="I219" s="116">
        <f>SUM(I220:I225)</f>
        <v>0</v>
      </c>
      <c r="J219" s="116">
        <f>SUM(J220:J225)</f>
        <v>0</v>
      </c>
      <c r="K219" s="116">
        <f>SUM(K220:K225)</f>
        <v>0</v>
      </c>
      <c r="L219" s="116">
        <f>SUM(L220:L225)</f>
        <v>0</v>
      </c>
      <c r="M219" s="97"/>
      <c r="N219" s="97"/>
      <c r="O219" s="97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>
        <v>1</v>
      </c>
      <c r="F220" s="63">
        <v>1</v>
      </c>
      <c r="G220" s="62" t="s">
        <v>162</v>
      </c>
      <c r="H220" s="90">
        <v>189</v>
      </c>
      <c r="I220" s="122">
        <v>0</v>
      </c>
      <c r="J220" s="122">
        <v>0</v>
      </c>
      <c r="K220" s="122">
        <v>0</v>
      </c>
      <c r="L220" s="140">
        <v>0</v>
      </c>
    </row>
    <row r="221" spans="1:15" ht="25.5" hidden="1" customHeight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2</v>
      </c>
      <c r="G221" s="62" t="s">
        <v>163</v>
      </c>
      <c r="H221" s="90">
        <v>190</v>
      </c>
      <c r="I221" s="122">
        <v>0</v>
      </c>
      <c r="J221" s="122">
        <v>0</v>
      </c>
      <c r="K221" s="122">
        <v>0</v>
      </c>
      <c r="L221" s="122">
        <v>0</v>
      </c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3</v>
      </c>
      <c r="G222" s="62" t="s">
        <v>164</v>
      </c>
      <c r="H222" s="90">
        <v>191</v>
      </c>
      <c r="I222" s="122">
        <v>0</v>
      </c>
      <c r="J222" s="122">
        <v>0</v>
      </c>
      <c r="K222" s="122">
        <v>0</v>
      </c>
      <c r="L222" s="122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4</v>
      </c>
      <c r="G223" s="62" t="s">
        <v>165</v>
      </c>
      <c r="H223" s="90">
        <v>192</v>
      </c>
      <c r="I223" s="122">
        <v>0</v>
      </c>
      <c r="J223" s="122">
        <v>0</v>
      </c>
      <c r="K223" s="122">
        <v>0</v>
      </c>
      <c r="L223" s="140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5</v>
      </c>
      <c r="G224" s="56" t="s">
        <v>166</v>
      </c>
      <c r="H224" s="90">
        <v>193</v>
      </c>
      <c r="I224" s="122">
        <v>0</v>
      </c>
      <c r="J224" s="122">
        <v>0</v>
      </c>
      <c r="K224" s="122">
        <v>0</v>
      </c>
      <c r="L224" s="122">
        <v>0</v>
      </c>
    </row>
    <row r="225" spans="1:12" hidden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6</v>
      </c>
      <c r="G225" s="56" t="s">
        <v>161</v>
      </c>
      <c r="H225" s="90">
        <v>194</v>
      </c>
      <c r="I225" s="122">
        <v>0</v>
      </c>
      <c r="J225" s="122">
        <v>0</v>
      </c>
      <c r="K225" s="122">
        <v>0</v>
      </c>
      <c r="L225" s="140">
        <v>0</v>
      </c>
    </row>
    <row r="226" spans="1:12" ht="25.5" hidden="1" customHeight="1">
      <c r="A226" s="57">
        <v>3</v>
      </c>
      <c r="B226" s="55">
        <v>1</v>
      </c>
      <c r="C226" s="55">
        <v>4</v>
      </c>
      <c r="D226" s="55"/>
      <c r="E226" s="55"/>
      <c r="F226" s="58"/>
      <c r="G226" s="56" t="s">
        <v>167</v>
      </c>
      <c r="H226" s="90">
        <v>195</v>
      </c>
      <c r="I226" s="123">
        <f t="shared" ref="I226:L228" si="22">I227</f>
        <v>0</v>
      </c>
      <c r="J226" s="129">
        <f t="shared" si="22"/>
        <v>0</v>
      </c>
      <c r="K226" s="124">
        <f t="shared" si="22"/>
        <v>0</v>
      </c>
      <c r="L226" s="124">
        <f t="shared" si="22"/>
        <v>0</v>
      </c>
    </row>
    <row r="227" spans="1:12" ht="25.5" hidden="1" customHeight="1">
      <c r="A227" s="68">
        <v>3</v>
      </c>
      <c r="B227" s="75">
        <v>1</v>
      </c>
      <c r="C227" s="75">
        <v>4</v>
      </c>
      <c r="D227" s="75">
        <v>1</v>
      </c>
      <c r="E227" s="75"/>
      <c r="F227" s="76"/>
      <c r="G227" s="56" t="s">
        <v>167</v>
      </c>
      <c r="H227" s="90">
        <v>196</v>
      </c>
      <c r="I227" s="125">
        <f t="shared" si="22"/>
        <v>0</v>
      </c>
      <c r="J227" s="134">
        <f t="shared" si="22"/>
        <v>0</v>
      </c>
      <c r="K227" s="126">
        <f t="shared" si="22"/>
        <v>0</v>
      </c>
      <c r="L227" s="126">
        <f t="shared" si="22"/>
        <v>0</v>
      </c>
    </row>
    <row r="228" spans="1:12" ht="25.5" hidden="1" customHeight="1">
      <c r="A228" s="60">
        <v>3</v>
      </c>
      <c r="B228" s="61">
        <v>1</v>
      </c>
      <c r="C228" s="61">
        <v>4</v>
      </c>
      <c r="D228" s="61">
        <v>1</v>
      </c>
      <c r="E228" s="61">
        <v>1</v>
      </c>
      <c r="F228" s="63"/>
      <c r="G228" s="56" t="s">
        <v>168</v>
      </c>
      <c r="H228" s="90">
        <v>197</v>
      </c>
      <c r="I228" s="116">
        <f t="shared" si="22"/>
        <v>0</v>
      </c>
      <c r="J228" s="128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4">
        <v>3</v>
      </c>
      <c r="B229" s="60">
        <v>1</v>
      </c>
      <c r="C229" s="61">
        <v>4</v>
      </c>
      <c r="D229" s="61">
        <v>1</v>
      </c>
      <c r="E229" s="61">
        <v>1</v>
      </c>
      <c r="F229" s="63">
        <v>1</v>
      </c>
      <c r="G229" s="56" t="s">
        <v>168</v>
      </c>
      <c r="H229" s="90">
        <v>198</v>
      </c>
      <c r="I229" s="122">
        <v>0</v>
      </c>
      <c r="J229" s="122">
        <v>0</v>
      </c>
      <c r="K229" s="122">
        <v>0</v>
      </c>
      <c r="L229" s="122">
        <v>0</v>
      </c>
    </row>
    <row r="230" spans="1:12" ht="25.5" hidden="1" customHeight="1">
      <c r="A230" s="64">
        <v>3</v>
      </c>
      <c r="B230" s="61">
        <v>1</v>
      </c>
      <c r="C230" s="61">
        <v>5</v>
      </c>
      <c r="D230" s="61"/>
      <c r="E230" s="61"/>
      <c r="F230" s="63"/>
      <c r="G230" s="62" t="s">
        <v>169</v>
      </c>
      <c r="H230" s="90">
        <v>199</v>
      </c>
      <c r="I230" s="116">
        <f t="shared" ref="I230:L231" si="23">I231</f>
        <v>0</v>
      </c>
      <c r="J230" s="116">
        <f t="shared" si="23"/>
        <v>0</v>
      </c>
      <c r="K230" s="116">
        <f t="shared" si="23"/>
        <v>0</v>
      </c>
      <c r="L230" s="116">
        <f t="shared" si="23"/>
        <v>0</v>
      </c>
    </row>
    <row r="231" spans="1:12" ht="25.5" hidden="1" customHeight="1">
      <c r="A231" s="64">
        <v>3</v>
      </c>
      <c r="B231" s="61">
        <v>1</v>
      </c>
      <c r="C231" s="61">
        <v>5</v>
      </c>
      <c r="D231" s="61">
        <v>1</v>
      </c>
      <c r="E231" s="61"/>
      <c r="F231" s="63"/>
      <c r="G231" s="62" t="s">
        <v>169</v>
      </c>
      <c r="H231" s="90">
        <v>200</v>
      </c>
      <c r="I231" s="116">
        <f t="shared" si="23"/>
        <v>0</v>
      </c>
      <c r="J231" s="116">
        <f t="shared" si="23"/>
        <v>0</v>
      </c>
      <c r="K231" s="116">
        <f t="shared" si="23"/>
        <v>0</v>
      </c>
      <c r="L231" s="116">
        <f t="shared" si="23"/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>
        <v>1</v>
      </c>
      <c r="E232" s="61">
        <v>1</v>
      </c>
      <c r="F232" s="63"/>
      <c r="G232" s="62" t="s">
        <v>169</v>
      </c>
      <c r="H232" s="90">
        <v>201</v>
      </c>
      <c r="I232" s="116">
        <f>SUM(I233:I235)</f>
        <v>0</v>
      </c>
      <c r="J232" s="116">
        <f>SUM(J233:J235)</f>
        <v>0</v>
      </c>
      <c r="K232" s="116">
        <f>SUM(K233:K235)</f>
        <v>0</v>
      </c>
      <c r="L232" s="116">
        <f>SUM(L233:L235)</f>
        <v>0</v>
      </c>
    </row>
    <row r="233" spans="1:12" hidden="1">
      <c r="A233" s="64">
        <v>3</v>
      </c>
      <c r="B233" s="61">
        <v>1</v>
      </c>
      <c r="C233" s="61">
        <v>5</v>
      </c>
      <c r="D233" s="61">
        <v>1</v>
      </c>
      <c r="E233" s="61">
        <v>1</v>
      </c>
      <c r="F233" s="63">
        <v>1</v>
      </c>
      <c r="G233" s="94" t="s">
        <v>170</v>
      </c>
      <c r="H233" s="90">
        <v>202</v>
      </c>
      <c r="I233" s="122">
        <v>0</v>
      </c>
      <c r="J233" s="122">
        <v>0</v>
      </c>
      <c r="K233" s="122">
        <v>0</v>
      </c>
      <c r="L233" s="122">
        <v>0</v>
      </c>
    </row>
    <row r="234" spans="1:12" hidden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2</v>
      </c>
      <c r="G234" s="94" t="s">
        <v>171</v>
      </c>
      <c r="H234" s="90">
        <v>203</v>
      </c>
      <c r="I234" s="122">
        <v>0</v>
      </c>
      <c r="J234" s="122">
        <v>0</v>
      </c>
      <c r="K234" s="122">
        <v>0</v>
      </c>
      <c r="L234" s="122">
        <v>0</v>
      </c>
    </row>
    <row r="235" spans="1:12" ht="25.5" hidden="1" customHeight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3</v>
      </c>
      <c r="G235" s="94" t="s">
        <v>172</v>
      </c>
      <c r="H235" s="90">
        <v>204</v>
      </c>
      <c r="I235" s="122">
        <v>0</v>
      </c>
      <c r="J235" s="122">
        <v>0</v>
      </c>
      <c r="K235" s="122">
        <v>0</v>
      </c>
      <c r="L235" s="122">
        <v>0</v>
      </c>
    </row>
    <row r="236" spans="1:12" ht="38.25" hidden="1" customHeight="1">
      <c r="A236" s="49">
        <v>3</v>
      </c>
      <c r="B236" s="50">
        <v>2</v>
      </c>
      <c r="C236" s="50"/>
      <c r="D236" s="50"/>
      <c r="E236" s="50"/>
      <c r="F236" s="52"/>
      <c r="G236" s="51" t="s">
        <v>173</v>
      </c>
      <c r="H236" s="90">
        <v>205</v>
      </c>
      <c r="I236" s="116">
        <f>SUM(I237+I269)</f>
        <v>0</v>
      </c>
      <c r="J236" s="128">
        <f>SUM(J237+J269)</f>
        <v>0</v>
      </c>
      <c r="K236" s="117">
        <f>SUM(K237+K269)</f>
        <v>0</v>
      </c>
      <c r="L236" s="117">
        <f>SUM(L237+L269)</f>
        <v>0</v>
      </c>
    </row>
    <row r="237" spans="1:12" ht="38.25" hidden="1" customHeight="1">
      <c r="A237" s="68">
        <v>3</v>
      </c>
      <c r="B237" s="74">
        <v>2</v>
      </c>
      <c r="C237" s="75">
        <v>1</v>
      </c>
      <c r="D237" s="75"/>
      <c r="E237" s="75"/>
      <c r="F237" s="76"/>
      <c r="G237" s="77" t="s">
        <v>174</v>
      </c>
      <c r="H237" s="90">
        <v>206</v>
      </c>
      <c r="I237" s="125">
        <f>SUM(I238+I247+I251+I255+I259+I262+I265)</f>
        <v>0</v>
      </c>
      <c r="J237" s="134">
        <f>SUM(J238+J247+J251+J255+J259+J262+J265)</f>
        <v>0</v>
      </c>
      <c r="K237" s="126">
        <f>SUM(K238+K247+K251+K255+K259+K262+K265)</f>
        <v>0</v>
      </c>
      <c r="L237" s="126">
        <f>SUM(L238+L247+L251+L255+L259+L262+L265)</f>
        <v>0</v>
      </c>
    </row>
    <row r="238" spans="1:12" hidden="1">
      <c r="A238" s="60">
        <v>3</v>
      </c>
      <c r="B238" s="61">
        <v>2</v>
      </c>
      <c r="C238" s="61">
        <v>1</v>
      </c>
      <c r="D238" s="61">
        <v>1</v>
      </c>
      <c r="E238" s="61"/>
      <c r="F238" s="63"/>
      <c r="G238" s="62" t="s">
        <v>175</v>
      </c>
      <c r="H238" s="90">
        <v>207</v>
      </c>
      <c r="I238" s="125">
        <f>I239</f>
        <v>0</v>
      </c>
      <c r="J238" s="125">
        <f>J239</f>
        <v>0</v>
      </c>
      <c r="K238" s="125">
        <f>K239</f>
        <v>0</v>
      </c>
      <c r="L238" s="125">
        <f>L239</f>
        <v>0</v>
      </c>
    </row>
    <row r="239" spans="1:12" hidden="1">
      <c r="A239" s="60">
        <v>3</v>
      </c>
      <c r="B239" s="60">
        <v>2</v>
      </c>
      <c r="C239" s="61">
        <v>1</v>
      </c>
      <c r="D239" s="61">
        <v>1</v>
      </c>
      <c r="E239" s="61">
        <v>1</v>
      </c>
      <c r="F239" s="63"/>
      <c r="G239" s="62" t="s">
        <v>176</v>
      </c>
      <c r="H239" s="90">
        <v>208</v>
      </c>
      <c r="I239" s="116">
        <f>SUM(I240:I240)</f>
        <v>0</v>
      </c>
      <c r="J239" s="128">
        <f>SUM(J240:J240)</f>
        <v>0</v>
      </c>
      <c r="K239" s="117">
        <f>SUM(K240:K240)</f>
        <v>0</v>
      </c>
      <c r="L239" s="117">
        <f>SUM(L240:L240)</f>
        <v>0</v>
      </c>
    </row>
    <row r="240" spans="1:12" hidden="1">
      <c r="A240" s="68">
        <v>3</v>
      </c>
      <c r="B240" s="68">
        <v>2</v>
      </c>
      <c r="C240" s="75">
        <v>1</v>
      </c>
      <c r="D240" s="75">
        <v>1</v>
      </c>
      <c r="E240" s="75">
        <v>1</v>
      </c>
      <c r="F240" s="76">
        <v>1</v>
      </c>
      <c r="G240" s="77" t="s">
        <v>176</v>
      </c>
      <c r="H240" s="90">
        <v>209</v>
      </c>
      <c r="I240" s="122">
        <v>0</v>
      </c>
      <c r="J240" s="122">
        <v>0</v>
      </c>
      <c r="K240" s="122">
        <v>0</v>
      </c>
      <c r="L240" s="122">
        <v>0</v>
      </c>
    </row>
    <row r="241" spans="1:12" hidden="1">
      <c r="A241" s="68">
        <v>3</v>
      </c>
      <c r="B241" s="75">
        <v>2</v>
      </c>
      <c r="C241" s="75">
        <v>1</v>
      </c>
      <c r="D241" s="75">
        <v>1</v>
      </c>
      <c r="E241" s="75">
        <v>2</v>
      </c>
      <c r="F241" s="76"/>
      <c r="G241" s="77" t="s">
        <v>177</v>
      </c>
      <c r="H241" s="90">
        <v>210</v>
      </c>
      <c r="I241" s="116">
        <f>SUM(I242:I243)</f>
        <v>0</v>
      </c>
      <c r="J241" s="116">
        <f>SUM(J242:J243)</f>
        <v>0</v>
      </c>
      <c r="K241" s="116">
        <f>SUM(K242:K243)</f>
        <v>0</v>
      </c>
      <c r="L241" s="116">
        <f>SUM(L242:L243)</f>
        <v>0</v>
      </c>
    </row>
    <row r="242" spans="1:12" hidden="1">
      <c r="A242" s="68">
        <v>3</v>
      </c>
      <c r="B242" s="75">
        <v>2</v>
      </c>
      <c r="C242" s="75">
        <v>1</v>
      </c>
      <c r="D242" s="75">
        <v>1</v>
      </c>
      <c r="E242" s="75">
        <v>2</v>
      </c>
      <c r="F242" s="76">
        <v>1</v>
      </c>
      <c r="G242" s="77" t="s">
        <v>178</v>
      </c>
      <c r="H242" s="90">
        <v>211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>
        <v>2</v>
      </c>
      <c r="G243" s="77" t="s">
        <v>179</v>
      </c>
      <c r="H243" s="90">
        <v>212</v>
      </c>
      <c r="I243" s="122">
        <v>0</v>
      </c>
      <c r="J243" s="122">
        <v>0</v>
      </c>
      <c r="K243" s="122">
        <v>0</v>
      </c>
      <c r="L243" s="122"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3</v>
      </c>
      <c r="F244" s="98"/>
      <c r="G244" s="77" t="s">
        <v>180</v>
      </c>
      <c r="H244" s="90">
        <v>213</v>
      </c>
      <c r="I244" s="116">
        <f>SUM(I245:I246)</f>
        <v>0</v>
      </c>
      <c r="J244" s="116">
        <f>SUM(J245:J246)</f>
        <v>0</v>
      </c>
      <c r="K244" s="116">
        <f>SUM(K245:K246)</f>
        <v>0</v>
      </c>
      <c r="L244" s="116">
        <f>SUM(L245:L246)</f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3</v>
      </c>
      <c r="F245" s="76">
        <v>1</v>
      </c>
      <c r="G245" s="77" t="s">
        <v>181</v>
      </c>
      <c r="H245" s="90">
        <v>214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76">
        <v>2</v>
      </c>
      <c r="G246" s="77" t="s">
        <v>182</v>
      </c>
      <c r="H246" s="90">
        <v>215</v>
      </c>
      <c r="I246" s="122">
        <v>0</v>
      </c>
      <c r="J246" s="122">
        <v>0</v>
      </c>
      <c r="K246" s="122">
        <v>0</v>
      </c>
      <c r="L246" s="122">
        <v>0</v>
      </c>
    </row>
    <row r="247" spans="1:12" hidden="1">
      <c r="A247" s="60">
        <v>3</v>
      </c>
      <c r="B247" s="61">
        <v>2</v>
      </c>
      <c r="C247" s="61">
        <v>1</v>
      </c>
      <c r="D247" s="61">
        <v>2</v>
      </c>
      <c r="E247" s="61"/>
      <c r="F247" s="63"/>
      <c r="G247" s="62" t="s">
        <v>183</v>
      </c>
      <c r="H247" s="90">
        <v>216</v>
      </c>
      <c r="I247" s="116">
        <f>I248</f>
        <v>0</v>
      </c>
      <c r="J247" s="116">
        <f>J248</f>
        <v>0</v>
      </c>
      <c r="K247" s="116">
        <f>K248</f>
        <v>0</v>
      </c>
      <c r="L247" s="116">
        <f>L248</f>
        <v>0</v>
      </c>
    </row>
    <row r="248" spans="1:12" hidden="1">
      <c r="A248" s="60">
        <v>3</v>
      </c>
      <c r="B248" s="61">
        <v>2</v>
      </c>
      <c r="C248" s="61">
        <v>1</v>
      </c>
      <c r="D248" s="61">
        <v>2</v>
      </c>
      <c r="E248" s="61">
        <v>1</v>
      </c>
      <c r="F248" s="63"/>
      <c r="G248" s="62" t="s">
        <v>183</v>
      </c>
      <c r="H248" s="90">
        <v>217</v>
      </c>
      <c r="I248" s="116">
        <f>SUM(I249:I250)</f>
        <v>0</v>
      </c>
      <c r="J248" s="128">
        <f>SUM(J249:J250)</f>
        <v>0</v>
      </c>
      <c r="K248" s="117">
        <f>SUM(K249:K250)</f>
        <v>0</v>
      </c>
      <c r="L248" s="117">
        <f>SUM(L249:L250)</f>
        <v>0</v>
      </c>
    </row>
    <row r="249" spans="1:12" ht="25.5" hidden="1" customHeight="1">
      <c r="A249" s="68">
        <v>3</v>
      </c>
      <c r="B249" s="74">
        <v>2</v>
      </c>
      <c r="C249" s="75">
        <v>1</v>
      </c>
      <c r="D249" s="75">
        <v>2</v>
      </c>
      <c r="E249" s="75">
        <v>1</v>
      </c>
      <c r="F249" s="76">
        <v>1</v>
      </c>
      <c r="G249" s="77" t="s">
        <v>184</v>
      </c>
      <c r="H249" s="90">
        <v>218</v>
      </c>
      <c r="I249" s="122">
        <v>0</v>
      </c>
      <c r="J249" s="122">
        <v>0</v>
      </c>
      <c r="K249" s="122">
        <v>0</v>
      </c>
      <c r="L249" s="122">
        <v>0</v>
      </c>
    </row>
    <row r="250" spans="1:12" ht="25.5" hidden="1" customHeight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>
        <v>2</v>
      </c>
      <c r="G250" s="62" t="s">
        <v>185</v>
      </c>
      <c r="H250" s="90">
        <v>219</v>
      </c>
      <c r="I250" s="122">
        <v>0</v>
      </c>
      <c r="J250" s="122">
        <v>0</v>
      </c>
      <c r="K250" s="122">
        <v>0</v>
      </c>
      <c r="L250" s="122">
        <v>0</v>
      </c>
    </row>
    <row r="251" spans="1:12" ht="25.5" hidden="1" customHeight="1">
      <c r="A251" s="57">
        <v>3</v>
      </c>
      <c r="B251" s="55">
        <v>2</v>
      </c>
      <c r="C251" s="55">
        <v>1</v>
      </c>
      <c r="D251" s="55">
        <v>3</v>
      </c>
      <c r="E251" s="55"/>
      <c r="F251" s="58"/>
      <c r="G251" s="56" t="s">
        <v>186</v>
      </c>
      <c r="H251" s="90">
        <v>220</v>
      </c>
      <c r="I251" s="123">
        <f>I252</f>
        <v>0</v>
      </c>
      <c r="J251" s="129">
        <f>J252</f>
        <v>0</v>
      </c>
      <c r="K251" s="124">
        <f>K252</f>
        <v>0</v>
      </c>
      <c r="L251" s="124">
        <f>L252</f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3</v>
      </c>
      <c r="E252" s="61">
        <v>1</v>
      </c>
      <c r="F252" s="63"/>
      <c r="G252" s="56" t="s">
        <v>186</v>
      </c>
      <c r="H252" s="90">
        <v>221</v>
      </c>
      <c r="I252" s="116">
        <f>I253+I254</f>
        <v>0</v>
      </c>
      <c r="J252" s="116">
        <f>J253+J254</f>
        <v>0</v>
      </c>
      <c r="K252" s="116">
        <f>K253+K254</f>
        <v>0</v>
      </c>
      <c r="L252" s="116">
        <f>L253+L254</f>
        <v>0</v>
      </c>
    </row>
    <row r="253" spans="1:12" ht="25.5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>
        <v>1</v>
      </c>
      <c r="G253" s="62" t="s">
        <v>187</v>
      </c>
      <c r="H253" s="90">
        <v>222</v>
      </c>
      <c r="I253" s="122">
        <v>0</v>
      </c>
      <c r="J253" s="122">
        <v>0</v>
      </c>
      <c r="K253" s="122">
        <v>0</v>
      </c>
      <c r="L253" s="122"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2</v>
      </c>
      <c r="G254" s="62" t="s">
        <v>188</v>
      </c>
      <c r="H254" s="90">
        <v>223</v>
      </c>
      <c r="I254" s="140">
        <v>0</v>
      </c>
      <c r="J254" s="137">
        <v>0</v>
      </c>
      <c r="K254" s="140">
        <v>0</v>
      </c>
      <c r="L254" s="140">
        <v>0</v>
      </c>
    </row>
    <row r="255" spans="1:12" hidden="1">
      <c r="A255" s="60">
        <v>3</v>
      </c>
      <c r="B255" s="61">
        <v>2</v>
      </c>
      <c r="C255" s="61">
        <v>1</v>
      </c>
      <c r="D255" s="61">
        <v>4</v>
      </c>
      <c r="E255" s="61"/>
      <c r="F255" s="63"/>
      <c r="G255" s="62" t="s">
        <v>189</v>
      </c>
      <c r="H255" s="90">
        <v>224</v>
      </c>
      <c r="I255" s="116">
        <f>I256</f>
        <v>0</v>
      </c>
      <c r="J255" s="117">
        <f>J256</f>
        <v>0</v>
      </c>
      <c r="K255" s="116">
        <f>K256</f>
        <v>0</v>
      </c>
      <c r="L255" s="117">
        <f>L256</f>
        <v>0</v>
      </c>
    </row>
    <row r="256" spans="1:12" hidden="1">
      <c r="A256" s="57">
        <v>3</v>
      </c>
      <c r="B256" s="55">
        <v>2</v>
      </c>
      <c r="C256" s="55">
        <v>1</v>
      </c>
      <c r="D256" s="55">
        <v>4</v>
      </c>
      <c r="E256" s="55">
        <v>1</v>
      </c>
      <c r="F256" s="58"/>
      <c r="G256" s="56" t="s">
        <v>189</v>
      </c>
      <c r="H256" s="90">
        <v>225</v>
      </c>
      <c r="I256" s="123">
        <f>SUM(I257:I258)</f>
        <v>0</v>
      </c>
      <c r="J256" s="129">
        <f>SUM(J257:J258)</f>
        <v>0</v>
      </c>
      <c r="K256" s="124">
        <f>SUM(K257:K258)</f>
        <v>0</v>
      </c>
      <c r="L256" s="124">
        <f>SUM(L257:L258)</f>
        <v>0</v>
      </c>
    </row>
    <row r="257" spans="1:12" ht="25.5" hidden="1" customHeight="1">
      <c r="A257" s="60">
        <v>3</v>
      </c>
      <c r="B257" s="61">
        <v>2</v>
      </c>
      <c r="C257" s="61">
        <v>1</v>
      </c>
      <c r="D257" s="61">
        <v>4</v>
      </c>
      <c r="E257" s="61">
        <v>1</v>
      </c>
      <c r="F257" s="63">
        <v>1</v>
      </c>
      <c r="G257" s="62" t="s">
        <v>190</v>
      </c>
      <c r="H257" s="90">
        <v>226</v>
      </c>
      <c r="I257" s="122">
        <v>0</v>
      </c>
      <c r="J257" s="122">
        <v>0</v>
      </c>
      <c r="K257" s="122">
        <v>0</v>
      </c>
      <c r="L257" s="122">
        <v>0</v>
      </c>
    </row>
    <row r="258" spans="1:12" ht="25.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2</v>
      </c>
      <c r="G258" s="62" t="s">
        <v>191</v>
      </c>
      <c r="H258" s="90">
        <v>227</v>
      </c>
      <c r="I258" s="122">
        <v>0</v>
      </c>
      <c r="J258" s="122">
        <v>0</v>
      </c>
      <c r="K258" s="122">
        <v>0</v>
      </c>
      <c r="L258" s="122">
        <v>0</v>
      </c>
    </row>
    <row r="259" spans="1:12" hidden="1">
      <c r="A259" s="60">
        <v>3</v>
      </c>
      <c r="B259" s="61">
        <v>2</v>
      </c>
      <c r="C259" s="61">
        <v>1</v>
      </c>
      <c r="D259" s="61">
        <v>5</v>
      </c>
      <c r="E259" s="61"/>
      <c r="F259" s="63"/>
      <c r="G259" s="62" t="s">
        <v>192</v>
      </c>
      <c r="H259" s="90">
        <v>228</v>
      </c>
      <c r="I259" s="116">
        <f t="shared" ref="I259:L260" si="24">I260</f>
        <v>0</v>
      </c>
      <c r="J259" s="128">
        <f t="shared" si="24"/>
        <v>0</v>
      </c>
      <c r="K259" s="117">
        <f t="shared" si="24"/>
        <v>0</v>
      </c>
      <c r="L259" s="117">
        <f t="shared" si="24"/>
        <v>0</v>
      </c>
    </row>
    <row r="260" spans="1:12" hidden="1">
      <c r="A260" s="60">
        <v>3</v>
      </c>
      <c r="B260" s="61">
        <v>2</v>
      </c>
      <c r="C260" s="61">
        <v>1</v>
      </c>
      <c r="D260" s="61">
        <v>5</v>
      </c>
      <c r="E260" s="61">
        <v>1</v>
      </c>
      <c r="F260" s="63"/>
      <c r="G260" s="62" t="s">
        <v>192</v>
      </c>
      <c r="H260" s="90">
        <v>229</v>
      </c>
      <c r="I260" s="117">
        <f t="shared" si="24"/>
        <v>0</v>
      </c>
      <c r="J260" s="128">
        <f t="shared" si="24"/>
        <v>0</v>
      </c>
      <c r="K260" s="117">
        <f t="shared" si="24"/>
        <v>0</v>
      </c>
      <c r="L260" s="117">
        <f t="shared" si="24"/>
        <v>0</v>
      </c>
    </row>
    <row r="261" spans="1:12" hidden="1">
      <c r="A261" s="74">
        <v>3</v>
      </c>
      <c r="B261" s="75">
        <v>2</v>
      </c>
      <c r="C261" s="75">
        <v>1</v>
      </c>
      <c r="D261" s="75">
        <v>5</v>
      </c>
      <c r="E261" s="75">
        <v>1</v>
      </c>
      <c r="F261" s="76">
        <v>1</v>
      </c>
      <c r="G261" s="62" t="s">
        <v>192</v>
      </c>
      <c r="H261" s="90">
        <v>230</v>
      </c>
      <c r="I261" s="140">
        <v>0</v>
      </c>
      <c r="J261" s="140">
        <v>0</v>
      </c>
      <c r="K261" s="140">
        <v>0</v>
      </c>
      <c r="L261" s="140"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6</v>
      </c>
      <c r="E262" s="61"/>
      <c r="F262" s="63"/>
      <c r="G262" s="62" t="s">
        <v>193</v>
      </c>
      <c r="H262" s="90">
        <v>231</v>
      </c>
      <c r="I262" s="116">
        <f t="shared" ref="I262:L263" si="25">I263</f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60">
        <v>3</v>
      </c>
      <c r="B263" s="60">
        <v>2</v>
      </c>
      <c r="C263" s="61">
        <v>1</v>
      </c>
      <c r="D263" s="61">
        <v>6</v>
      </c>
      <c r="E263" s="61">
        <v>1</v>
      </c>
      <c r="F263" s="63"/>
      <c r="G263" s="62" t="s">
        <v>193</v>
      </c>
      <c r="H263" s="90">
        <v>232</v>
      </c>
      <c r="I263" s="116">
        <f t="shared" si="25"/>
        <v>0</v>
      </c>
      <c r="J263" s="128">
        <f t="shared" si="25"/>
        <v>0</v>
      </c>
      <c r="K263" s="117">
        <f t="shared" si="25"/>
        <v>0</v>
      </c>
      <c r="L263" s="117">
        <f t="shared" si="25"/>
        <v>0</v>
      </c>
    </row>
    <row r="264" spans="1:12" hidden="1">
      <c r="A264" s="57">
        <v>3</v>
      </c>
      <c r="B264" s="57">
        <v>2</v>
      </c>
      <c r="C264" s="61">
        <v>1</v>
      </c>
      <c r="D264" s="61">
        <v>6</v>
      </c>
      <c r="E264" s="61">
        <v>1</v>
      </c>
      <c r="F264" s="63">
        <v>1</v>
      </c>
      <c r="G264" s="62" t="s">
        <v>193</v>
      </c>
      <c r="H264" s="90">
        <v>233</v>
      </c>
      <c r="I264" s="140">
        <v>0</v>
      </c>
      <c r="J264" s="140">
        <v>0</v>
      </c>
      <c r="K264" s="140">
        <v>0</v>
      </c>
      <c r="L264" s="140"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7</v>
      </c>
      <c r="E265" s="61"/>
      <c r="F265" s="63"/>
      <c r="G265" s="62" t="s">
        <v>194</v>
      </c>
      <c r="H265" s="90">
        <v>234</v>
      </c>
      <c r="I265" s="116">
        <f>I266</f>
        <v>0</v>
      </c>
      <c r="J265" s="128">
        <f>J266</f>
        <v>0</v>
      </c>
      <c r="K265" s="117">
        <f>K266</f>
        <v>0</v>
      </c>
      <c r="L265" s="117">
        <f>L266</f>
        <v>0</v>
      </c>
    </row>
    <row r="266" spans="1:12" hidden="1">
      <c r="A266" s="60">
        <v>3</v>
      </c>
      <c r="B266" s="61">
        <v>2</v>
      </c>
      <c r="C266" s="61">
        <v>1</v>
      </c>
      <c r="D266" s="61">
        <v>7</v>
      </c>
      <c r="E266" s="61">
        <v>1</v>
      </c>
      <c r="F266" s="63"/>
      <c r="G266" s="62" t="s">
        <v>194</v>
      </c>
      <c r="H266" s="90">
        <v>235</v>
      </c>
      <c r="I266" s="116">
        <f>I267+I268</f>
        <v>0</v>
      </c>
      <c r="J266" s="116">
        <f>J267+J268</f>
        <v>0</v>
      </c>
      <c r="K266" s="116">
        <f>K267+K268</f>
        <v>0</v>
      </c>
      <c r="L266" s="116">
        <f>L267+L268</f>
        <v>0</v>
      </c>
    </row>
    <row r="267" spans="1:12" ht="25.5" hidden="1" customHeight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>
        <v>1</v>
      </c>
      <c r="G267" s="62" t="s">
        <v>195</v>
      </c>
      <c r="H267" s="90">
        <v>236</v>
      </c>
      <c r="I267" s="121">
        <v>0</v>
      </c>
      <c r="J267" s="122">
        <v>0</v>
      </c>
      <c r="K267" s="122">
        <v>0</v>
      </c>
      <c r="L267" s="122">
        <v>0</v>
      </c>
    </row>
    <row r="268" spans="1:12" ht="25.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2</v>
      </c>
      <c r="G268" s="62" t="s">
        <v>196</v>
      </c>
      <c r="H268" s="90">
        <v>237</v>
      </c>
      <c r="I268" s="122">
        <v>0</v>
      </c>
      <c r="J268" s="122">
        <v>0</v>
      </c>
      <c r="K268" s="122">
        <v>0</v>
      </c>
      <c r="L268" s="122">
        <v>0</v>
      </c>
    </row>
    <row r="269" spans="1:12" ht="38.25" hidden="1" customHeight="1">
      <c r="A269" s="60">
        <v>3</v>
      </c>
      <c r="B269" s="61">
        <v>2</v>
      </c>
      <c r="C269" s="61">
        <v>2</v>
      </c>
      <c r="D269" s="99"/>
      <c r="E269" s="99"/>
      <c r="F269" s="100"/>
      <c r="G269" s="62" t="s">
        <v>197</v>
      </c>
      <c r="H269" s="90">
        <v>238</v>
      </c>
      <c r="I269" s="116">
        <f>SUM(I270+I279+I283+I287+I291+I294+I297)</f>
        <v>0</v>
      </c>
      <c r="J269" s="128">
        <f>SUM(J270+J279+J283+J287+J291+J294+J297)</f>
        <v>0</v>
      </c>
      <c r="K269" s="117">
        <f>SUM(K270+K279+K283+K287+K291+K294+K297)</f>
        <v>0</v>
      </c>
      <c r="L269" s="117">
        <f>SUM(L270+L279+L283+L287+L291+L294+L297)</f>
        <v>0</v>
      </c>
    </row>
    <row r="270" spans="1:12" hidden="1">
      <c r="A270" s="60">
        <v>3</v>
      </c>
      <c r="B270" s="61">
        <v>2</v>
      </c>
      <c r="C270" s="61">
        <v>2</v>
      </c>
      <c r="D270" s="61">
        <v>1</v>
      </c>
      <c r="E270" s="61"/>
      <c r="F270" s="63"/>
      <c r="G270" s="62" t="s">
        <v>198</v>
      </c>
      <c r="H270" s="90">
        <v>239</v>
      </c>
      <c r="I270" s="116">
        <f>I271</f>
        <v>0</v>
      </c>
      <c r="J270" s="116">
        <f>J271</f>
        <v>0</v>
      </c>
      <c r="K270" s="116">
        <f>K271</f>
        <v>0</v>
      </c>
      <c r="L270" s="116">
        <f>L271</f>
        <v>0</v>
      </c>
    </row>
    <row r="271" spans="1:12" hidden="1">
      <c r="A271" s="64">
        <v>3</v>
      </c>
      <c r="B271" s="60">
        <v>2</v>
      </c>
      <c r="C271" s="61">
        <v>2</v>
      </c>
      <c r="D271" s="61">
        <v>1</v>
      </c>
      <c r="E271" s="61">
        <v>1</v>
      </c>
      <c r="F271" s="63"/>
      <c r="G271" s="62" t="s">
        <v>176</v>
      </c>
      <c r="H271" s="90">
        <v>240</v>
      </c>
      <c r="I271" s="116">
        <f>SUM(I272)</f>
        <v>0</v>
      </c>
      <c r="J271" s="116">
        <f>SUM(J272)</f>
        <v>0</v>
      </c>
      <c r="K271" s="116">
        <f>SUM(K272)</f>
        <v>0</v>
      </c>
      <c r="L271" s="116">
        <f>SUM(L272)</f>
        <v>0</v>
      </c>
    </row>
    <row r="272" spans="1:12" hidden="1">
      <c r="A272" s="64">
        <v>3</v>
      </c>
      <c r="B272" s="60">
        <v>2</v>
      </c>
      <c r="C272" s="61">
        <v>2</v>
      </c>
      <c r="D272" s="61">
        <v>1</v>
      </c>
      <c r="E272" s="61">
        <v>1</v>
      </c>
      <c r="F272" s="63">
        <v>1</v>
      </c>
      <c r="G272" s="62" t="s">
        <v>176</v>
      </c>
      <c r="H272" s="90">
        <v>241</v>
      </c>
      <c r="I272" s="122">
        <v>0</v>
      </c>
      <c r="J272" s="122">
        <v>0</v>
      </c>
      <c r="K272" s="122">
        <v>0</v>
      </c>
      <c r="L272" s="122"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2</v>
      </c>
      <c r="F273" s="63"/>
      <c r="G273" s="62" t="s">
        <v>199</v>
      </c>
      <c r="H273" s="90">
        <v>242</v>
      </c>
      <c r="I273" s="116">
        <f>SUM(I274:I275)</f>
        <v>0</v>
      </c>
      <c r="J273" s="116">
        <f>SUM(J274:J275)</f>
        <v>0</v>
      </c>
      <c r="K273" s="116">
        <f>SUM(K274:K275)</f>
        <v>0</v>
      </c>
      <c r="L273" s="116">
        <f>SUM(L274:L275)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2</v>
      </c>
      <c r="F274" s="63">
        <v>1</v>
      </c>
      <c r="G274" s="62" t="s">
        <v>178</v>
      </c>
      <c r="H274" s="90">
        <v>243</v>
      </c>
      <c r="I274" s="122">
        <v>0</v>
      </c>
      <c r="J274" s="121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>
        <v>2</v>
      </c>
      <c r="G275" s="62" t="s">
        <v>179</v>
      </c>
      <c r="H275" s="90">
        <v>244</v>
      </c>
      <c r="I275" s="122">
        <v>0</v>
      </c>
      <c r="J275" s="121">
        <v>0</v>
      </c>
      <c r="K275" s="122">
        <v>0</v>
      </c>
      <c r="L275" s="122"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3</v>
      </c>
      <c r="F276" s="63"/>
      <c r="G276" s="62" t="s">
        <v>180</v>
      </c>
      <c r="H276" s="90">
        <v>245</v>
      </c>
      <c r="I276" s="116">
        <f>SUM(I277:I278)</f>
        <v>0</v>
      </c>
      <c r="J276" s="116">
        <f>SUM(J277:J278)</f>
        <v>0</v>
      </c>
      <c r="K276" s="116">
        <f>SUM(K277:K278)</f>
        <v>0</v>
      </c>
      <c r="L276" s="116">
        <f>SUM(L277:L278)</f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3</v>
      </c>
      <c r="F277" s="63">
        <v>1</v>
      </c>
      <c r="G277" s="62" t="s">
        <v>181</v>
      </c>
      <c r="H277" s="90">
        <v>246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>
        <v>2</v>
      </c>
      <c r="G278" s="62" t="s">
        <v>200</v>
      </c>
      <c r="H278" s="90">
        <v>247</v>
      </c>
      <c r="I278" s="122">
        <v>0</v>
      </c>
      <c r="J278" s="121">
        <v>0</v>
      </c>
      <c r="K278" s="122">
        <v>0</v>
      </c>
      <c r="L278" s="122">
        <v>0</v>
      </c>
    </row>
    <row r="279" spans="1:12" ht="25.5" hidden="1" customHeight="1">
      <c r="A279" s="64">
        <v>3</v>
      </c>
      <c r="B279" s="60">
        <v>2</v>
      </c>
      <c r="C279" s="61">
        <v>2</v>
      </c>
      <c r="D279" s="61">
        <v>2</v>
      </c>
      <c r="E279" s="61"/>
      <c r="F279" s="63"/>
      <c r="G279" s="62" t="s">
        <v>201</v>
      </c>
      <c r="H279" s="90">
        <v>248</v>
      </c>
      <c r="I279" s="116">
        <f>I280</f>
        <v>0</v>
      </c>
      <c r="J279" s="117">
        <f>J280</f>
        <v>0</v>
      </c>
      <c r="K279" s="116">
        <f>K280</f>
        <v>0</v>
      </c>
      <c r="L279" s="117">
        <f>L280</f>
        <v>0</v>
      </c>
    </row>
    <row r="280" spans="1:12" ht="25.5" hidden="1" customHeight="1">
      <c r="A280" s="60">
        <v>3</v>
      </c>
      <c r="B280" s="61">
        <v>2</v>
      </c>
      <c r="C280" s="55">
        <v>2</v>
      </c>
      <c r="D280" s="55">
        <v>2</v>
      </c>
      <c r="E280" s="55">
        <v>1</v>
      </c>
      <c r="F280" s="58"/>
      <c r="G280" s="62" t="s">
        <v>201</v>
      </c>
      <c r="H280" s="90">
        <v>249</v>
      </c>
      <c r="I280" s="123">
        <f>SUM(I281:I282)</f>
        <v>0</v>
      </c>
      <c r="J280" s="129">
        <f>SUM(J281:J282)</f>
        <v>0</v>
      </c>
      <c r="K280" s="124">
        <f>SUM(K281:K282)</f>
        <v>0</v>
      </c>
      <c r="L280" s="124">
        <f>SUM(L281:L282)</f>
        <v>0</v>
      </c>
    </row>
    <row r="281" spans="1:12" ht="25.5" hidden="1" customHeight="1">
      <c r="A281" s="60">
        <v>3</v>
      </c>
      <c r="B281" s="61">
        <v>2</v>
      </c>
      <c r="C281" s="61">
        <v>2</v>
      </c>
      <c r="D281" s="61">
        <v>2</v>
      </c>
      <c r="E281" s="61">
        <v>1</v>
      </c>
      <c r="F281" s="63">
        <v>1</v>
      </c>
      <c r="G281" s="62" t="s">
        <v>202</v>
      </c>
      <c r="H281" s="90">
        <v>250</v>
      </c>
      <c r="I281" s="122">
        <v>0</v>
      </c>
      <c r="J281" s="122">
        <v>0</v>
      </c>
      <c r="K281" s="122">
        <v>0</v>
      </c>
      <c r="L281" s="122">
        <v>0</v>
      </c>
    </row>
    <row r="282" spans="1:12" ht="25.5" hidden="1" customHeight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2</v>
      </c>
      <c r="G282" s="64" t="s">
        <v>203</v>
      </c>
      <c r="H282" s="90">
        <v>251</v>
      </c>
      <c r="I282" s="122">
        <v>0</v>
      </c>
      <c r="J282" s="122">
        <v>0</v>
      </c>
      <c r="K282" s="122">
        <v>0</v>
      </c>
      <c r="L282" s="122"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3</v>
      </c>
      <c r="E283" s="61"/>
      <c r="F283" s="63"/>
      <c r="G283" s="62" t="s">
        <v>204</v>
      </c>
      <c r="H283" s="90">
        <v>252</v>
      </c>
      <c r="I283" s="116">
        <f>I284</f>
        <v>0</v>
      </c>
      <c r="J283" s="128">
        <f>J284</f>
        <v>0</v>
      </c>
      <c r="K283" s="117">
        <f>K284</f>
        <v>0</v>
      </c>
      <c r="L283" s="117">
        <f>L284</f>
        <v>0</v>
      </c>
    </row>
    <row r="284" spans="1:12" ht="25.5" hidden="1" customHeight="1">
      <c r="A284" s="57">
        <v>3</v>
      </c>
      <c r="B284" s="61">
        <v>2</v>
      </c>
      <c r="C284" s="61">
        <v>2</v>
      </c>
      <c r="D284" s="61">
        <v>3</v>
      </c>
      <c r="E284" s="61">
        <v>1</v>
      </c>
      <c r="F284" s="63"/>
      <c r="G284" s="62" t="s">
        <v>204</v>
      </c>
      <c r="H284" s="90">
        <v>253</v>
      </c>
      <c r="I284" s="116">
        <f>I285+I286</f>
        <v>0</v>
      </c>
      <c r="J284" s="116">
        <f>J285+J286</f>
        <v>0</v>
      </c>
      <c r="K284" s="116">
        <f>K285+K286</f>
        <v>0</v>
      </c>
      <c r="L284" s="116">
        <f>L285+L286</f>
        <v>0</v>
      </c>
    </row>
    <row r="285" spans="1:12" ht="25.5" hidden="1" customHeight="1">
      <c r="A285" s="57">
        <v>3</v>
      </c>
      <c r="B285" s="61">
        <v>2</v>
      </c>
      <c r="C285" s="61">
        <v>2</v>
      </c>
      <c r="D285" s="61">
        <v>3</v>
      </c>
      <c r="E285" s="61">
        <v>1</v>
      </c>
      <c r="F285" s="63">
        <v>1</v>
      </c>
      <c r="G285" s="62" t="s">
        <v>205</v>
      </c>
      <c r="H285" s="90">
        <v>254</v>
      </c>
      <c r="I285" s="122">
        <v>0</v>
      </c>
      <c r="J285" s="122">
        <v>0</v>
      </c>
      <c r="K285" s="122">
        <v>0</v>
      </c>
      <c r="L285" s="122"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2</v>
      </c>
      <c r="G286" s="62" t="s">
        <v>206</v>
      </c>
      <c r="H286" s="90">
        <v>255</v>
      </c>
      <c r="I286" s="122">
        <v>0</v>
      </c>
      <c r="J286" s="122">
        <v>0</v>
      </c>
      <c r="K286" s="122">
        <v>0</v>
      </c>
      <c r="L286" s="122">
        <v>0</v>
      </c>
    </row>
    <row r="287" spans="1:12" hidden="1">
      <c r="A287" s="60">
        <v>3</v>
      </c>
      <c r="B287" s="61">
        <v>2</v>
      </c>
      <c r="C287" s="61">
        <v>2</v>
      </c>
      <c r="D287" s="61">
        <v>4</v>
      </c>
      <c r="E287" s="61"/>
      <c r="F287" s="63"/>
      <c r="G287" s="62" t="s">
        <v>207</v>
      </c>
      <c r="H287" s="90">
        <v>256</v>
      </c>
      <c r="I287" s="116">
        <f>I288</f>
        <v>0</v>
      </c>
      <c r="J287" s="128">
        <f>J288</f>
        <v>0</v>
      </c>
      <c r="K287" s="117">
        <f>K288</f>
        <v>0</v>
      </c>
      <c r="L287" s="117">
        <f>L288</f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>
        <v>1</v>
      </c>
      <c r="F288" s="63"/>
      <c r="G288" s="62" t="s">
        <v>207</v>
      </c>
      <c r="H288" s="90">
        <v>257</v>
      </c>
      <c r="I288" s="116">
        <f>SUM(I289:I290)</f>
        <v>0</v>
      </c>
      <c r="J288" s="128">
        <f>SUM(J289:J290)</f>
        <v>0</v>
      </c>
      <c r="K288" s="117">
        <f>SUM(K289:K290)</f>
        <v>0</v>
      </c>
      <c r="L288" s="117">
        <f>SUM(L289:L290)</f>
        <v>0</v>
      </c>
    </row>
    <row r="289" spans="1:12" ht="25.5" hidden="1" customHeight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>
        <v>1</v>
      </c>
      <c r="G289" s="62" t="s">
        <v>208</v>
      </c>
      <c r="H289" s="90">
        <v>258</v>
      </c>
      <c r="I289" s="122">
        <v>0</v>
      </c>
      <c r="J289" s="122">
        <v>0</v>
      </c>
      <c r="K289" s="122">
        <v>0</v>
      </c>
      <c r="L289" s="122">
        <v>0</v>
      </c>
    </row>
    <row r="290" spans="1:12" ht="25.5" hidden="1" customHeight="1">
      <c r="A290" s="57">
        <v>3</v>
      </c>
      <c r="B290" s="55">
        <v>2</v>
      </c>
      <c r="C290" s="55">
        <v>2</v>
      </c>
      <c r="D290" s="55">
        <v>4</v>
      </c>
      <c r="E290" s="55">
        <v>1</v>
      </c>
      <c r="F290" s="58">
        <v>2</v>
      </c>
      <c r="G290" s="64" t="s">
        <v>209</v>
      </c>
      <c r="H290" s="90">
        <v>259</v>
      </c>
      <c r="I290" s="122">
        <v>0</v>
      </c>
      <c r="J290" s="122">
        <v>0</v>
      </c>
      <c r="K290" s="122">
        <v>0</v>
      </c>
      <c r="L290" s="122">
        <v>0</v>
      </c>
    </row>
    <row r="291" spans="1:12" hidden="1">
      <c r="A291" s="60">
        <v>3</v>
      </c>
      <c r="B291" s="61">
        <v>2</v>
      </c>
      <c r="C291" s="61">
        <v>2</v>
      </c>
      <c r="D291" s="61">
        <v>5</v>
      </c>
      <c r="E291" s="61"/>
      <c r="F291" s="63"/>
      <c r="G291" s="62" t="s">
        <v>210</v>
      </c>
      <c r="H291" s="90">
        <v>260</v>
      </c>
      <c r="I291" s="116">
        <f t="shared" ref="I291:L292" si="26">I292</f>
        <v>0</v>
      </c>
      <c r="J291" s="128">
        <f t="shared" si="26"/>
        <v>0</v>
      </c>
      <c r="K291" s="117">
        <f t="shared" si="26"/>
        <v>0</v>
      </c>
      <c r="L291" s="117">
        <f t="shared" si="26"/>
        <v>0</v>
      </c>
    </row>
    <row r="292" spans="1:12" hidden="1">
      <c r="A292" s="60">
        <v>3</v>
      </c>
      <c r="B292" s="61">
        <v>2</v>
      </c>
      <c r="C292" s="61">
        <v>2</v>
      </c>
      <c r="D292" s="61">
        <v>5</v>
      </c>
      <c r="E292" s="61">
        <v>1</v>
      </c>
      <c r="F292" s="63"/>
      <c r="G292" s="62" t="s">
        <v>210</v>
      </c>
      <c r="H292" s="90">
        <v>261</v>
      </c>
      <c r="I292" s="116">
        <f t="shared" si="26"/>
        <v>0</v>
      </c>
      <c r="J292" s="128">
        <f t="shared" si="26"/>
        <v>0</v>
      </c>
      <c r="K292" s="117">
        <f t="shared" si="26"/>
        <v>0</v>
      </c>
      <c r="L292" s="117">
        <f t="shared" si="26"/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>
        <v>1</v>
      </c>
      <c r="G293" s="62" t="s">
        <v>210</v>
      </c>
      <c r="H293" s="90">
        <v>262</v>
      </c>
      <c r="I293" s="122">
        <v>0</v>
      </c>
      <c r="J293" s="122">
        <v>0</v>
      </c>
      <c r="K293" s="122">
        <v>0</v>
      </c>
      <c r="L293" s="122"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6</v>
      </c>
      <c r="E294" s="61"/>
      <c r="F294" s="63"/>
      <c r="G294" s="62" t="s">
        <v>193</v>
      </c>
      <c r="H294" s="90">
        <v>263</v>
      </c>
      <c r="I294" s="116">
        <f t="shared" ref="I294:L295" si="27">I295</f>
        <v>0</v>
      </c>
      <c r="J294" s="143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6</v>
      </c>
      <c r="E295" s="61">
        <v>1</v>
      </c>
      <c r="F295" s="63"/>
      <c r="G295" s="62" t="s">
        <v>193</v>
      </c>
      <c r="H295" s="90">
        <v>264</v>
      </c>
      <c r="I295" s="116">
        <f t="shared" si="27"/>
        <v>0</v>
      </c>
      <c r="J295" s="143">
        <f t="shared" si="27"/>
        <v>0</v>
      </c>
      <c r="K295" s="117">
        <f t="shared" si="27"/>
        <v>0</v>
      </c>
      <c r="L295" s="117">
        <f t="shared" si="27"/>
        <v>0</v>
      </c>
    </row>
    <row r="296" spans="1:12" hidden="1">
      <c r="A296" s="60">
        <v>3</v>
      </c>
      <c r="B296" s="75">
        <v>2</v>
      </c>
      <c r="C296" s="75">
        <v>2</v>
      </c>
      <c r="D296" s="61">
        <v>6</v>
      </c>
      <c r="E296" s="75">
        <v>1</v>
      </c>
      <c r="F296" s="76">
        <v>1</v>
      </c>
      <c r="G296" s="77" t="s">
        <v>193</v>
      </c>
      <c r="H296" s="90">
        <v>265</v>
      </c>
      <c r="I296" s="122">
        <v>0</v>
      </c>
      <c r="J296" s="122">
        <v>0</v>
      </c>
      <c r="K296" s="122">
        <v>0</v>
      </c>
      <c r="L296" s="122">
        <v>0</v>
      </c>
    </row>
    <row r="297" spans="1:12" hidden="1">
      <c r="A297" s="64">
        <v>3</v>
      </c>
      <c r="B297" s="60">
        <v>2</v>
      </c>
      <c r="C297" s="61">
        <v>2</v>
      </c>
      <c r="D297" s="61">
        <v>7</v>
      </c>
      <c r="E297" s="61"/>
      <c r="F297" s="63"/>
      <c r="G297" s="62" t="s">
        <v>194</v>
      </c>
      <c r="H297" s="90">
        <v>266</v>
      </c>
      <c r="I297" s="116">
        <f>I298</f>
        <v>0</v>
      </c>
      <c r="J297" s="143">
        <f>J298</f>
        <v>0</v>
      </c>
      <c r="K297" s="117">
        <f>K298</f>
        <v>0</v>
      </c>
      <c r="L297" s="117">
        <f>L298</f>
        <v>0</v>
      </c>
    </row>
    <row r="298" spans="1:12" hidden="1">
      <c r="A298" s="64">
        <v>3</v>
      </c>
      <c r="B298" s="60">
        <v>2</v>
      </c>
      <c r="C298" s="61">
        <v>2</v>
      </c>
      <c r="D298" s="61">
        <v>7</v>
      </c>
      <c r="E298" s="61">
        <v>1</v>
      </c>
      <c r="F298" s="63"/>
      <c r="G298" s="62" t="s">
        <v>194</v>
      </c>
      <c r="H298" s="90">
        <v>267</v>
      </c>
      <c r="I298" s="116">
        <f>I299+I300</f>
        <v>0</v>
      </c>
      <c r="J298" s="116">
        <f>J299+J300</f>
        <v>0</v>
      </c>
      <c r="K298" s="116">
        <f>K299+K300</f>
        <v>0</v>
      </c>
      <c r="L298" s="116">
        <f>L299+L300</f>
        <v>0</v>
      </c>
    </row>
    <row r="299" spans="1:12" ht="25.5" hidden="1" customHeight="1">
      <c r="A299" s="64">
        <v>3</v>
      </c>
      <c r="B299" s="60">
        <v>2</v>
      </c>
      <c r="C299" s="60">
        <v>2</v>
      </c>
      <c r="D299" s="61">
        <v>7</v>
      </c>
      <c r="E299" s="61">
        <v>1</v>
      </c>
      <c r="F299" s="63">
        <v>1</v>
      </c>
      <c r="G299" s="62" t="s">
        <v>195</v>
      </c>
      <c r="H299" s="90">
        <v>268</v>
      </c>
      <c r="I299" s="122">
        <v>0</v>
      </c>
      <c r="J299" s="122">
        <v>0</v>
      </c>
      <c r="K299" s="122">
        <v>0</v>
      </c>
      <c r="L299" s="122">
        <v>0</v>
      </c>
    </row>
    <row r="300" spans="1:12" ht="25.5" hidden="1" customHeight="1">
      <c r="A300" s="64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2</v>
      </c>
      <c r="G300" s="62" t="s">
        <v>196</v>
      </c>
      <c r="H300" s="90">
        <v>269</v>
      </c>
      <c r="I300" s="122">
        <v>0</v>
      </c>
      <c r="J300" s="122">
        <v>0</v>
      </c>
      <c r="K300" s="122">
        <v>0</v>
      </c>
      <c r="L300" s="122">
        <v>0</v>
      </c>
    </row>
    <row r="301" spans="1:12" ht="25.5" hidden="1" customHeight="1">
      <c r="A301" s="65">
        <v>3</v>
      </c>
      <c r="B301" s="65">
        <v>3</v>
      </c>
      <c r="C301" s="49"/>
      <c r="D301" s="50"/>
      <c r="E301" s="50"/>
      <c r="F301" s="52"/>
      <c r="G301" s="51" t="s">
        <v>211</v>
      </c>
      <c r="H301" s="90">
        <v>270</v>
      </c>
      <c r="I301" s="116">
        <f>SUM(I302+I334)</f>
        <v>0</v>
      </c>
      <c r="J301" s="143">
        <f>SUM(J302+J334)</f>
        <v>0</v>
      </c>
      <c r="K301" s="117">
        <f>SUM(K302+K334)</f>
        <v>0</v>
      </c>
      <c r="L301" s="117">
        <f>SUM(L302+L334)</f>
        <v>0</v>
      </c>
    </row>
    <row r="302" spans="1:12" ht="38.25" hidden="1" customHeight="1">
      <c r="A302" s="64">
        <v>3</v>
      </c>
      <c r="B302" s="64">
        <v>3</v>
      </c>
      <c r="C302" s="60">
        <v>1</v>
      </c>
      <c r="D302" s="61"/>
      <c r="E302" s="61"/>
      <c r="F302" s="63"/>
      <c r="G302" s="62" t="s">
        <v>212</v>
      </c>
      <c r="H302" s="90">
        <v>271</v>
      </c>
      <c r="I302" s="116">
        <f>SUM(I303+I312+I316+I320+I324+I327+I330)</f>
        <v>0</v>
      </c>
      <c r="J302" s="143">
        <f>SUM(J303+J312+J316+J320+J324+J327+J330)</f>
        <v>0</v>
      </c>
      <c r="K302" s="117">
        <f>SUM(K303+K312+K316+K320+K324+K327+K330)</f>
        <v>0</v>
      </c>
      <c r="L302" s="117">
        <f>SUM(L303+L312+L316+L320+L324+L327+L330)</f>
        <v>0</v>
      </c>
    </row>
    <row r="303" spans="1:12" hidden="1">
      <c r="A303" s="64">
        <v>3</v>
      </c>
      <c r="B303" s="64">
        <v>3</v>
      </c>
      <c r="C303" s="60">
        <v>1</v>
      </c>
      <c r="D303" s="61">
        <v>1</v>
      </c>
      <c r="E303" s="61"/>
      <c r="F303" s="63"/>
      <c r="G303" s="62" t="s">
        <v>198</v>
      </c>
      <c r="H303" s="90">
        <v>272</v>
      </c>
      <c r="I303" s="116">
        <f>SUM(I304+I306+I309)</f>
        <v>0</v>
      </c>
      <c r="J303" s="116">
        <f>SUM(J304+J306+J309)</f>
        <v>0</v>
      </c>
      <c r="K303" s="116">
        <f>SUM(K304+K306+K309)</f>
        <v>0</v>
      </c>
      <c r="L303" s="116">
        <f>SUM(L304+L306+L309)</f>
        <v>0</v>
      </c>
    </row>
    <row r="304" spans="1:12" hidden="1">
      <c r="A304" s="64">
        <v>3</v>
      </c>
      <c r="B304" s="64">
        <v>3</v>
      </c>
      <c r="C304" s="60">
        <v>1</v>
      </c>
      <c r="D304" s="61">
        <v>1</v>
      </c>
      <c r="E304" s="61">
        <v>1</v>
      </c>
      <c r="F304" s="63"/>
      <c r="G304" s="62" t="s">
        <v>176</v>
      </c>
      <c r="H304" s="90">
        <v>273</v>
      </c>
      <c r="I304" s="116">
        <f>SUM(I305:I305)</f>
        <v>0</v>
      </c>
      <c r="J304" s="143">
        <f>SUM(J305:J305)</f>
        <v>0</v>
      </c>
      <c r="K304" s="117">
        <f>SUM(K305:K305)</f>
        <v>0</v>
      </c>
      <c r="L304" s="117">
        <f>SUM(L305:L305)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>
        <v>1</v>
      </c>
      <c r="F305" s="63">
        <v>1</v>
      </c>
      <c r="G305" s="62" t="s">
        <v>176</v>
      </c>
      <c r="H305" s="90">
        <v>274</v>
      </c>
      <c r="I305" s="122">
        <v>0</v>
      </c>
      <c r="J305" s="122">
        <v>0</v>
      </c>
      <c r="K305" s="122">
        <v>0</v>
      </c>
      <c r="L305" s="122"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2</v>
      </c>
      <c r="F306" s="63"/>
      <c r="G306" s="62" t="s">
        <v>199</v>
      </c>
      <c r="H306" s="90">
        <v>275</v>
      </c>
      <c r="I306" s="116">
        <f>SUM(I307:I308)</f>
        <v>0</v>
      </c>
      <c r="J306" s="116">
        <f>SUM(J307:J308)</f>
        <v>0</v>
      </c>
      <c r="K306" s="116">
        <f>SUM(K307:K308)</f>
        <v>0</v>
      </c>
      <c r="L306" s="116">
        <f>SUM(L307:L308)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2</v>
      </c>
      <c r="F307" s="63">
        <v>1</v>
      </c>
      <c r="G307" s="62" t="s">
        <v>178</v>
      </c>
      <c r="H307" s="90">
        <v>276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>
        <v>2</v>
      </c>
      <c r="G308" s="62" t="s">
        <v>179</v>
      </c>
      <c r="H308" s="90">
        <v>277</v>
      </c>
      <c r="I308" s="122">
        <v>0</v>
      </c>
      <c r="J308" s="122">
        <v>0</v>
      </c>
      <c r="K308" s="122">
        <v>0</v>
      </c>
      <c r="L308" s="122"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3</v>
      </c>
      <c r="F309" s="63"/>
      <c r="G309" s="62" t="s">
        <v>180</v>
      </c>
      <c r="H309" s="90">
        <v>278</v>
      </c>
      <c r="I309" s="116">
        <f>SUM(I310:I311)</f>
        <v>0</v>
      </c>
      <c r="J309" s="116">
        <f>SUM(J310:J311)</f>
        <v>0</v>
      </c>
      <c r="K309" s="116">
        <f>SUM(K310:K311)</f>
        <v>0</v>
      </c>
      <c r="L309" s="116">
        <f>SUM(L310:L311)</f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3</v>
      </c>
      <c r="F310" s="63">
        <v>1</v>
      </c>
      <c r="G310" s="62" t="s">
        <v>181</v>
      </c>
      <c r="H310" s="90">
        <v>279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>
        <v>2</v>
      </c>
      <c r="G311" s="62" t="s">
        <v>200</v>
      </c>
      <c r="H311" s="90">
        <v>280</v>
      </c>
      <c r="I311" s="122">
        <v>0</v>
      </c>
      <c r="J311" s="122">
        <v>0</v>
      </c>
      <c r="K311" s="122">
        <v>0</v>
      </c>
      <c r="L311" s="122">
        <v>0</v>
      </c>
    </row>
    <row r="312" spans="1:12" hidden="1">
      <c r="A312" s="73">
        <v>3</v>
      </c>
      <c r="B312" s="57">
        <v>3</v>
      </c>
      <c r="C312" s="60">
        <v>1</v>
      </c>
      <c r="D312" s="61">
        <v>2</v>
      </c>
      <c r="E312" s="61"/>
      <c r="F312" s="63"/>
      <c r="G312" s="62" t="s">
        <v>213</v>
      </c>
      <c r="H312" s="90">
        <v>281</v>
      </c>
      <c r="I312" s="116">
        <f>I313</f>
        <v>0</v>
      </c>
      <c r="J312" s="143">
        <f>J313</f>
        <v>0</v>
      </c>
      <c r="K312" s="117">
        <f>K313</f>
        <v>0</v>
      </c>
      <c r="L312" s="117">
        <f>L313</f>
        <v>0</v>
      </c>
    </row>
    <row r="313" spans="1:12" hidden="1">
      <c r="A313" s="73">
        <v>3</v>
      </c>
      <c r="B313" s="73">
        <v>3</v>
      </c>
      <c r="C313" s="57">
        <v>1</v>
      </c>
      <c r="D313" s="55">
        <v>2</v>
      </c>
      <c r="E313" s="55">
        <v>1</v>
      </c>
      <c r="F313" s="58"/>
      <c r="G313" s="62" t="s">
        <v>213</v>
      </c>
      <c r="H313" s="90">
        <v>282</v>
      </c>
      <c r="I313" s="123">
        <f>SUM(I314:I315)</f>
        <v>0</v>
      </c>
      <c r="J313" s="144">
        <f>SUM(J314:J315)</f>
        <v>0</v>
      </c>
      <c r="K313" s="124">
        <f>SUM(K314:K315)</f>
        <v>0</v>
      </c>
      <c r="L313" s="124">
        <f>SUM(L314:L315)</f>
        <v>0</v>
      </c>
    </row>
    <row r="314" spans="1:12" ht="25.5" hidden="1" customHeight="1">
      <c r="A314" s="64">
        <v>3</v>
      </c>
      <c r="B314" s="64">
        <v>3</v>
      </c>
      <c r="C314" s="60">
        <v>1</v>
      </c>
      <c r="D314" s="61">
        <v>2</v>
      </c>
      <c r="E314" s="61">
        <v>1</v>
      </c>
      <c r="F314" s="63">
        <v>1</v>
      </c>
      <c r="G314" s="62" t="s">
        <v>214</v>
      </c>
      <c r="H314" s="90">
        <v>283</v>
      </c>
      <c r="I314" s="122">
        <v>0</v>
      </c>
      <c r="J314" s="122">
        <v>0</v>
      </c>
      <c r="K314" s="122">
        <v>0</v>
      </c>
      <c r="L314" s="122">
        <v>0</v>
      </c>
    </row>
    <row r="315" spans="1:12" hidden="1">
      <c r="A315" s="67">
        <v>3</v>
      </c>
      <c r="B315" s="91">
        <v>3</v>
      </c>
      <c r="C315" s="74">
        <v>1</v>
      </c>
      <c r="D315" s="75">
        <v>2</v>
      </c>
      <c r="E315" s="75">
        <v>1</v>
      </c>
      <c r="F315" s="76">
        <v>2</v>
      </c>
      <c r="G315" s="77" t="s">
        <v>215</v>
      </c>
      <c r="H315" s="90">
        <v>284</v>
      </c>
      <c r="I315" s="122">
        <v>0</v>
      </c>
      <c r="J315" s="122">
        <v>0</v>
      </c>
      <c r="K315" s="122">
        <v>0</v>
      </c>
      <c r="L315" s="122">
        <v>0</v>
      </c>
    </row>
    <row r="316" spans="1:12" ht="25.5" hidden="1" customHeight="1">
      <c r="A316" s="60">
        <v>3</v>
      </c>
      <c r="B316" s="62">
        <v>3</v>
      </c>
      <c r="C316" s="60">
        <v>1</v>
      </c>
      <c r="D316" s="61">
        <v>3</v>
      </c>
      <c r="E316" s="61"/>
      <c r="F316" s="63"/>
      <c r="G316" s="62" t="s">
        <v>216</v>
      </c>
      <c r="H316" s="90">
        <v>285</v>
      </c>
      <c r="I316" s="116">
        <f>I317</f>
        <v>0</v>
      </c>
      <c r="J316" s="143">
        <f>J317</f>
        <v>0</v>
      </c>
      <c r="K316" s="117">
        <f>K317</f>
        <v>0</v>
      </c>
      <c r="L316" s="117">
        <f>L317</f>
        <v>0</v>
      </c>
    </row>
    <row r="317" spans="1:12" ht="25.5" hidden="1" customHeight="1">
      <c r="A317" s="60">
        <v>3</v>
      </c>
      <c r="B317" s="77">
        <v>3</v>
      </c>
      <c r="C317" s="74">
        <v>1</v>
      </c>
      <c r="D317" s="75">
        <v>3</v>
      </c>
      <c r="E317" s="75">
        <v>1</v>
      </c>
      <c r="F317" s="76"/>
      <c r="G317" s="62" t="s">
        <v>216</v>
      </c>
      <c r="H317" s="90">
        <v>286</v>
      </c>
      <c r="I317" s="117">
        <f>I318+I319</f>
        <v>0</v>
      </c>
      <c r="J317" s="117">
        <f>J318+J319</f>
        <v>0</v>
      </c>
      <c r="K317" s="117">
        <f>K318+K319</f>
        <v>0</v>
      </c>
      <c r="L317" s="117">
        <f>L318+L319</f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>
        <v>1</v>
      </c>
      <c r="F318" s="63">
        <v>1</v>
      </c>
      <c r="G318" s="62" t="s">
        <v>217</v>
      </c>
      <c r="H318" s="90">
        <v>287</v>
      </c>
      <c r="I318" s="140">
        <v>0</v>
      </c>
      <c r="J318" s="140">
        <v>0</v>
      </c>
      <c r="K318" s="140">
        <v>0</v>
      </c>
      <c r="L318" s="139">
        <v>0</v>
      </c>
    </row>
    <row r="319" spans="1:12" ht="25.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2</v>
      </c>
      <c r="G319" s="62" t="s">
        <v>218</v>
      </c>
      <c r="H319" s="90">
        <v>288</v>
      </c>
      <c r="I319" s="122">
        <v>0</v>
      </c>
      <c r="J319" s="122">
        <v>0</v>
      </c>
      <c r="K319" s="122">
        <v>0</v>
      </c>
      <c r="L319" s="122">
        <v>0</v>
      </c>
    </row>
    <row r="320" spans="1:12" hidden="1">
      <c r="A320" s="60">
        <v>3</v>
      </c>
      <c r="B320" s="62">
        <v>3</v>
      </c>
      <c r="C320" s="60">
        <v>1</v>
      </c>
      <c r="D320" s="61">
        <v>4</v>
      </c>
      <c r="E320" s="61"/>
      <c r="F320" s="63"/>
      <c r="G320" s="62" t="s">
        <v>219</v>
      </c>
      <c r="H320" s="90">
        <v>289</v>
      </c>
      <c r="I320" s="116">
        <f>I321</f>
        <v>0</v>
      </c>
      <c r="J320" s="143">
        <f>J321</f>
        <v>0</v>
      </c>
      <c r="K320" s="117">
        <f>K321</f>
        <v>0</v>
      </c>
      <c r="L320" s="117">
        <f>L321</f>
        <v>0</v>
      </c>
    </row>
    <row r="321" spans="1:15" hidden="1">
      <c r="A321" s="64">
        <v>3</v>
      </c>
      <c r="B321" s="60">
        <v>3</v>
      </c>
      <c r="C321" s="61">
        <v>1</v>
      </c>
      <c r="D321" s="61">
        <v>4</v>
      </c>
      <c r="E321" s="61">
        <v>1</v>
      </c>
      <c r="F321" s="63"/>
      <c r="G321" s="62" t="s">
        <v>219</v>
      </c>
      <c r="H321" s="90">
        <v>290</v>
      </c>
      <c r="I321" s="116">
        <f>SUM(I322:I323)</f>
        <v>0</v>
      </c>
      <c r="J321" s="116">
        <f>SUM(J322:J323)</f>
        <v>0</v>
      </c>
      <c r="K321" s="116">
        <f>SUM(K322:K323)</f>
        <v>0</v>
      </c>
      <c r="L321" s="116">
        <f>SUM(L322:L323)</f>
        <v>0</v>
      </c>
    </row>
    <row r="322" spans="1:15" hidden="1">
      <c r="A322" s="64">
        <v>3</v>
      </c>
      <c r="B322" s="60">
        <v>3</v>
      </c>
      <c r="C322" s="61">
        <v>1</v>
      </c>
      <c r="D322" s="61">
        <v>4</v>
      </c>
      <c r="E322" s="61">
        <v>1</v>
      </c>
      <c r="F322" s="63">
        <v>1</v>
      </c>
      <c r="G322" s="62" t="s">
        <v>220</v>
      </c>
      <c r="H322" s="90">
        <v>291</v>
      </c>
      <c r="I322" s="121">
        <v>0</v>
      </c>
      <c r="J322" s="122">
        <v>0</v>
      </c>
      <c r="K322" s="122">
        <v>0</v>
      </c>
      <c r="L322" s="121">
        <v>0</v>
      </c>
    </row>
    <row r="323" spans="1:15" hidden="1">
      <c r="A323" s="60">
        <v>3</v>
      </c>
      <c r="B323" s="61">
        <v>3</v>
      </c>
      <c r="C323" s="61">
        <v>1</v>
      </c>
      <c r="D323" s="61">
        <v>4</v>
      </c>
      <c r="E323" s="61">
        <v>1</v>
      </c>
      <c r="F323" s="63">
        <v>2</v>
      </c>
      <c r="G323" s="62" t="s">
        <v>221</v>
      </c>
      <c r="H323" s="90">
        <v>292</v>
      </c>
      <c r="I323" s="122">
        <v>0</v>
      </c>
      <c r="J323" s="140">
        <v>0</v>
      </c>
      <c r="K323" s="140">
        <v>0</v>
      </c>
      <c r="L323" s="139">
        <v>0</v>
      </c>
    </row>
    <row r="324" spans="1:15" hidden="1">
      <c r="A324" s="60">
        <v>3</v>
      </c>
      <c r="B324" s="61">
        <v>3</v>
      </c>
      <c r="C324" s="61">
        <v>1</v>
      </c>
      <c r="D324" s="61">
        <v>5</v>
      </c>
      <c r="E324" s="61"/>
      <c r="F324" s="63"/>
      <c r="G324" s="62" t="s">
        <v>222</v>
      </c>
      <c r="H324" s="90">
        <v>293</v>
      </c>
      <c r="I324" s="124">
        <f t="shared" ref="I324:L325" si="28">I325</f>
        <v>0</v>
      </c>
      <c r="J324" s="143">
        <f t="shared" si="28"/>
        <v>0</v>
      </c>
      <c r="K324" s="117">
        <f t="shared" si="28"/>
        <v>0</v>
      </c>
      <c r="L324" s="117">
        <f t="shared" si="28"/>
        <v>0</v>
      </c>
    </row>
    <row r="325" spans="1:15" hidden="1">
      <c r="A325" s="57">
        <v>3</v>
      </c>
      <c r="B325" s="75">
        <v>3</v>
      </c>
      <c r="C325" s="75">
        <v>1</v>
      </c>
      <c r="D325" s="75">
        <v>5</v>
      </c>
      <c r="E325" s="75">
        <v>1</v>
      </c>
      <c r="F325" s="76"/>
      <c r="G325" s="62" t="s">
        <v>222</v>
      </c>
      <c r="H325" s="90">
        <v>294</v>
      </c>
      <c r="I325" s="117">
        <f t="shared" si="28"/>
        <v>0</v>
      </c>
      <c r="J325" s="144">
        <f t="shared" si="28"/>
        <v>0</v>
      </c>
      <c r="K325" s="124">
        <f t="shared" si="28"/>
        <v>0</v>
      </c>
      <c r="L325" s="124">
        <f t="shared" si="28"/>
        <v>0</v>
      </c>
    </row>
    <row r="326" spans="1:15" hidden="1">
      <c r="A326" s="60">
        <v>3</v>
      </c>
      <c r="B326" s="61">
        <v>3</v>
      </c>
      <c r="C326" s="61">
        <v>1</v>
      </c>
      <c r="D326" s="61">
        <v>5</v>
      </c>
      <c r="E326" s="61">
        <v>1</v>
      </c>
      <c r="F326" s="63">
        <v>1</v>
      </c>
      <c r="G326" s="62" t="s">
        <v>223</v>
      </c>
      <c r="H326" s="90">
        <v>295</v>
      </c>
      <c r="I326" s="122">
        <v>0</v>
      </c>
      <c r="J326" s="140">
        <v>0</v>
      </c>
      <c r="K326" s="140">
        <v>0</v>
      </c>
      <c r="L326" s="139">
        <v>0</v>
      </c>
    </row>
    <row r="327" spans="1:15" hidden="1">
      <c r="A327" s="60">
        <v>3</v>
      </c>
      <c r="B327" s="61">
        <v>3</v>
      </c>
      <c r="C327" s="61">
        <v>1</v>
      </c>
      <c r="D327" s="61">
        <v>6</v>
      </c>
      <c r="E327" s="61"/>
      <c r="F327" s="63"/>
      <c r="G327" s="62" t="s">
        <v>193</v>
      </c>
      <c r="H327" s="90">
        <v>296</v>
      </c>
      <c r="I327" s="117">
        <f t="shared" ref="I327:L328" si="29">I328</f>
        <v>0</v>
      </c>
      <c r="J327" s="143">
        <f t="shared" si="29"/>
        <v>0</v>
      </c>
      <c r="K327" s="117">
        <f t="shared" si="29"/>
        <v>0</v>
      </c>
      <c r="L327" s="117">
        <f t="shared" si="29"/>
        <v>0</v>
      </c>
    </row>
    <row r="328" spans="1:15" hidden="1">
      <c r="A328" s="60">
        <v>3</v>
      </c>
      <c r="B328" s="61">
        <v>3</v>
      </c>
      <c r="C328" s="61">
        <v>1</v>
      </c>
      <c r="D328" s="61">
        <v>6</v>
      </c>
      <c r="E328" s="61">
        <v>1</v>
      </c>
      <c r="F328" s="63"/>
      <c r="G328" s="62" t="s">
        <v>193</v>
      </c>
      <c r="H328" s="90">
        <v>297</v>
      </c>
      <c r="I328" s="116">
        <f t="shared" si="29"/>
        <v>0</v>
      </c>
      <c r="J328" s="143">
        <f t="shared" si="29"/>
        <v>0</v>
      </c>
      <c r="K328" s="117">
        <f t="shared" si="29"/>
        <v>0</v>
      </c>
      <c r="L328" s="117">
        <f t="shared" si="29"/>
        <v>0</v>
      </c>
    </row>
    <row r="329" spans="1:15" hidden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>
        <v>1</v>
      </c>
      <c r="G329" s="62" t="s">
        <v>193</v>
      </c>
      <c r="H329" s="90">
        <v>298</v>
      </c>
      <c r="I329" s="140">
        <v>0</v>
      </c>
      <c r="J329" s="140">
        <v>0</v>
      </c>
      <c r="K329" s="140">
        <v>0</v>
      </c>
      <c r="L329" s="139">
        <v>0</v>
      </c>
    </row>
    <row r="330" spans="1:15" hidden="1">
      <c r="A330" s="60">
        <v>3</v>
      </c>
      <c r="B330" s="61">
        <v>3</v>
      </c>
      <c r="C330" s="61">
        <v>1</v>
      </c>
      <c r="D330" s="61">
        <v>7</v>
      </c>
      <c r="E330" s="61"/>
      <c r="F330" s="63"/>
      <c r="G330" s="62" t="s">
        <v>224</v>
      </c>
      <c r="H330" s="90">
        <v>299</v>
      </c>
      <c r="I330" s="116">
        <f>I331</f>
        <v>0</v>
      </c>
      <c r="J330" s="143">
        <f>J331</f>
        <v>0</v>
      </c>
      <c r="K330" s="117">
        <f>K331</f>
        <v>0</v>
      </c>
      <c r="L330" s="117">
        <f>L331</f>
        <v>0</v>
      </c>
    </row>
    <row r="331" spans="1:15" hidden="1">
      <c r="A331" s="60">
        <v>3</v>
      </c>
      <c r="B331" s="61">
        <v>3</v>
      </c>
      <c r="C331" s="61">
        <v>1</v>
      </c>
      <c r="D331" s="61">
        <v>7</v>
      </c>
      <c r="E331" s="61">
        <v>1</v>
      </c>
      <c r="F331" s="63"/>
      <c r="G331" s="62" t="s">
        <v>224</v>
      </c>
      <c r="H331" s="90">
        <v>300</v>
      </c>
      <c r="I331" s="116">
        <f>I332+I333</f>
        <v>0</v>
      </c>
      <c r="J331" s="116">
        <f>J332+J333</f>
        <v>0</v>
      </c>
      <c r="K331" s="116">
        <f>K332+K333</f>
        <v>0</v>
      </c>
      <c r="L331" s="116">
        <f>L332+L333</f>
        <v>0</v>
      </c>
    </row>
    <row r="332" spans="1:15" ht="25.5" hidden="1" customHeight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>
        <v>1</v>
      </c>
      <c r="G332" s="62" t="s">
        <v>225</v>
      </c>
      <c r="H332" s="90">
        <v>301</v>
      </c>
      <c r="I332" s="140">
        <v>0</v>
      </c>
      <c r="J332" s="140">
        <v>0</v>
      </c>
      <c r="K332" s="140">
        <v>0</v>
      </c>
      <c r="L332" s="139">
        <v>0</v>
      </c>
    </row>
    <row r="333" spans="1:15" ht="25.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2</v>
      </c>
      <c r="G333" s="62" t="s">
        <v>226</v>
      </c>
      <c r="H333" s="90">
        <v>302</v>
      </c>
      <c r="I333" s="122">
        <v>0</v>
      </c>
      <c r="J333" s="122">
        <v>0</v>
      </c>
      <c r="K333" s="122">
        <v>0</v>
      </c>
      <c r="L333" s="122">
        <v>0</v>
      </c>
    </row>
    <row r="334" spans="1:15" ht="38.25" hidden="1" customHeight="1">
      <c r="A334" s="60">
        <v>3</v>
      </c>
      <c r="B334" s="61">
        <v>3</v>
      </c>
      <c r="C334" s="61">
        <v>2</v>
      </c>
      <c r="D334" s="61"/>
      <c r="E334" s="61"/>
      <c r="F334" s="63"/>
      <c r="G334" s="62" t="s">
        <v>227</v>
      </c>
      <c r="H334" s="90">
        <v>303</v>
      </c>
      <c r="I334" s="116">
        <f>SUM(I335+I344+I348+I352+I356+I359+I362)</f>
        <v>0</v>
      </c>
      <c r="J334" s="143">
        <f>SUM(J335+J344+J348+J352+J356+J359+J362)</f>
        <v>0</v>
      </c>
      <c r="K334" s="117">
        <f>SUM(K335+K344+K348+K352+K356+K359+K362)</f>
        <v>0</v>
      </c>
      <c r="L334" s="117">
        <f>SUM(L335+L344+L348+L352+L356+L359+L362)</f>
        <v>0</v>
      </c>
    </row>
    <row r="335" spans="1:15" hidden="1">
      <c r="A335" s="60">
        <v>3</v>
      </c>
      <c r="B335" s="61">
        <v>3</v>
      </c>
      <c r="C335" s="61">
        <v>2</v>
      </c>
      <c r="D335" s="61">
        <v>1</v>
      </c>
      <c r="E335" s="61"/>
      <c r="F335" s="63"/>
      <c r="G335" s="62" t="s">
        <v>175</v>
      </c>
      <c r="H335" s="90">
        <v>304</v>
      </c>
      <c r="I335" s="116">
        <f>I336</f>
        <v>0</v>
      </c>
      <c r="J335" s="143">
        <f>J336</f>
        <v>0</v>
      </c>
      <c r="K335" s="117">
        <f>K336</f>
        <v>0</v>
      </c>
      <c r="L335" s="117">
        <f>L336</f>
        <v>0</v>
      </c>
    </row>
    <row r="336" spans="1:15" hidden="1">
      <c r="A336" s="64">
        <v>3</v>
      </c>
      <c r="B336" s="60">
        <v>3</v>
      </c>
      <c r="C336" s="61">
        <v>2</v>
      </c>
      <c r="D336" s="62">
        <v>1</v>
      </c>
      <c r="E336" s="60">
        <v>1</v>
      </c>
      <c r="F336" s="63"/>
      <c r="G336" s="62" t="s">
        <v>175</v>
      </c>
      <c r="H336" s="90">
        <v>305</v>
      </c>
      <c r="I336" s="116">
        <f>SUM(I337:I337)</f>
        <v>0</v>
      </c>
      <c r="J336" s="116">
        <f>SUM(J337:J337)</f>
        <v>0</v>
      </c>
      <c r="K336" s="116">
        <f>SUM(K337:K337)</f>
        <v>0</v>
      </c>
      <c r="L336" s="116">
        <f>SUM(L337:L337)</f>
        <v>0</v>
      </c>
      <c r="M336" s="101"/>
      <c r="N336" s="101"/>
      <c r="O336" s="101"/>
    </row>
    <row r="337" spans="1:12" hidden="1">
      <c r="A337" s="64">
        <v>3</v>
      </c>
      <c r="B337" s="60">
        <v>3</v>
      </c>
      <c r="C337" s="61">
        <v>2</v>
      </c>
      <c r="D337" s="62">
        <v>1</v>
      </c>
      <c r="E337" s="60">
        <v>1</v>
      </c>
      <c r="F337" s="63">
        <v>1</v>
      </c>
      <c r="G337" s="62" t="s">
        <v>176</v>
      </c>
      <c r="H337" s="90">
        <v>306</v>
      </c>
      <c r="I337" s="140">
        <v>0</v>
      </c>
      <c r="J337" s="140">
        <v>0</v>
      </c>
      <c r="K337" s="140">
        <v>0</v>
      </c>
      <c r="L337" s="139">
        <v>0</v>
      </c>
    </row>
    <row r="338" spans="1:12" hidden="1">
      <c r="A338" s="64">
        <v>3</v>
      </c>
      <c r="B338" s="60">
        <v>3</v>
      </c>
      <c r="C338" s="61">
        <v>2</v>
      </c>
      <c r="D338" s="62">
        <v>1</v>
      </c>
      <c r="E338" s="60">
        <v>2</v>
      </c>
      <c r="F338" s="63"/>
      <c r="G338" s="77" t="s">
        <v>199</v>
      </c>
      <c r="H338" s="90">
        <v>307</v>
      </c>
      <c r="I338" s="116">
        <f>SUM(I339:I340)</f>
        <v>0</v>
      </c>
      <c r="J338" s="116">
        <f>SUM(J339:J340)</f>
        <v>0</v>
      </c>
      <c r="K338" s="116">
        <f>SUM(K339:K340)</f>
        <v>0</v>
      </c>
      <c r="L338" s="116">
        <f>SUM(L339:L340)</f>
        <v>0</v>
      </c>
    </row>
    <row r="339" spans="1:12" hidden="1">
      <c r="A339" s="64">
        <v>3</v>
      </c>
      <c r="B339" s="60">
        <v>3</v>
      </c>
      <c r="C339" s="61">
        <v>2</v>
      </c>
      <c r="D339" s="62">
        <v>1</v>
      </c>
      <c r="E339" s="60">
        <v>2</v>
      </c>
      <c r="F339" s="63">
        <v>1</v>
      </c>
      <c r="G339" s="77" t="s">
        <v>178</v>
      </c>
      <c r="H339" s="90">
        <v>308</v>
      </c>
      <c r="I339" s="140">
        <v>0</v>
      </c>
      <c r="J339" s="140">
        <v>0</v>
      </c>
      <c r="K339" s="140">
        <v>0</v>
      </c>
      <c r="L339" s="139">
        <v>0</v>
      </c>
    </row>
    <row r="340" spans="1:12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>
        <v>2</v>
      </c>
      <c r="G340" s="77" t="s">
        <v>179</v>
      </c>
      <c r="H340" s="90">
        <v>309</v>
      </c>
      <c r="I340" s="122">
        <v>0</v>
      </c>
      <c r="J340" s="122">
        <v>0</v>
      </c>
      <c r="K340" s="122">
        <v>0</v>
      </c>
      <c r="L340" s="122">
        <v>0</v>
      </c>
    </row>
    <row r="341" spans="1:12" hidden="1">
      <c r="A341" s="64">
        <v>3</v>
      </c>
      <c r="B341" s="60">
        <v>3</v>
      </c>
      <c r="C341" s="61">
        <v>2</v>
      </c>
      <c r="D341" s="62">
        <v>1</v>
      </c>
      <c r="E341" s="60">
        <v>3</v>
      </c>
      <c r="F341" s="63"/>
      <c r="G341" s="77" t="s">
        <v>180</v>
      </c>
      <c r="H341" s="90">
        <v>310</v>
      </c>
      <c r="I341" s="116">
        <f>SUM(I342:I343)</f>
        <v>0</v>
      </c>
      <c r="J341" s="116">
        <f>SUM(J342:J343)</f>
        <v>0</v>
      </c>
      <c r="K341" s="116">
        <f>SUM(K342:K343)</f>
        <v>0</v>
      </c>
      <c r="L341" s="116">
        <f>SUM(L342:L343)</f>
        <v>0</v>
      </c>
    </row>
    <row r="342" spans="1:12" hidden="1">
      <c r="A342" s="64">
        <v>3</v>
      </c>
      <c r="B342" s="60">
        <v>3</v>
      </c>
      <c r="C342" s="61">
        <v>2</v>
      </c>
      <c r="D342" s="62">
        <v>1</v>
      </c>
      <c r="E342" s="60">
        <v>3</v>
      </c>
      <c r="F342" s="63">
        <v>1</v>
      </c>
      <c r="G342" s="77" t="s">
        <v>181</v>
      </c>
      <c r="H342" s="90">
        <v>311</v>
      </c>
      <c r="I342" s="122">
        <v>0</v>
      </c>
      <c r="J342" s="122">
        <v>0</v>
      </c>
      <c r="K342" s="122">
        <v>0</v>
      </c>
      <c r="L342" s="122">
        <v>0</v>
      </c>
    </row>
    <row r="343" spans="1:12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>
        <v>2</v>
      </c>
      <c r="G343" s="77" t="s">
        <v>200</v>
      </c>
      <c r="H343" s="90">
        <v>312</v>
      </c>
      <c r="I343" s="127">
        <v>0</v>
      </c>
      <c r="J343" s="145">
        <v>0</v>
      </c>
      <c r="K343" s="127">
        <v>0</v>
      </c>
      <c r="L343" s="127">
        <v>0</v>
      </c>
    </row>
    <row r="344" spans="1:12" hidden="1">
      <c r="A344" s="67">
        <v>3</v>
      </c>
      <c r="B344" s="67">
        <v>3</v>
      </c>
      <c r="C344" s="74">
        <v>2</v>
      </c>
      <c r="D344" s="77">
        <v>2</v>
      </c>
      <c r="E344" s="74"/>
      <c r="F344" s="76"/>
      <c r="G344" s="77" t="s">
        <v>213</v>
      </c>
      <c r="H344" s="90">
        <v>313</v>
      </c>
      <c r="I344" s="125">
        <f>I345</f>
        <v>0</v>
      </c>
      <c r="J344" s="146">
        <f>J345</f>
        <v>0</v>
      </c>
      <c r="K344" s="126">
        <f>K345</f>
        <v>0</v>
      </c>
      <c r="L344" s="126">
        <f>L345</f>
        <v>0</v>
      </c>
    </row>
    <row r="345" spans="1:12" hidden="1">
      <c r="A345" s="64">
        <v>3</v>
      </c>
      <c r="B345" s="64">
        <v>3</v>
      </c>
      <c r="C345" s="60">
        <v>2</v>
      </c>
      <c r="D345" s="62">
        <v>2</v>
      </c>
      <c r="E345" s="60">
        <v>1</v>
      </c>
      <c r="F345" s="63"/>
      <c r="G345" s="77" t="s">
        <v>213</v>
      </c>
      <c r="H345" s="90">
        <v>314</v>
      </c>
      <c r="I345" s="116">
        <f>SUM(I346:I347)</f>
        <v>0</v>
      </c>
      <c r="J345" s="128">
        <f>SUM(J346:J347)</f>
        <v>0</v>
      </c>
      <c r="K345" s="117">
        <f>SUM(K346:K347)</f>
        <v>0</v>
      </c>
      <c r="L345" s="117">
        <f>SUM(L346:L347)</f>
        <v>0</v>
      </c>
    </row>
    <row r="346" spans="1:12" ht="25.5" hidden="1" customHeight="1">
      <c r="A346" s="64">
        <v>3</v>
      </c>
      <c r="B346" s="64">
        <v>3</v>
      </c>
      <c r="C346" s="60">
        <v>2</v>
      </c>
      <c r="D346" s="62">
        <v>2</v>
      </c>
      <c r="E346" s="64">
        <v>1</v>
      </c>
      <c r="F346" s="84">
        <v>1</v>
      </c>
      <c r="G346" s="62" t="s">
        <v>214</v>
      </c>
      <c r="H346" s="90">
        <v>315</v>
      </c>
      <c r="I346" s="122">
        <v>0</v>
      </c>
      <c r="J346" s="122">
        <v>0</v>
      </c>
      <c r="K346" s="122">
        <v>0</v>
      </c>
      <c r="L346" s="122">
        <v>0</v>
      </c>
    </row>
    <row r="347" spans="1:12" hidden="1">
      <c r="A347" s="67">
        <v>3</v>
      </c>
      <c r="B347" s="67">
        <v>3</v>
      </c>
      <c r="C347" s="68">
        <v>2</v>
      </c>
      <c r="D347" s="69">
        <v>2</v>
      </c>
      <c r="E347" s="70">
        <v>1</v>
      </c>
      <c r="F347" s="89">
        <v>2</v>
      </c>
      <c r="G347" s="70" t="s">
        <v>215</v>
      </c>
      <c r="H347" s="90">
        <v>316</v>
      </c>
      <c r="I347" s="122">
        <v>0</v>
      </c>
      <c r="J347" s="122">
        <v>0</v>
      </c>
      <c r="K347" s="122">
        <v>0</v>
      </c>
      <c r="L347" s="122">
        <v>0</v>
      </c>
    </row>
    <row r="348" spans="1:12" ht="25.5" hidden="1" customHeight="1">
      <c r="A348" s="64">
        <v>3</v>
      </c>
      <c r="B348" s="64">
        <v>3</v>
      </c>
      <c r="C348" s="60">
        <v>2</v>
      </c>
      <c r="D348" s="61">
        <v>3</v>
      </c>
      <c r="E348" s="62"/>
      <c r="F348" s="84"/>
      <c r="G348" s="62" t="s">
        <v>216</v>
      </c>
      <c r="H348" s="90">
        <v>317</v>
      </c>
      <c r="I348" s="116">
        <f>I349</f>
        <v>0</v>
      </c>
      <c r="J348" s="128">
        <f>J349</f>
        <v>0</v>
      </c>
      <c r="K348" s="117">
        <f>K349</f>
        <v>0</v>
      </c>
      <c r="L348" s="117">
        <f>L349</f>
        <v>0</v>
      </c>
    </row>
    <row r="349" spans="1:12" ht="25.5" hidden="1" customHeight="1">
      <c r="A349" s="64">
        <v>3</v>
      </c>
      <c r="B349" s="64">
        <v>3</v>
      </c>
      <c r="C349" s="60">
        <v>2</v>
      </c>
      <c r="D349" s="61">
        <v>3</v>
      </c>
      <c r="E349" s="62">
        <v>1</v>
      </c>
      <c r="F349" s="84"/>
      <c r="G349" s="62" t="s">
        <v>216</v>
      </c>
      <c r="H349" s="90">
        <v>318</v>
      </c>
      <c r="I349" s="116">
        <f>I350+I351</f>
        <v>0</v>
      </c>
      <c r="J349" s="116">
        <f>J350+J351</f>
        <v>0</v>
      </c>
      <c r="K349" s="116">
        <f>K350+K351</f>
        <v>0</v>
      </c>
      <c r="L349" s="116">
        <f>L350+L351</f>
        <v>0</v>
      </c>
    </row>
    <row r="350" spans="1:12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>
        <v>1</v>
      </c>
      <c r="F350" s="84">
        <v>1</v>
      </c>
      <c r="G350" s="62" t="s">
        <v>217</v>
      </c>
      <c r="H350" s="90">
        <v>319</v>
      </c>
      <c r="I350" s="140">
        <v>0</v>
      </c>
      <c r="J350" s="140">
        <v>0</v>
      </c>
      <c r="K350" s="140">
        <v>0</v>
      </c>
      <c r="L350" s="139">
        <v>0</v>
      </c>
    </row>
    <row r="351" spans="1:12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>
        <v>2</v>
      </c>
      <c r="G351" s="62" t="s">
        <v>218</v>
      </c>
      <c r="H351" s="90">
        <v>320</v>
      </c>
      <c r="I351" s="122">
        <v>0</v>
      </c>
      <c r="J351" s="122">
        <v>0</v>
      </c>
      <c r="K351" s="122">
        <v>0</v>
      </c>
      <c r="L351" s="122">
        <v>0</v>
      </c>
    </row>
    <row r="352" spans="1:12" hidden="1">
      <c r="A352" s="64">
        <v>3</v>
      </c>
      <c r="B352" s="64">
        <v>3</v>
      </c>
      <c r="C352" s="60">
        <v>2</v>
      </c>
      <c r="D352" s="61">
        <v>4</v>
      </c>
      <c r="E352" s="61"/>
      <c r="F352" s="63"/>
      <c r="G352" s="62" t="s">
        <v>219</v>
      </c>
      <c r="H352" s="90">
        <v>321</v>
      </c>
      <c r="I352" s="116">
        <f>I353</f>
        <v>0</v>
      </c>
      <c r="J352" s="128">
        <f>J353</f>
        <v>0</v>
      </c>
      <c r="K352" s="117">
        <f>K353</f>
        <v>0</v>
      </c>
      <c r="L352" s="117">
        <f>L353</f>
        <v>0</v>
      </c>
    </row>
    <row r="353" spans="1:12" hidden="1">
      <c r="A353" s="73">
        <v>3</v>
      </c>
      <c r="B353" s="73">
        <v>3</v>
      </c>
      <c r="C353" s="57">
        <v>2</v>
      </c>
      <c r="D353" s="55">
        <v>4</v>
      </c>
      <c r="E353" s="55">
        <v>1</v>
      </c>
      <c r="F353" s="58"/>
      <c r="G353" s="62" t="s">
        <v>219</v>
      </c>
      <c r="H353" s="90">
        <v>322</v>
      </c>
      <c r="I353" s="123">
        <f>SUM(I354:I355)</f>
        <v>0</v>
      </c>
      <c r="J353" s="129">
        <f>SUM(J354:J355)</f>
        <v>0</v>
      </c>
      <c r="K353" s="124">
        <f>SUM(K354:K355)</f>
        <v>0</v>
      </c>
      <c r="L353" s="124">
        <f>SUM(L354:L355)</f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>
        <v>1</v>
      </c>
      <c r="F354" s="63">
        <v>1</v>
      </c>
      <c r="G354" s="62" t="s">
        <v>220</v>
      </c>
      <c r="H354" s="90">
        <v>323</v>
      </c>
      <c r="I354" s="122">
        <v>0</v>
      </c>
      <c r="J354" s="122">
        <v>0</v>
      </c>
      <c r="K354" s="122">
        <v>0</v>
      </c>
      <c r="L354" s="122">
        <v>0</v>
      </c>
    </row>
    <row r="355" spans="1:12" hidden="1">
      <c r="A355" s="64">
        <v>3</v>
      </c>
      <c r="B355" s="64">
        <v>3</v>
      </c>
      <c r="C355" s="60">
        <v>2</v>
      </c>
      <c r="D355" s="61">
        <v>4</v>
      </c>
      <c r="E355" s="61">
        <v>1</v>
      </c>
      <c r="F355" s="63">
        <v>2</v>
      </c>
      <c r="G355" s="62" t="s">
        <v>228</v>
      </c>
      <c r="H355" s="90">
        <v>324</v>
      </c>
      <c r="I355" s="122">
        <v>0</v>
      </c>
      <c r="J355" s="122">
        <v>0</v>
      </c>
      <c r="K355" s="122">
        <v>0</v>
      </c>
      <c r="L355" s="122"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5</v>
      </c>
      <c r="E356" s="61"/>
      <c r="F356" s="63"/>
      <c r="G356" s="62" t="s">
        <v>222</v>
      </c>
      <c r="H356" s="90">
        <v>325</v>
      </c>
      <c r="I356" s="116">
        <f t="shared" ref="I356:L357" si="30">I357</f>
        <v>0</v>
      </c>
      <c r="J356" s="128">
        <f t="shared" si="30"/>
        <v>0</v>
      </c>
      <c r="K356" s="117">
        <f t="shared" si="30"/>
        <v>0</v>
      </c>
      <c r="L356" s="117">
        <f t="shared" si="30"/>
        <v>0</v>
      </c>
    </row>
    <row r="357" spans="1:12" hidden="1">
      <c r="A357" s="73">
        <v>3</v>
      </c>
      <c r="B357" s="73">
        <v>3</v>
      </c>
      <c r="C357" s="57">
        <v>2</v>
      </c>
      <c r="D357" s="55">
        <v>5</v>
      </c>
      <c r="E357" s="55">
        <v>1</v>
      </c>
      <c r="F357" s="58"/>
      <c r="G357" s="62" t="s">
        <v>222</v>
      </c>
      <c r="H357" s="90">
        <v>326</v>
      </c>
      <c r="I357" s="123">
        <f t="shared" si="30"/>
        <v>0</v>
      </c>
      <c r="J357" s="129">
        <f t="shared" si="30"/>
        <v>0</v>
      </c>
      <c r="K357" s="124">
        <f t="shared" si="30"/>
        <v>0</v>
      </c>
      <c r="L357" s="124">
        <f t="shared" si="30"/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>
        <v>1</v>
      </c>
      <c r="F358" s="63">
        <v>1</v>
      </c>
      <c r="G358" s="62" t="s">
        <v>222</v>
      </c>
      <c r="H358" s="90">
        <v>327</v>
      </c>
      <c r="I358" s="140">
        <v>0</v>
      </c>
      <c r="J358" s="140">
        <v>0</v>
      </c>
      <c r="K358" s="140">
        <v>0</v>
      </c>
      <c r="L358" s="139">
        <v>0</v>
      </c>
    </row>
    <row r="359" spans="1:12" hidden="1">
      <c r="A359" s="64">
        <v>3</v>
      </c>
      <c r="B359" s="64">
        <v>3</v>
      </c>
      <c r="C359" s="60">
        <v>2</v>
      </c>
      <c r="D359" s="61">
        <v>6</v>
      </c>
      <c r="E359" s="61"/>
      <c r="F359" s="63"/>
      <c r="G359" s="62" t="s">
        <v>193</v>
      </c>
      <c r="H359" s="90">
        <v>328</v>
      </c>
      <c r="I359" s="116">
        <f t="shared" ref="I359:L360" si="31">I360</f>
        <v>0</v>
      </c>
      <c r="J359" s="128">
        <f t="shared" si="31"/>
        <v>0</v>
      </c>
      <c r="K359" s="117">
        <f t="shared" si="31"/>
        <v>0</v>
      </c>
      <c r="L359" s="117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6</v>
      </c>
      <c r="E360" s="61">
        <v>1</v>
      </c>
      <c r="F360" s="63"/>
      <c r="G360" s="62" t="s">
        <v>193</v>
      </c>
      <c r="H360" s="90">
        <v>329</v>
      </c>
      <c r="I360" s="116">
        <f t="shared" si="31"/>
        <v>0</v>
      </c>
      <c r="J360" s="128">
        <f t="shared" si="31"/>
        <v>0</v>
      </c>
      <c r="K360" s="117">
        <f t="shared" si="31"/>
        <v>0</v>
      </c>
      <c r="L360" s="117">
        <f t="shared" si="31"/>
        <v>0</v>
      </c>
    </row>
    <row r="361" spans="1:12" hidden="1">
      <c r="A361" s="67">
        <v>3</v>
      </c>
      <c r="B361" s="67">
        <v>3</v>
      </c>
      <c r="C361" s="68">
        <v>2</v>
      </c>
      <c r="D361" s="69">
        <v>6</v>
      </c>
      <c r="E361" s="69">
        <v>1</v>
      </c>
      <c r="F361" s="71">
        <v>1</v>
      </c>
      <c r="G361" s="70" t="s">
        <v>193</v>
      </c>
      <c r="H361" s="90">
        <v>330</v>
      </c>
      <c r="I361" s="140">
        <v>0</v>
      </c>
      <c r="J361" s="140">
        <v>0</v>
      </c>
      <c r="K361" s="140">
        <v>0</v>
      </c>
      <c r="L361" s="139"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7</v>
      </c>
      <c r="E362" s="61"/>
      <c r="F362" s="63"/>
      <c r="G362" s="62" t="s">
        <v>224</v>
      </c>
      <c r="H362" s="90">
        <v>331</v>
      </c>
      <c r="I362" s="116">
        <f>I363</f>
        <v>0</v>
      </c>
      <c r="J362" s="128">
        <f>J363</f>
        <v>0</v>
      </c>
      <c r="K362" s="117">
        <f>K363</f>
        <v>0</v>
      </c>
      <c r="L362" s="117">
        <f>L363</f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7</v>
      </c>
      <c r="E363" s="69">
        <v>1</v>
      </c>
      <c r="F363" s="71"/>
      <c r="G363" s="62" t="s">
        <v>224</v>
      </c>
      <c r="H363" s="90">
        <v>332</v>
      </c>
      <c r="I363" s="116">
        <f>SUM(I364:I365)</f>
        <v>0</v>
      </c>
      <c r="J363" s="116">
        <f>SUM(J364:J365)</f>
        <v>0</v>
      </c>
      <c r="K363" s="116">
        <f>SUM(K364:K365)</f>
        <v>0</v>
      </c>
      <c r="L363" s="116">
        <f>SUM(L364:L365)</f>
        <v>0</v>
      </c>
    </row>
    <row r="364" spans="1:12" ht="25.5" hidden="1" customHeight="1">
      <c r="A364" s="64">
        <v>3</v>
      </c>
      <c r="B364" s="64">
        <v>3</v>
      </c>
      <c r="C364" s="60">
        <v>2</v>
      </c>
      <c r="D364" s="61">
        <v>7</v>
      </c>
      <c r="E364" s="61">
        <v>1</v>
      </c>
      <c r="F364" s="63">
        <v>1</v>
      </c>
      <c r="G364" s="62" t="s">
        <v>225</v>
      </c>
      <c r="H364" s="90">
        <v>333</v>
      </c>
      <c r="I364" s="140">
        <v>0</v>
      </c>
      <c r="J364" s="140">
        <v>0</v>
      </c>
      <c r="K364" s="140">
        <v>0</v>
      </c>
      <c r="L364" s="139">
        <v>0</v>
      </c>
    </row>
    <row r="365" spans="1:12" ht="25.5" hidden="1" customHeight="1">
      <c r="A365" s="64">
        <v>3</v>
      </c>
      <c r="B365" s="64">
        <v>3</v>
      </c>
      <c r="C365" s="60">
        <v>2</v>
      </c>
      <c r="D365" s="61">
        <v>7</v>
      </c>
      <c r="E365" s="61">
        <v>1</v>
      </c>
      <c r="F365" s="63">
        <v>2</v>
      </c>
      <c r="G365" s="62" t="s">
        <v>226</v>
      </c>
      <c r="H365" s="90">
        <v>334</v>
      </c>
      <c r="I365" s="122">
        <v>0</v>
      </c>
      <c r="J365" s="122">
        <v>0</v>
      </c>
      <c r="K365" s="122">
        <v>0</v>
      </c>
      <c r="L365" s="122">
        <v>0</v>
      </c>
    </row>
    <row r="366" spans="1:12">
      <c r="A366" s="102"/>
      <c r="B366" s="102"/>
      <c r="C366" s="103"/>
      <c r="D366" s="104"/>
      <c r="E366" s="105"/>
      <c r="F366" s="106"/>
      <c r="G366" s="107" t="s">
        <v>229</v>
      </c>
      <c r="H366" s="90">
        <v>335</v>
      </c>
      <c r="I366" s="131">
        <f>SUM(I32+I182)</f>
        <v>19400</v>
      </c>
      <c r="J366" s="131">
        <f>SUM(J32+J182)</f>
        <v>19400</v>
      </c>
      <c r="K366" s="131">
        <f>SUM(K32+K182)</f>
        <v>17200</v>
      </c>
      <c r="L366" s="131">
        <f>SUM(L32+L182)</f>
        <v>17200</v>
      </c>
    </row>
    <row r="367" spans="1:12">
      <c r="G367" s="53"/>
      <c r="H367" s="7"/>
      <c r="I367" s="108"/>
      <c r="J367" s="109"/>
      <c r="K367" s="109"/>
      <c r="L367" s="109"/>
    </row>
    <row r="368" spans="1:12">
      <c r="D368" s="654" t="s">
        <v>230</v>
      </c>
      <c r="E368" s="654"/>
      <c r="F368" s="654"/>
      <c r="G368" s="654"/>
      <c r="H368" s="153"/>
      <c r="I368" s="111"/>
      <c r="J368" s="109"/>
      <c r="K368" s="678" t="s">
        <v>231</v>
      </c>
      <c r="L368" s="678"/>
    </row>
    <row r="369" spans="1:12" ht="18.75" customHeight="1">
      <c r="A369" s="112"/>
      <c r="B369" s="112"/>
      <c r="C369" s="112"/>
      <c r="D369" s="680" t="s">
        <v>232</v>
      </c>
      <c r="E369" s="680"/>
      <c r="F369" s="680"/>
      <c r="G369" s="680"/>
      <c r="I369" s="148" t="s">
        <v>233</v>
      </c>
      <c r="K369" s="650" t="s">
        <v>234</v>
      </c>
      <c r="L369" s="650"/>
    </row>
    <row r="370" spans="1:12" ht="15.75" customHeight="1">
      <c r="I370" s="14"/>
      <c r="K370" s="14"/>
      <c r="L370" s="14"/>
    </row>
    <row r="371" spans="1:12" ht="27" customHeight="1">
      <c r="D371" s="679" t="s">
        <v>235</v>
      </c>
      <c r="E371" s="679"/>
      <c r="F371" s="679"/>
      <c r="G371" s="679"/>
      <c r="I371" s="14"/>
      <c r="K371" s="678" t="s">
        <v>236</v>
      </c>
      <c r="L371" s="678"/>
    </row>
    <row r="372" spans="1:12" ht="25.5" customHeight="1">
      <c r="D372" s="662" t="s">
        <v>237</v>
      </c>
      <c r="E372" s="663"/>
      <c r="F372" s="663"/>
      <c r="G372" s="663"/>
      <c r="H372" s="150"/>
      <c r="I372" s="15" t="s">
        <v>233</v>
      </c>
      <c r="K372" s="650" t="s">
        <v>234</v>
      </c>
      <c r="L372" s="650"/>
    </row>
    <row r="374" spans="1:12">
      <c r="A374" s="661" t="s">
        <v>288</v>
      </c>
      <c r="B374" s="661"/>
      <c r="C374" s="661"/>
      <c r="D374" s="661"/>
      <c r="E374" s="661"/>
      <c r="F374" s="661"/>
      <c r="G374" s="661"/>
      <c r="H374" s="661"/>
      <c r="I374" s="661"/>
      <c r="J374" s="661"/>
      <c r="K374" s="661"/>
    </row>
  </sheetData>
  <sheetProtection formatCells="0" formatColumns="0" formatRows="0" insertColumns="0" insertRows="0" insertHyperlinks="0" deleteColumns="0" deleteRows="0" sort="0" autoFilter="0" pivotTables="0"/>
  <mergeCells count="30">
    <mergeCell ref="A374:K374"/>
    <mergeCell ref="A7:L7"/>
    <mergeCell ref="A9:L9"/>
    <mergeCell ref="A10:L10"/>
    <mergeCell ref="A31:F31"/>
    <mergeCell ref="K369:L369"/>
    <mergeCell ref="G27:H27"/>
    <mergeCell ref="A28:I28"/>
    <mergeCell ref="D368:G368"/>
    <mergeCell ref="E19:K19"/>
    <mergeCell ref="A20:L20"/>
    <mergeCell ref="A24:I24"/>
    <mergeCell ref="A25:I25"/>
    <mergeCell ref="G12:K12"/>
    <mergeCell ref="A13:L13"/>
    <mergeCell ref="G14:K14"/>
    <mergeCell ref="G15:K15"/>
    <mergeCell ref="B16:L16"/>
    <mergeCell ref="D372:G372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D371:G371"/>
    <mergeCell ref="D369:G36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E814-DAAB-4C1F-B393-3A91B0C2E7ED}">
  <dimension ref="A1:L96"/>
  <sheetViews>
    <sheetView showRuler="0" topLeftCell="A78" zoomScaleNormal="100" workbookViewId="0">
      <selection activeCell="G21" sqref="G21:G24"/>
    </sheetView>
  </sheetViews>
  <sheetFormatPr defaultRowHeight="15"/>
  <cols>
    <col min="1" max="2" width="1.85546875" style="402" customWidth="1"/>
    <col min="3" max="3" width="1.5703125" style="402" customWidth="1"/>
    <col min="4" max="4" width="2.28515625" style="402" customWidth="1"/>
    <col min="5" max="5" width="2" style="402" customWidth="1"/>
    <col min="6" max="6" width="2.42578125" style="402" customWidth="1"/>
    <col min="7" max="7" width="35.85546875" style="400" customWidth="1"/>
    <col min="8" max="8" width="3.42578125" style="401" customWidth="1"/>
    <col min="9" max="10" width="10.7109375" style="400" customWidth="1"/>
    <col min="11" max="11" width="13.28515625" style="400" customWidth="1"/>
    <col min="12" max="12" width="9.140625" style="399"/>
    <col min="13" max="16384" width="9.140625" style="398"/>
  </cols>
  <sheetData>
    <row r="1" spans="1:11">
      <c r="A1" s="412"/>
      <c r="B1" s="412"/>
      <c r="C1" s="412"/>
      <c r="D1" s="412"/>
      <c r="E1" s="412"/>
      <c r="F1" s="412"/>
      <c r="G1" s="412"/>
      <c r="H1" s="451" t="s">
        <v>395</v>
      </c>
      <c r="I1" s="450"/>
      <c r="J1" s="399"/>
      <c r="K1" s="412"/>
    </row>
    <row r="2" spans="1:11">
      <c r="A2" s="412"/>
      <c r="B2" s="412"/>
      <c r="C2" s="412"/>
      <c r="D2" s="412"/>
      <c r="E2" s="412"/>
      <c r="F2" s="412"/>
      <c r="G2" s="412"/>
      <c r="H2" s="451" t="s">
        <v>394</v>
      </c>
      <c r="I2" s="450"/>
      <c r="J2" s="399"/>
      <c r="K2" s="412"/>
    </row>
    <row r="3" spans="1:11" ht="15.75" customHeight="1">
      <c r="A3" s="412"/>
      <c r="B3" s="412"/>
      <c r="C3" s="412"/>
      <c r="D3" s="412"/>
      <c r="E3" s="412"/>
      <c r="F3" s="412"/>
      <c r="G3" s="412"/>
      <c r="H3" s="451" t="s">
        <v>393</v>
      </c>
      <c r="I3" s="450"/>
      <c r="J3" s="449"/>
      <c r="K3" s="412"/>
    </row>
    <row r="4" spans="1:11" ht="6.75" customHeight="1">
      <c r="A4" s="412"/>
      <c r="B4" s="412"/>
      <c r="C4" s="412"/>
      <c r="D4" s="412"/>
      <c r="E4" s="412"/>
      <c r="F4" s="412"/>
      <c r="G4" s="412"/>
      <c r="I4" s="399"/>
      <c r="J4" s="449"/>
      <c r="K4" s="412"/>
    </row>
    <row r="5" spans="1:11">
      <c r="A5" s="681" t="s">
        <v>392</v>
      </c>
      <c r="B5" s="681"/>
      <c r="C5" s="681"/>
      <c r="D5" s="681"/>
      <c r="E5" s="681"/>
      <c r="F5" s="681"/>
      <c r="G5" s="681"/>
      <c r="H5" s="681"/>
      <c r="I5" s="681"/>
      <c r="J5" s="681"/>
      <c r="K5" s="681"/>
    </row>
    <row r="6" spans="1:11" ht="30" customHeight="1">
      <c r="A6" s="683" t="s">
        <v>7</v>
      </c>
      <c r="B6" s="683"/>
      <c r="C6" s="683"/>
      <c r="D6" s="683"/>
      <c r="E6" s="683"/>
      <c r="F6" s="683"/>
      <c r="G6" s="683"/>
      <c r="H6" s="683"/>
      <c r="I6" s="683"/>
      <c r="J6" s="683"/>
      <c r="K6" s="683"/>
    </row>
    <row r="7" spans="1:11">
      <c r="A7" s="683" t="s">
        <v>8</v>
      </c>
      <c r="B7" s="683"/>
      <c r="C7" s="683"/>
      <c r="D7" s="683"/>
      <c r="E7" s="683"/>
      <c r="F7" s="683"/>
      <c r="G7" s="683"/>
      <c r="H7" s="683"/>
      <c r="I7" s="683"/>
      <c r="J7" s="683"/>
      <c r="K7" s="683"/>
    </row>
    <row r="8" spans="1:11" ht="7.5" customHeight="1">
      <c r="A8" s="416"/>
      <c r="B8" s="416"/>
      <c r="C8" s="416"/>
      <c r="D8" s="416"/>
      <c r="E8" s="416"/>
      <c r="F8" s="438"/>
      <c r="G8" s="682"/>
      <c r="H8" s="682"/>
      <c r="I8" s="683"/>
      <c r="J8" s="683"/>
      <c r="K8" s="683"/>
    </row>
    <row r="9" spans="1:11" ht="15" customHeight="1">
      <c r="A9" s="684" t="s">
        <v>391</v>
      </c>
      <c r="B9" s="685"/>
      <c r="C9" s="685"/>
      <c r="D9" s="685"/>
      <c r="E9" s="685"/>
      <c r="F9" s="685"/>
      <c r="G9" s="685"/>
      <c r="H9" s="685"/>
      <c r="I9" s="685"/>
      <c r="J9" s="685"/>
      <c r="K9" s="685"/>
    </row>
    <row r="10" spans="1:11" ht="7.5" customHeight="1">
      <c r="A10" s="448"/>
      <c r="B10" s="447"/>
      <c r="C10" s="447"/>
      <c r="D10" s="447"/>
      <c r="E10" s="447"/>
      <c r="F10" s="447"/>
      <c r="G10" s="447"/>
      <c r="H10" s="447"/>
      <c r="I10" s="447"/>
      <c r="J10" s="447"/>
      <c r="K10" s="447"/>
    </row>
    <row r="11" spans="1:11">
      <c r="A11" s="687" t="s">
        <v>390</v>
      </c>
      <c r="B11" s="683"/>
      <c r="C11" s="683"/>
      <c r="D11" s="683"/>
      <c r="E11" s="683"/>
      <c r="F11" s="683"/>
      <c r="G11" s="683"/>
      <c r="H11" s="683"/>
      <c r="I11" s="683"/>
      <c r="J11" s="683"/>
      <c r="K11" s="683"/>
    </row>
    <row r="12" spans="1:11">
      <c r="A12" s="683" t="s">
        <v>389</v>
      </c>
      <c r="B12" s="683"/>
      <c r="C12" s="683"/>
      <c r="D12" s="683"/>
      <c r="E12" s="683"/>
      <c r="F12" s="683"/>
      <c r="G12" s="683"/>
      <c r="H12" s="683"/>
      <c r="I12" s="683"/>
      <c r="J12" s="683"/>
      <c r="K12" s="683"/>
    </row>
    <row r="13" spans="1:11">
      <c r="A13" s="683" t="s">
        <v>12</v>
      </c>
      <c r="B13" s="683"/>
      <c r="C13" s="683"/>
      <c r="D13" s="683"/>
      <c r="E13" s="683"/>
      <c r="F13" s="683"/>
      <c r="G13" s="683"/>
      <c r="H13" s="683"/>
      <c r="I13" s="683"/>
      <c r="J13" s="683"/>
      <c r="K13" s="683"/>
    </row>
    <row r="14" spans="1:11">
      <c r="A14" s="687" t="s">
        <v>13</v>
      </c>
      <c r="B14" s="683"/>
      <c r="C14" s="683"/>
      <c r="D14" s="683"/>
      <c r="E14" s="683"/>
      <c r="F14" s="683"/>
      <c r="G14" s="683"/>
      <c r="H14" s="683"/>
      <c r="I14" s="683"/>
      <c r="J14" s="683"/>
      <c r="K14" s="683"/>
    </row>
    <row r="15" spans="1:11">
      <c r="A15" s="443"/>
      <c r="B15" s="438"/>
      <c r="C15" s="438"/>
      <c r="D15" s="438"/>
      <c r="E15" s="438"/>
      <c r="F15" s="438"/>
      <c r="G15" s="438"/>
      <c r="H15" s="438"/>
      <c r="I15" s="446"/>
      <c r="J15" s="445"/>
      <c r="K15" s="444" t="s">
        <v>17</v>
      </c>
    </row>
    <row r="16" spans="1:11">
      <c r="A16" s="443"/>
      <c r="B16" s="438"/>
      <c r="C16" s="438"/>
      <c r="D16" s="438"/>
      <c r="E16" s="438"/>
      <c r="F16" s="438"/>
      <c r="G16" s="438"/>
      <c r="H16" s="438"/>
      <c r="I16" s="442"/>
      <c r="J16" s="442" t="s">
        <v>388</v>
      </c>
      <c r="K16" s="441"/>
    </row>
    <row r="17" spans="1:11">
      <c r="A17" s="443"/>
      <c r="B17" s="438"/>
      <c r="C17" s="438"/>
      <c r="D17" s="438"/>
      <c r="E17" s="438"/>
      <c r="F17" s="438"/>
      <c r="G17" s="438"/>
      <c r="H17" s="438"/>
      <c r="I17" s="442"/>
      <c r="J17" s="442" t="s">
        <v>19</v>
      </c>
      <c r="K17" s="441"/>
    </row>
    <row r="18" spans="1:11">
      <c r="A18" s="443"/>
      <c r="B18" s="438"/>
      <c r="C18" s="438"/>
      <c r="D18" s="438"/>
      <c r="E18" s="438"/>
      <c r="F18" s="438"/>
      <c r="G18" s="438"/>
      <c r="H18" s="438"/>
      <c r="I18" s="436"/>
      <c r="J18" s="442" t="s">
        <v>21</v>
      </c>
      <c r="K18" s="441" t="s">
        <v>22</v>
      </c>
    </row>
    <row r="19" spans="1:11" ht="8.25" customHeight="1">
      <c r="A19" s="416"/>
      <c r="B19" s="416"/>
      <c r="C19" s="416"/>
      <c r="D19" s="416"/>
      <c r="E19" s="416"/>
      <c r="F19" s="416"/>
      <c r="G19" s="438"/>
      <c r="H19" s="438"/>
      <c r="I19" s="437"/>
      <c r="J19" s="437"/>
      <c r="K19" s="440"/>
    </row>
    <row r="20" spans="1:11">
      <c r="A20" s="416"/>
      <c r="B20" s="416"/>
      <c r="C20" s="416"/>
      <c r="D20" s="416"/>
      <c r="E20" s="416"/>
      <c r="F20" s="416"/>
      <c r="G20" s="439"/>
      <c r="H20" s="438"/>
      <c r="I20" s="437"/>
      <c r="J20" s="437"/>
      <c r="K20" s="436" t="s">
        <v>387</v>
      </c>
    </row>
    <row r="21" spans="1:11" ht="15" customHeight="1">
      <c r="A21" s="691" t="s">
        <v>34</v>
      </c>
      <c r="B21" s="692"/>
      <c r="C21" s="692"/>
      <c r="D21" s="692"/>
      <c r="E21" s="692"/>
      <c r="F21" s="692"/>
      <c r="G21" s="691" t="s">
        <v>35</v>
      </c>
      <c r="H21" s="691" t="s">
        <v>386</v>
      </c>
      <c r="I21" s="693" t="s">
        <v>385</v>
      </c>
      <c r="J21" s="694"/>
      <c r="K21" s="694"/>
    </row>
    <row r="22" spans="1:11">
      <c r="A22" s="692"/>
      <c r="B22" s="692"/>
      <c r="C22" s="692"/>
      <c r="D22" s="692"/>
      <c r="E22" s="692"/>
      <c r="F22" s="692"/>
      <c r="G22" s="691"/>
      <c r="H22" s="691"/>
      <c r="I22" s="696" t="s">
        <v>384</v>
      </c>
      <c r="J22" s="696"/>
      <c r="K22" s="697"/>
    </row>
    <row r="23" spans="1:11" ht="25.5" customHeight="1">
      <c r="A23" s="692"/>
      <c r="B23" s="692"/>
      <c r="C23" s="692"/>
      <c r="D23" s="692"/>
      <c r="E23" s="692"/>
      <c r="F23" s="692"/>
      <c r="G23" s="691"/>
      <c r="H23" s="691"/>
      <c r="I23" s="691" t="s">
        <v>383</v>
      </c>
      <c r="J23" s="691" t="s">
        <v>382</v>
      </c>
      <c r="K23" s="701"/>
    </row>
    <row r="24" spans="1:11" ht="36" customHeight="1">
      <c r="A24" s="692"/>
      <c r="B24" s="692"/>
      <c r="C24" s="692"/>
      <c r="D24" s="692"/>
      <c r="E24" s="692"/>
      <c r="F24" s="692"/>
      <c r="G24" s="691"/>
      <c r="H24" s="691"/>
      <c r="I24" s="691"/>
      <c r="J24" s="435" t="s">
        <v>381</v>
      </c>
      <c r="K24" s="435" t="s">
        <v>380</v>
      </c>
    </row>
    <row r="25" spans="1:11">
      <c r="A25" s="688">
        <v>1</v>
      </c>
      <c r="B25" s="688"/>
      <c r="C25" s="688"/>
      <c r="D25" s="688"/>
      <c r="E25" s="688"/>
      <c r="F25" s="688"/>
      <c r="G25" s="426">
        <v>2</v>
      </c>
      <c r="H25" s="426">
        <v>3</v>
      </c>
      <c r="I25" s="426">
        <v>4</v>
      </c>
      <c r="J25" s="426">
        <v>5</v>
      </c>
      <c r="K25" s="426">
        <v>6</v>
      </c>
    </row>
    <row r="26" spans="1:11">
      <c r="A26" s="422">
        <v>2</v>
      </c>
      <c r="B26" s="422"/>
      <c r="C26" s="431"/>
      <c r="D26" s="431"/>
      <c r="E26" s="431"/>
      <c r="F26" s="431"/>
      <c r="G26" s="434" t="s">
        <v>379</v>
      </c>
      <c r="H26" s="420">
        <v>1</v>
      </c>
      <c r="I26" s="419">
        <f>I27+I33+I35+I38+I43+I55+I62+I71+I77</f>
        <v>1974.84</v>
      </c>
      <c r="J26" s="419">
        <f>J27+J33+J35+J38+J43+J55+J62+J71+J77</f>
        <v>12437.430000000002</v>
      </c>
      <c r="K26" s="419">
        <f>K27+K33+K35+K38+K43+K55+K62+K71+K77</f>
        <v>0</v>
      </c>
    </row>
    <row r="27" spans="1:11">
      <c r="A27" s="422">
        <v>2</v>
      </c>
      <c r="B27" s="422">
        <v>1</v>
      </c>
      <c r="C27" s="422"/>
      <c r="D27" s="422"/>
      <c r="E27" s="422"/>
      <c r="F27" s="422"/>
      <c r="G27" s="421" t="s">
        <v>45</v>
      </c>
      <c r="H27" s="420">
        <v>2</v>
      </c>
      <c r="I27" s="419">
        <f>I28+I32</f>
        <v>0</v>
      </c>
      <c r="J27" s="419">
        <f>J28+J32</f>
        <v>1159.69</v>
      </c>
      <c r="K27" s="419">
        <f>K28+K32</f>
        <v>0</v>
      </c>
    </row>
    <row r="28" spans="1:11">
      <c r="A28" s="431">
        <v>2</v>
      </c>
      <c r="B28" s="431">
        <v>1</v>
      </c>
      <c r="C28" s="431">
        <v>1</v>
      </c>
      <c r="D28" s="431"/>
      <c r="E28" s="431"/>
      <c r="F28" s="431"/>
      <c r="G28" s="429" t="s">
        <v>378</v>
      </c>
      <c r="H28" s="426">
        <v>3</v>
      </c>
      <c r="I28" s="425">
        <f>I29+I31</f>
        <v>0</v>
      </c>
      <c r="J28" s="425">
        <f>J29+J31</f>
        <v>106.29</v>
      </c>
      <c r="K28" s="425">
        <f>K29+K31</f>
        <v>0</v>
      </c>
    </row>
    <row r="29" spans="1:11">
      <c r="A29" s="431">
        <v>2</v>
      </c>
      <c r="B29" s="431">
        <v>1</v>
      </c>
      <c r="C29" s="431">
        <v>1</v>
      </c>
      <c r="D29" s="431">
        <v>1</v>
      </c>
      <c r="E29" s="431">
        <v>1</v>
      </c>
      <c r="F29" s="431">
        <v>1</v>
      </c>
      <c r="G29" s="429" t="s">
        <v>377</v>
      </c>
      <c r="H29" s="426">
        <v>4</v>
      </c>
      <c r="I29" s="425"/>
      <c r="J29" s="425">
        <v>106.29</v>
      </c>
      <c r="K29" s="425"/>
    </row>
    <row r="30" spans="1:11" hidden="1" collapsed="1">
      <c r="A30" s="431"/>
      <c r="B30" s="431"/>
      <c r="C30" s="431"/>
      <c r="D30" s="431"/>
      <c r="E30" s="431"/>
      <c r="F30" s="431"/>
      <c r="G30" s="429" t="s">
        <v>376</v>
      </c>
      <c r="H30" s="426">
        <v>5</v>
      </c>
      <c r="I30" s="425"/>
      <c r="J30" s="425"/>
      <c r="K30" s="425"/>
    </row>
    <row r="31" spans="1:11" hidden="1" collapsed="1">
      <c r="A31" s="431">
        <v>2</v>
      </c>
      <c r="B31" s="431">
        <v>1</v>
      </c>
      <c r="C31" s="431">
        <v>1</v>
      </c>
      <c r="D31" s="431">
        <v>1</v>
      </c>
      <c r="E31" s="431">
        <v>2</v>
      </c>
      <c r="F31" s="431">
        <v>1</v>
      </c>
      <c r="G31" s="429" t="s">
        <v>48</v>
      </c>
      <c r="H31" s="426">
        <v>6</v>
      </c>
      <c r="I31" s="425"/>
      <c r="J31" s="425"/>
      <c r="K31" s="425"/>
    </row>
    <row r="32" spans="1:11">
      <c r="A32" s="431">
        <v>2</v>
      </c>
      <c r="B32" s="431">
        <v>1</v>
      </c>
      <c r="C32" s="431">
        <v>2</v>
      </c>
      <c r="D32" s="431"/>
      <c r="E32" s="431"/>
      <c r="F32" s="431"/>
      <c r="G32" s="429" t="s">
        <v>49</v>
      </c>
      <c r="H32" s="426">
        <v>7</v>
      </c>
      <c r="I32" s="425"/>
      <c r="J32" s="425">
        <v>1053.4000000000001</v>
      </c>
      <c r="K32" s="425"/>
    </row>
    <row r="33" spans="1:11">
      <c r="A33" s="422">
        <v>2</v>
      </c>
      <c r="B33" s="422">
        <v>2</v>
      </c>
      <c r="C33" s="422"/>
      <c r="D33" s="422"/>
      <c r="E33" s="422"/>
      <c r="F33" s="422"/>
      <c r="G33" s="421" t="s">
        <v>375</v>
      </c>
      <c r="H33" s="420">
        <v>8</v>
      </c>
      <c r="I33" s="433">
        <f>I34</f>
        <v>1974.84</v>
      </c>
      <c r="J33" s="433">
        <f>J34</f>
        <v>11098.7</v>
      </c>
      <c r="K33" s="433">
        <f>K34</f>
        <v>0</v>
      </c>
    </row>
    <row r="34" spans="1:11">
      <c r="A34" s="431">
        <v>2</v>
      </c>
      <c r="B34" s="431">
        <v>2</v>
      </c>
      <c r="C34" s="431">
        <v>1</v>
      </c>
      <c r="D34" s="431"/>
      <c r="E34" s="431"/>
      <c r="F34" s="431"/>
      <c r="G34" s="429" t="s">
        <v>375</v>
      </c>
      <c r="H34" s="426">
        <v>9</v>
      </c>
      <c r="I34" s="425">
        <v>1974.84</v>
      </c>
      <c r="J34" s="425">
        <v>11098.7</v>
      </c>
      <c r="K34" s="425"/>
    </row>
    <row r="35" spans="1:11" hidden="1" collapsed="1">
      <c r="A35" s="422">
        <v>2</v>
      </c>
      <c r="B35" s="422">
        <v>3</v>
      </c>
      <c r="C35" s="422"/>
      <c r="D35" s="422"/>
      <c r="E35" s="422"/>
      <c r="F35" s="422"/>
      <c r="G35" s="421" t="s">
        <v>66</v>
      </c>
      <c r="H35" s="420">
        <v>10</v>
      </c>
      <c r="I35" s="419">
        <f>I36+I37</f>
        <v>0</v>
      </c>
      <c r="J35" s="419">
        <f>J36+J37</f>
        <v>0</v>
      </c>
      <c r="K35" s="419">
        <f>K36+K37</f>
        <v>0</v>
      </c>
    </row>
    <row r="36" spans="1:11" hidden="1" collapsed="1">
      <c r="A36" s="431">
        <v>2</v>
      </c>
      <c r="B36" s="431">
        <v>3</v>
      </c>
      <c r="C36" s="431">
        <v>1</v>
      </c>
      <c r="D36" s="431"/>
      <c r="E36" s="431"/>
      <c r="F36" s="431"/>
      <c r="G36" s="429" t="s">
        <v>67</v>
      </c>
      <c r="H36" s="426">
        <v>11</v>
      </c>
      <c r="I36" s="425"/>
      <c r="J36" s="425"/>
      <c r="K36" s="425"/>
    </row>
    <row r="37" spans="1:11" hidden="1" collapsed="1">
      <c r="A37" s="431">
        <v>2</v>
      </c>
      <c r="B37" s="431">
        <v>3</v>
      </c>
      <c r="C37" s="431">
        <v>2</v>
      </c>
      <c r="D37" s="431"/>
      <c r="E37" s="431"/>
      <c r="F37" s="431"/>
      <c r="G37" s="429" t="s">
        <v>78</v>
      </c>
      <c r="H37" s="426">
        <v>12</v>
      </c>
      <c r="I37" s="425"/>
      <c r="J37" s="425"/>
      <c r="K37" s="425"/>
    </row>
    <row r="38" spans="1:11" hidden="1" collapsed="1">
      <c r="A38" s="422">
        <v>2</v>
      </c>
      <c r="B38" s="422">
        <v>4</v>
      </c>
      <c r="C38" s="422"/>
      <c r="D38" s="422"/>
      <c r="E38" s="422"/>
      <c r="F38" s="422"/>
      <c r="G38" s="421" t="s">
        <v>79</v>
      </c>
      <c r="H38" s="420">
        <v>13</v>
      </c>
      <c r="I38" s="419">
        <f>I39</f>
        <v>0</v>
      </c>
      <c r="J38" s="419">
        <f>J39</f>
        <v>0</v>
      </c>
      <c r="K38" s="419">
        <f>K39</f>
        <v>0</v>
      </c>
    </row>
    <row r="39" spans="1:11" hidden="1" collapsed="1">
      <c r="A39" s="431">
        <v>2</v>
      </c>
      <c r="B39" s="431">
        <v>4</v>
      </c>
      <c r="C39" s="431">
        <v>1</v>
      </c>
      <c r="D39" s="431"/>
      <c r="E39" s="431"/>
      <c r="F39" s="431"/>
      <c r="G39" s="429" t="s">
        <v>374</v>
      </c>
      <c r="H39" s="426">
        <v>14</v>
      </c>
      <c r="I39" s="425">
        <f>I40+I41+I42</f>
        <v>0</v>
      </c>
      <c r="J39" s="425">
        <f>J40+J41+J42</f>
        <v>0</v>
      </c>
      <c r="K39" s="425">
        <f>K40+K41+K42</f>
        <v>0</v>
      </c>
    </row>
    <row r="40" spans="1:11" hidden="1" collapsed="1">
      <c r="A40" s="431">
        <v>2</v>
      </c>
      <c r="B40" s="431">
        <v>4</v>
      </c>
      <c r="C40" s="431">
        <v>1</v>
      </c>
      <c r="D40" s="431">
        <v>1</v>
      </c>
      <c r="E40" s="431">
        <v>1</v>
      </c>
      <c r="F40" s="431">
        <v>1</v>
      </c>
      <c r="G40" s="429" t="s">
        <v>81</v>
      </c>
      <c r="H40" s="426">
        <v>15</v>
      </c>
      <c r="I40" s="425"/>
      <c r="J40" s="425"/>
      <c r="K40" s="425"/>
    </row>
    <row r="41" spans="1:11" hidden="1" collapsed="1">
      <c r="A41" s="431">
        <v>2</v>
      </c>
      <c r="B41" s="431">
        <v>4</v>
      </c>
      <c r="C41" s="431">
        <v>1</v>
      </c>
      <c r="D41" s="431">
        <v>1</v>
      </c>
      <c r="E41" s="431">
        <v>1</v>
      </c>
      <c r="F41" s="431">
        <v>2</v>
      </c>
      <c r="G41" s="429" t="s">
        <v>82</v>
      </c>
      <c r="H41" s="426">
        <v>16</v>
      </c>
      <c r="I41" s="425"/>
      <c r="J41" s="425"/>
      <c r="K41" s="425"/>
    </row>
    <row r="42" spans="1:11" hidden="1" collapsed="1">
      <c r="A42" s="431">
        <v>2</v>
      </c>
      <c r="B42" s="431">
        <v>4</v>
      </c>
      <c r="C42" s="431">
        <v>1</v>
      </c>
      <c r="D42" s="431">
        <v>1</v>
      </c>
      <c r="E42" s="431">
        <v>1</v>
      </c>
      <c r="F42" s="431">
        <v>3</v>
      </c>
      <c r="G42" s="429" t="s">
        <v>83</v>
      </c>
      <c r="H42" s="426">
        <v>17</v>
      </c>
      <c r="I42" s="425"/>
      <c r="J42" s="425"/>
      <c r="K42" s="425"/>
    </row>
    <row r="43" spans="1:11" hidden="1" collapsed="1">
      <c r="A43" s="422">
        <v>2</v>
      </c>
      <c r="B43" s="422">
        <v>5</v>
      </c>
      <c r="C43" s="422"/>
      <c r="D43" s="422"/>
      <c r="E43" s="422"/>
      <c r="F43" s="422"/>
      <c r="G43" s="421" t="s">
        <v>84</v>
      </c>
      <c r="H43" s="420">
        <v>18</v>
      </c>
      <c r="I43" s="419">
        <f>I44+I47+I50</f>
        <v>0</v>
      </c>
      <c r="J43" s="419">
        <f>J44+J47+J50</f>
        <v>0</v>
      </c>
      <c r="K43" s="419">
        <f>K44+K47+K50</f>
        <v>0</v>
      </c>
    </row>
    <row r="44" spans="1:11" hidden="1" collapsed="1">
      <c r="A44" s="431">
        <v>2</v>
      </c>
      <c r="B44" s="431">
        <v>5</v>
      </c>
      <c r="C44" s="431">
        <v>1</v>
      </c>
      <c r="D44" s="431"/>
      <c r="E44" s="431"/>
      <c r="F44" s="431"/>
      <c r="G44" s="429" t="s">
        <v>85</v>
      </c>
      <c r="H44" s="426">
        <v>19</v>
      </c>
      <c r="I44" s="425">
        <f>I45+I46</f>
        <v>0</v>
      </c>
      <c r="J44" s="425">
        <f>J45+J46</f>
        <v>0</v>
      </c>
      <c r="K44" s="425">
        <f>K45+K46</f>
        <v>0</v>
      </c>
    </row>
    <row r="45" spans="1:11" ht="24" hidden="1" customHeight="1" collapsed="1">
      <c r="A45" s="431">
        <v>2</v>
      </c>
      <c r="B45" s="431">
        <v>5</v>
      </c>
      <c r="C45" s="431">
        <v>1</v>
      </c>
      <c r="D45" s="431">
        <v>1</v>
      </c>
      <c r="E45" s="431">
        <v>1</v>
      </c>
      <c r="F45" s="431">
        <v>1</v>
      </c>
      <c r="G45" s="429" t="s">
        <v>86</v>
      </c>
      <c r="H45" s="426">
        <v>20</v>
      </c>
      <c r="I45" s="425"/>
      <c r="J45" s="425"/>
      <c r="K45" s="425"/>
    </row>
    <row r="46" spans="1:11" hidden="1" collapsed="1">
      <c r="A46" s="431">
        <v>2</v>
      </c>
      <c r="B46" s="431">
        <v>5</v>
      </c>
      <c r="C46" s="431">
        <v>1</v>
      </c>
      <c r="D46" s="431">
        <v>1</v>
      </c>
      <c r="E46" s="431">
        <v>1</v>
      </c>
      <c r="F46" s="431">
        <v>2</v>
      </c>
      <c r="G46" s="429" t="s">
        <v>87</v>
      </c>
      <c r="H46" s="426">
        <v>21</v>
      </c>
      <c r="I46" s="425"/>
      <c r="J46" s="425"/>
      <c r="K46" s="425"/>
    </row>
    <row r="47" spans="1:11" hidden="1" collapsed="1">
      <c r="A47" s="431">
        <v>2</v>
      </c>
      <c r="B47" s="431">
        <v>5</v>
      </c>
      <c r="C47" s="431">
        <v>2</v>
      </c>
      <c r="D47" s="431"/>
      <c r="E47" s="431"/>
      <c r="F47" s="431"/>
      <c r="G47" s="429" t="s">
        <v>88</v>
      </c>
      <c r="H47" s="426">
        <v>22</v>
      </c>
      <c r="I47" s="425">
        <f>I48+I49</f>
        <v>0</v>
      </c>
      <c r="J47" s="425">
        <f>J48+J49</f>
        <v>0</v>
      </c>
      <c r="K47" s="425">
        <f>K48+K49</f>
        <v>0</v>
      </c>
    </row>
    <row r="48" spans="1:11" ht="24" hidden="1" customHeight="1" collapsed="1">
      <c r="A48" s="431">
        <v>2</v>
      </c>
      <c r="B48" s="431">
        <v>5</v>
      </c>
      <c r="C48" s="431">
        <v>2</v>
      </c>
      <c r="D48" s="431">
        <v>1</v>
      </c>
      <c r="E48" s="431">
        <v>1</v>
      </c>
      <c r="F48" s="431">
        <v>1</v>
      </c>
      <c r="G48" s="429" t="s">
        <v>89</v>
      </c>
      <c r="H48" s="426">
        <v>23</v>
      </c>
      <c r="I48" s="425"/>
      <c r="J48" s="425"/>
      <c r="K48" s="425"/>
    </row>
    <row r="49" spans="1:11" ht="24" hidden="1" customHeight="1" collapsed="1">
      <c r="A49" s="431">
        <v>2</v>
      </c>
      <c r="B49" s="431">
        <v>5</v>
      </c>
      <c r="C49" s="431">
        <v>2</v>
      </c>
      <c r="D49" s="431">
        <v>1</v>
      </c>
      <c r="E49" s="431">
        <v>1</v>
      </c>
      <c r="F49" s="431">
        <v>2</v>
      </c>
      <c r="G49" s="429" t="s">
        <v>373</v>
      </c>
      <c r="H49" s="426">
        <v>24</v>
      </c>
      <c r="I49" s="425"/>
      <c r="J49" s="425"/>
      <c r="K49" s="425"/>
    </row>
    <row r="50" spans="1:11" hidden="1" collapsed="1">
      <c r="A50" s="431">
        <v>2</v>
      </c>
      <c r="B50" s="431">
        <v>5</v>
      </c>
      <c r="C50" s="431">
        <v>3</v>
      </c>
      <c r="D50" s="431"/>
      <c r="E50" s="431"/>
      <c r="F50" s="431"/>
      <c r="G50" s="429" t="s">
        <v>91</v>
      </c>
      <c r="H50" s="426">
        <v>25</v>
      </c>
      <c r="I50" s="425">
        <f>I51+I52+I53+I54</f>
        <v>0</v>
      </c>
      <c r="J50" s="425">
        <f>J51+J52+J53+J54</f>
        <v>0</v>
      </c>
      <c r="K50" s="425">
        <f>K51+K52+K53+K54</f>
        <v>0</v>
      </c>
    </row>
    <row r="51" spans="1:11" ht="24" hidden="1" customHeight="1" collapsed="1">
      <c r="A51" s="431">
        <v>2</v>
      </c>
      <c r="B51" s="431">
        <v>5</v>
      </c>
      <c r="C51" s="431">
        <v>3</v>
      </c>
      <c r="D51" s="431">
        <v>1</v>
      </c>
      <c r="E51" s="431">
        <v>1</v>
      </c>
      <c r="F51" s="431">
        <v>1</v>
      </c>
      <c r="G51" s="429" t="s">
        <v>92</v>
      </c>
      <c r="H51" s="426">
        <v>26</v>
      </c>
      <c r="I51" s="425"/>
      <c r="J51" s="425"/>
      <c r="K51" s="425"/>
    </row>
    <row r="52" spans="1:11" hidden="1" collapsed="1">
      <c r="A52" s="431">
        <v>2</v>
      </c>
      <c r="B52" s="431">
        <v>5</v>
      </c>
      <c r="C52" s="431">
        <v>3</v>
      </c>
      <c r="D52" s="431">
        <v>1</v>
      </c>
      <c r="E52" s="431">
        <v>1</v>
      </c>
      <c r="F52" s="431">
        <v>2</v>
      </c>
      <c r="G52" s="429" t="s">
        <v>93</v>
      </c>
      <c r="H52" s="426">
        <v>27</v>
      </c>
      <c r="I52" s="425"/>
      <c r="J52" s="425"/>
      <c r="K52" s="425"/>
    </row>
    <row r="53" spans="1:11" ht="24" hidden="1" customHeight="1" collapsed="1">
      <c r="A53" s="431">
        <v>2</v>
      </c>
      <c r="B53" s="431">
        <v>5</v>
      </c>
      <c r="C53" s="431">
        <v>3</v>
      </c>
      <c r="D53" s="431">
        <v>2</v>
      </c>
      <c r="E53" s="431">
        <v>1</v>
      </c>
      <c r="F53" s="431">
        <v>1</v>
      </c>
      <c r="G53" s="427" t="s">
        <v>94</v>
      </c>
      <c r="H53" s="426">
        <v>28</v>
      </c>
      <c r="I53" s="425"/>
      <c r="J53" s="425"/>
      <c r="K53" s="425"/>
    </row>
    <row r="54" spans="1:11" hidden="1" collapsed="1">
      <c r="A54" s="431">
        <v>2</v>
      </c>
      <c r="B54" s="431">
        <v>5</v>
      </c>
      <c r="C54" s="431">
        <v>3</v>
      </c>
      <c r="D54" s="431">
        <v>2</v>
      </c>
      <c r="E54" s="431">
        <v>1</v>
      </c>
      <c r="F54" s="431">
        <v>2</v>
      </c>
      <c r="G54" s="427" t="s">
        <v>95</v>
      </c>
      <c r="H54" s="426">
        <v>29</v>
      </c>
      <c r="I54" s="425"/>
      <c r="J54" s="425"/>
      <c r="K54" s="425"/>
    </row>
    <row r="55" spans="1:11" hidden="1" collapsed="1">
      <c r="A55" s="422">
        <v>2</v>
      </c>
      <c r="B55" s="422">
        <v>6</v>
      </c>
      <c r="C55" s="422"/>
      <c r="D55" s="422"/>
      <c r="E55" s="422"/>
      <c r="F55" s="422"/>
      <c r="G55" s="421" t="s">
        <v>96</v>
      </c>
      <c r="H55" s="420">
        <v>30</v>
      </c>
      <c r="I55" s="419">
        <f>I56+I57+I58+I59+I60+I61</f>
        <v>0</v>
      </c>
      <c r="J55" s="419">
        <f>J56+J57+J58+J59+J60+J61</f>
        <v>0</v>
      </c>
      <c r="K55" s="419">
        <f>K56+K57+K58+K59+K60+K61</f>
        <v>0</v>
      </c>
    </row>
    <row r="56" spans="1:11" hidden="1" collapsed="1">
      <c r="A56" s="431">
        <v>2</v>
      </c>
      <c r="B56" s="431">
        <v>6</v>
      </c>
      <c r="C56" s="431">
        <v>1</v>
      </c>
      <c r="D56" s="431"/>
      <c r="E56" s="431"/>
      <c r="F56" s="431"/>
      <c r="G56" s="429" t="s">
        <v>372</v>
      </c>
      <c r="H56" s="426">
        <v>31</v>
      </c>
      <c r="I56" s="425"/>
      <c r="J56" s="425"/>
      <c r="K56" s="425"/>
    </row>
    <row r="57" spans="1:11" hidden="1" collapsed="1">
      <c r="A57" s="431">
        <v>2</v>
      </c>
      <c r="B57" s="431">
        <v>6</v>
      </c>
      <c r="C57" s="431">
        <v>2</v>
      </c>
      <c r="D57" s="431"/>
      <c r="E57" s="431"/>
      <c r="F57" s="431"/>
      <c r="G57" s="429" t="s">
        <v>371</v>
      </c>
      <c r="H57" s="426">
        <v>32</v>
      </c>
      <c r="I57" s="425"/>
      <c r="J57" s="425"/>
      <c r="K57" s="425"/>
    </row>
    <row r="58" spans="1:11" hidden="1" collapsed="1">
      <c r="A58" s="431">
        <v>2</v>
      </c>
      <c r="B58" s="431">
        <v>6</v>
      </c>
      <c r="C58" s="431">
        <v>3</v>
      </c>
      <c r="D58" s="431"/>
      <c r="E58" s="431"/>
      <c r="F58" s="431"/>
      <c r="G58" s="429" t="s">
        <v>370</v>
      </c>
      <c r="H58" s="426">
        <v>33</v>
      </c>
      <c r="I58" s="425"/>
      <c r="J58" s="425"/>
      <c r="K58" s="425"/>
    </row>
    <row r="59" spans="1:11" ht="24" hidden="1" customHeight="1" collapsed="1">
      <c r="A59" s="431">
        <v>2</v>
      </c>
      <c r="B59" s="431">
        <v>6</v>
      </c>
      <c r="C59" s="431">
        <v>4</v>
      </c>
      <c r="D59" s="431"/>
      <c r="E59" s="431"/>
      <c r="F59" s="431"/>
      <c r="G59" s="429" t="s">
        <v>102</v>
      </c>
      <c r="H59" s="426">
        <v>34</v>
      </c>
      <c r="I59" s="425"/>
      <c r="J59" s="425"/>
      <c r="K59" s="425"/>
    </row>
    <row r="60" spans="1:11" ht="24" hidden="1" customHeight="1" collapsed="1">
      <c r="A60" s="431">
        <v>2</v>
      </c>
      <c r="B60" s="431">
        <v>6</v>
      </c>
      <c r="C60" s="431">
        <v>5</v>
      </c>
      <c r="D60" s="431"/>
      <c r="E60" s="431"/>
      <c r="F60" s="431"/>
      <c r="G60" s="429" t="s">
        <v>104</v>
      </c>
      <c r="H60" s="426">
        <v>35</v>
      </c>
      <c r="I60" s="425"/>
      <c r="J60" s="425"/>
      <c r="K60" s="425"/>
    </row>
    <row r="61" spans="1:11" hidden="1" collapsed="1">
      <c r="A61" s="431">
        <v>2</v>
      </c>
      <c r="B61" s="431">
        <v>6</v>
      </c>
      <c r="C61" s="431">
        <v>6</v>
      </c>
      <c r="D61" s="431"/>
      <c r="E61" s="431"/>
      <c r="F61" s="431"/>
      <c r="G61" s="429" t="s">
        <v>105</v>
      </c>
      <c r="H61" s="426">
        <v>36</v>
      </c>
      <c r="I61" s="425"/>
      <c r="J61" s="425"/>
      <c r="K61" s="425"/>
    </row>
    <row r="62" spans="1:11">
      <c r="A62" s="422">
        <v>2</v>
      </c>
      <c r="B62" s="422">
        <v>7</v>
      </c>
      <c r="C62" s="431"/>
      <c r="D62" s="431"/>
      <c r="E62" s="431"/>
      <c r="F62" s="431"/>
      <c r="G62" s="421" t="s">
        <v>106</v>
      </c>
      <c r="H62" s="420">
        <v>37</v>
      </c>
      <c r="I62" s="419">
        <f>I63+I66+I70</f>
        <v>0</v>
      </c>
      <c r="J62" s="419">
        <f>J63+J66+J70</f>
        <v>179.04</v>
      </c>
      <c r="K62" s="419">
        <f>K63+K66+K70</f>
        <v>0</v>
      </c>
    </row>
    <row r="63" spans="1:11" hidden="1" collapsed="1">
      <c r="A63" s="431">
        <v>2</v>
      </c>
      <c r="B63" s="431">
        <v>7</v>
      </c>
      <c r="C63" s="431">
        <v>1</v>
      </c>
      <c r="D63" s="431"/>
      <c r="E63" s="431"/>
      <c r="F63" s="431"/>
      <c r="G63" s="432" t="s">
        <v>369</v>
      </c>
      <c r="H63" s="426">
        <v>38</v>
      </c>
      <c r="I63" s="425">
        <f>I64+I65</f>
        <v>0</v>
      </c>
      <c r="J63" s="425">
        <f>J64+J65</f>
        <v>0</v>
      </c>
      <c r="K63" s="425">
        <f>K64+K65</f>
        <v>0</v>
      </c>
    </row>
    <row r="64" spans="1:11" hidden="1" collapsed="1">
      <c r="A64" s="431">
        <v>2</v>
      </c>
      <c r="B64" s="431">
        <v>7</v>
      </c>
      <c r="C64" s="431">
        <v>1</v>
      </c>
      <c r="D64" s="431">
        <v>1</v>
      </c>
      <c r="E64" s="431">
        <v>1</v>
      </c>
      <c r="F64" s="431">
        <v>1</v>
      </c>
      <c r="G64" s="432" t="s">
        <v>108</v>
      </c>
      <c r="H64" s="426">
        <v>39</v>
      </c>
      <c r="I64" s="425"/>
      <c r="J64" s="425"/>
      <c r="K64" s="425"/>
    </row>
    <row r="65" spans="1:11" hidden="1" collapsed="1">
      <c r="A65" s="431">
        <v>2</v>
      </c>
      <c r="B65" s="431">
        <v>7</v>
      </c>
      <c r="C65" s="431">
        <v>1</v>
      </c>
      <c r="D65" s="431">
        <v>1</v>
      </c>
      <c r="E65" s="431">
        <v>1</v>
      </c>
      <c r="F65" s="431">
        <v>2</v>
      </c>
      <c r="G65" s="432" t="s">
        <v>109</v>
      </c>
      <c r="H65" s="426">
        <v>40</v>
      </c>
      <c r="I65" s="425"/>
      <c r="J65" s="425"/>
      <c r="K65" s="425"/>
    </row>
    <row r="66" spans="1:11" ht="19.5" customHeight="1">
      <c r="A66" s="431">
        <v>2</v>
      </c>
      <c r="B66" s="431">
        <v>7</v>
      </c>
      <c r="C66" s="431">
        <v>2</v>
      </c>
      <c r="D66" s="431"/>
      <c r="E66" s="431"/>
      <c r="F66" s="431"/>
      <c r="G66" s="429" t="s">
        <v>368</v>
      </c>
      <c r="H66" s="426">
        <v>41</v>
      </c>
      <c r="I66" s="425">
        <f>I67+I68+I69</f>
        <v>0</v>
      </c>
      <c r="J66" s="425">
        <f>J67+J68+J69</f>
        <v>179.04</v>
      </c>
      <c r="K66" s="425">
        <f>K67+K68+K69</f>
        <v>0</v>
      </c>
    </row>
    <row r="67" spans="1:11">
      <c r="A67" s="431">
        <v>2</v>
      </c>
      <c r="B67" s="431">
        <v>7</v>
      </c>
      <c r="C67" s="431">
        <v>2</v>
      </c>
      <c r="D67" s="431">
        <v>1</v>
      </c>
      <c r="E67" s="431">
        <v>1</v>
      </c>
      <c r="F67" s="431">
        <v>1</v>
      </c>
      <c r="G67" s="429" t="s">
        <v>367</v>
      </c>
      <c r="H67" s="426">
        <v>42</v>
      </c>
      <c r="I67" s="425"/>
      <c r="J67" s="425">
        <v>179.04</v>
      </c>
      <c r="K67" s="425"/>
    </row>
    <row r="68" spans="1:11" hidden="1" collapsed="1">
      <c r="A68" s="431">
        <v>2</v>
      </c>
      <c r="B68" s="431">
        <v>7</v>
      </c>
      <c r="C68" s="431">
        <v>2</v>
      </c>
      <c r="D68" s="431">
        <v>1</v>
      </c>
      <c r="E68" s="431">
        <v>1</v>
      </c>
      <c r="F68" s="431">
        <v>2</v>
      </c>
      <c r="G68" s="429" t="s">
        <v>366</v>
      </c>
      <c r="H68" s="426">
        <v>43</v>
      </c>
      <c r="I68" s="425"/>
      <c r="J68" s="425"/>
      <c r="K68" s="425"/>
    </row>
    <row r="69" spans="1:11" hidden="1" collapsed="1">
      <c r="A69" s="431">
        <v>2</v>
      </c>
      <c r="B69" s="431">
        <v>7</v>
      </c>
      <c r="C69" s="431">
        <v>2</v>
      </c>
      <c r="D69" s="431">
        <v>2</v>
      </c>
      <c r="E69" s="431">
        <v>1</v>
      </c>
      <c r="F69" s="431">
        <v>1</v>
      </c>
      <c r="G69" s="429" t="s">
        <v>114</v>
      </c>
      <c r="H69" s="426">
        <v>44</v>
      </c>
      <c r="I69" s="425"/>
      <c r="J69" s="425"/>
      <c r="K69" s="425"/>
    </row>
    <row r="70" spans="1:11" hidden="1" collapsed="1">
      <c r="A70" s="431">
        <v>2</v>
      </c>
      <c r="B70" s="431">
        <v>7</v>
      </c>
      <c r="C70" s="431">
        <v>3</v>
      </c>
      <c r="D70" s="431"/>
      <c r="E70" s="431"/>
      <c r="F70" s="431"/>
      <c r="G70" s="429" t="s">
        <v>115</v>
      </c>
      <c r="H70" s="426">
        <v>45</v>
      </c>
      <c r="I70" s="425"/>
      <c r="J70" s="425"/>
      <c r="K70" s="425"/>
    </row>
    <row r="71" spans="1:11" hidden="1" collapsed="1">
      <c r="A71" s="422">
        <v>2</v>
      </c>
      <c r="B71" s="422">
        <v>8</v>
      </c>
      <c r="C71" s="422"/>
      <c r="D71" s="422"/>
      <c r="E71" s="422"/>
      <c r="F71" s="422"/>
      <c r="G71" s="421" t="s">
        <v>365</v>
      </c>
      <c r="H71" s="420">
        <v>46</v>
      </c>
      <c r="I71" s="419">
        <f>I72+I76</f>
        <v>0</v>
      </c>
      <c r="J71" s="419">
        <f>J72+J76</f>
        <v>0</v>
      </c>
      <c r="K71" s="419">
        <f>K72+K76</f>
        <v>0</v>
      </c>
    </row>
    <row r="72" spans="1:11" hidden="1" collapsed="1">
      <c r="A72" s="431">
        <v>2</v>
      </c>
      <c r="B72" s="431">
        <v>8</v>
      </c>
      <c r="C72" s="431">
        <v>1</v>
      </c>
      <c r="D72" s="431">
        <v>1</v>
      </c>
      <c r="E72" s="431"/>
      <c r="F72" s="431"/>
      <c r="G72" s="429" t="s">
        <v>119</v>
      </c>
      <c r="H72" s="426">
        <v>47</v>
      </c>
      <c r="I72" s="425">
        <f>I73+I74+I75</f>
        <v>0</v>
      </c>
      <c r="J72" s="425">
        <f>J73+J74+J75</f>
        <v>0</v>
      </c>
      <c r="K72" s="425">
        <f>K73+K74+K75</f>
        <v>0</v>
      </c>
    </row>
    <row r="73" spans="1:11" hidden="1" collapsed="1">
      <c r="A73" s="431">
        <v>2</v>
      </c>
      <c r="B73" s="431">
        <v>8</v>
      </c>
      <c r="C73" s="431">
        <v>1</v>
      </c>
      <c r="D73" s="431">
        <v>1</v>
      </c>
      <c r="E73" s="431">
        <v>1</v>
      </c>
      <c r="F73" s="431">
        <v>1</v>
      </c>
      <c r="G73" s="429" t="s">
        <v>364</v>
      </c>
      <c r="H73" s="426">
        <v>48</v>
      </c>
      <c r="I73" s="425"/>
      <c r="J73" s="425"/>
      <c r="K73" s="425"/>
    </row>
    <row r="74" spans="1:11" hidden="1" collapsed="1">
      <c r="A74" s="431">
        <v>2</v>
      </c>
      <c r="B74" s="431">
        <v>8</v>
      </c>
      <c r="C74" s="431">
        <v>1</v>
      </c>
      <c r="D74" s="431">
        <v>1</v>
      </c>
      <c r="E74" s="431">
        <v>1</v>
      </c>
      <c r="F74" s="431">
        <v>2</v>
      </c>
      <c r="G74" s="429" t="s">
        <v>363</v>
      </c>
      <c r="H74" s="426">
        <v>49</v>
      </c>
      <c r="I74" s="425"/>
      <c r="J74" s="425"/>
      <c r="K74" s="425"/>
    </row>
    <row r="75" spans="1:11" hidden="1" collapsed="1">
      <c r="A75" s="431">
        <v>2</v>
      </c>
      <c r="B75" s="431">
        <v>8</v>
      </c>
      <c r="C75" s="431">
        <v>1</v>
      </c>
      <c r="D75" s="431">
        <v>1</v>
      </c>
      <c r="E75" s="431">
        <v>1</v>
      </c>
      <c r="F75" s="431">
        <v>3</v>
      </c>
      <c r="G75" s="427" t="s">
        <v>122</v>
      </c>
      <c r="H75" s="426">
        <v>50</v>
      </c>
      <c r="I75" s="425"/>
      <c r="J75" s="425"/>
      <c r="K75" s="425"/>
    </row>
    <row r="76" spans="1:11" hidden="1" collapsed="1">
      <c r="A76" s="431">
        <v>2</v>
      </c>
      <c r="B76" s="431">
        <v>8</v>
      </c>
      <c r="C76" s="431">
        <v>1</v>
      </c>
      <c r="D76" s="431">
        <v>2</v>
      </c>
      <c r="E76" s="431"/>
      <c r="F76" s="431"/>
      <c r="G76" s="429" t="s">
        <v>123</v>
      </c>
      <c r="H76" s="426">
        <v>51</v>
      </c>
      <c r="I76" s="425"/>
      <c r="J76" s="425"/>
      <c r="K76" s="425"/>
    </row>
    <row r="77" spans="1:11" ht="36" hidden="1" customHeight="1" collapsed="1">
      <c r="A77" s="430">
        <v>2</v>
      </c>
      <c r="B77" s="430">
        <v>9</v>
      </c>
      <c r="C77" s="430"/>
      <c r="D77" s="430"/>
      <c r="E77" s="430"/>
      <c r="F77" s="430"/>
      <c r="G77" s="421" t="s">
        <v>362</v>
      </c>
      <c r="H77" s="420">
        <v>52</v>
      </c>
      <c r="I77" s="419"/>
      <c r="J77" s="419"/>
      <c r="K77" s="419"/>
    </row>
    <row r="78" spans="1:11" ht="48" customHeight="1">
      <c r="A78" s="422">
        <v>3</v>
      </c>
      <c r="B78" s="422"/>
      <c r="C78" s="422"/>
      <c r="D78" s="422"/>
      <c r="E78" s="422"/>
      <c r="F78" s="422"/>
      <c r="G78" s="421" t="s">
        <v>361</v>
      </c>
      <c r="H78" s="420">
        <v>53</v>
      </c>
      <c r="I78" s="419">
        <f>I79+I85+I86</f>
        <v>0</v>
      </c>
      <c r="J78" s="419">
        <f>J79+J85+J86</f>
        <v>1535</v>
      </c>
      <c r="K78" s="419">
        <f>K79+K85+K86</f>
        <v>0</v>
      </c>
    </row>
    <row r="79" spans="1:11" ht="24" customHeight="1">
      <c r="A79" s="422">
        <v>3</v>
      </c>
      <c r="B79" s="422">
        <v>1</v>
      </c>
      <c r="C79" s="422"/>
      <c r="D79" s="422"/>
      <c r="E79" s="422"/>
      <c r="F79" s="422"/>
      <c r="G79" s="421" t="s">
        <v>137</v>
      </c>
      <c r="H79" s="420">
        <v>54</v>
      </c>
      <c r="I79" s="419">
        <f>I80+I81+I82+I83+I84</f>
        <v>0</v>
      </c>
      <c r="J79" s="419">
        <f>J80+J81+J82+J83+J84</f>
        <v>1535</v>
      </c>
      <c r="K79" s="419">
        <f>K80+K81+K82+K83+K84</f>
        <v>0</v>
      </c>
    </row>
    <row r="80" spans="1:11" ht="24" customHeight="1">
      <c r="A80" s="428">
        <v>3</v>
      </c>
      <c r="B80" s="428">
        <v>1</v>
      </c>
      <c r="C80" s="428">
        <v>1</v>
      </c>
      <c r="D80" s="424"/>
      <c r="E80" s="424"/>
      <c r="F80" s="424"/>
      <c r="G80" s="429" t="s">
        <v>360</v>
      </c>
      <c r="H80" s="426">
        <v>55</v>
      </c>
      <c r="I80" s="425"/>
      <c r="J80" s="425">
        <v>1535</v>
      </c>
      <c r="K80" s="425"/>
    </row>
    <row r="81" spans="1:11" hidden="1" collapsed="1">
      <c r="A81" s="428">
        <v>3</v>
      </c>
      <c r="B81" s="428">
        <v>1</v>
      </c>
      <c r="C81" s="428">
        <v>2</v>
      </c>
      <c r="D81" s="428"/>
      <c r="E81" s="424"/>
      <c r="F81" s="424"/>
      <c r="G81" s="427" t="s">
        <v>154</v>
      </c>
      <c r="H81" s="426">
        <v>56</v>
      </c>
      <c r="I81" s="425"/>
      <c r="J81" s="425"/>
      <c r="K81" s="425"/>
    </row>
    <row r="82" spans="1:11" hidden="1" collapsed="1">
      <c r="A82" s="428">
        <v>3</v>
      </c>
      <c r="B82" s="428">
        <v>1</v>
      </c>
      <c r="C82" s="428">
        <v>3</v>
      </c>
      <c r="D82" s="428"/>
      <c r="E82" s="428"/>
      <c r="F82" s="428"/>
      <c r="G82" s="427" t="s">
        <v>159</v>
      </c>
      <c r="H82" s="426">
        <v>57</v>
      </c>
      <c r="I82" s="425"/>
      <c r="J82" s="425"/>
      <c r="K82" s="425"/>
    </row>
    <row r="83" spans="1:11" ht="24" hidden="1" customHeight="1" collapsed="1">
      <c r="A83" s="428">
        <v>3</v>
      </c>
      <c r="B83" s="428">
        <v>1</v>
      </c>
      <c r="C83" s="428">
        <v>4</v>
      </c>
      <c r="D83" s="428"/>
      <c r="E83" s="428"/>
      <c r="F83" s="428"/>
      <c r="G83" s="427" t="s">
        <v>168</v>
      </c>
      <c r="H83" s="426">
        <v>58</v>
      </c>
      <c r="I83" s="425"/>
      <c r="J83" s="425"/>
      <c r="K83" s="425"/>
    </row>
    <row r="84" spans="1:11" ht="24" hidden="1" customHeight="1" collapsed="1">
      <c r="A84" s="428">
        <v>3</v>
      </c>
      <c r="B84" s="428">
        <v>1</v>
      </c>
      <c r="C84" s="428">
        <v>5</v>
      </c>
      <c r="D84" s="428"/>
      <c r="E84" s="428"/>
      <c r="F84" s="428"/>
      <c r="G84" s="427" t="s">
        <v>359</v>
      </c>
      <c r="H84" s="426">
        <v>59</v>
      </c>
      <c r="I84" s="425"/>
      <c r="J84" s="425"/>
      <c r="K84" s="425"/>
    </row>
    <row r="85" spans="1:11" ht="36" hidden="1" customHeight="1" collapsed="1">
      <c r="A85" s="424">
        <v>3</v>
      </c>
      <c r="B85" s="424">
        <v>2</v>
      </c>
      <c r="C85" s="424"/>
      <c r="D85" s="424"/>
      <c r="E85" s="424"/>
      <c r="F85" s="424"/>
      <c r="G85" s="423" t="s">
        <v>173</v>
      </c>
      <c r="H85" s="420">
        <v>60</v>
      </c>
      <c r="I85" s="419"/>
      <c r="J85" s="419"/>
      <c r="K85" s="419"/>
    </row>
    <row r="86" spans="1:11" ht="24" hidden="1" customHeight="1" collapsed="1">
      <c r="A86" s="424">
        <v>3</v>
      </c>
      <c r="B86" s="424">
        <v>3</v>
      </c>
      <c r="C86" s="424"/>
      <c r="D86" s="424"/>
      <c r="E86" s="424"/>
      <c r="F86" s="424"/>
      <c r="G86" s="423" t="s">
        <v>211</v>
      </c>
      <c r="H86" s="420">
        <v>61</v>
      </c>
      <c r="I86" s="419"/>
      <c r="J86" s="419"/>
      <c r="K86" s="419"/>
    </row>
    <row r="87" spans="1:11">
      <c r="A87" s="422"/>
      <c r="B87" s="422"/>
      <c r="C87" s="422"/>
      <c r="D87" s="422"/>
      <c r="E87" s="422"/>
      <c r="F87" s="422"/>
      <c r="G87" s="421" t="s">
        <v>358</v>
      </c>
      <c r="H87" s="420">
        <v>62</v>
      </c>
      <c r="I87" s="419">
        <f>I26+I78</f>
        <v>1974.84</v>
      </c>
      <c r="J87" s="419">
        <f>J26+J78</f>
        <v>13972.430000000002</v>
      </c>
      <c r="K87" s="419">
        <f>K26+K78</f>
        <v>0</v>
      </c>
    </row>
    <row r="88" spans="1:11">
      <c r="A88" s="418"/>
      <c r="B88" s="418"/>
      <c r="C88" s="418"/>
      <c r="D88" s="417"/>
      <c r="E88" s="417"/>
      <c r="F88" s="417"/>
      <c r="G88" s="417"/>
      <c r="H88" s="416"/>
      <c r="I88" s="409"/>
      <c r="J88" s="409"/>
      <c r="K88" s="415"/>
    </row>
    <row r="89" spans="1:11">
      <c r="A89" s="409" t="s">
        <v>357</v>
      </c>
      <c r="B89" s="412"/>
      <c r="C89" s="412"/>
      <c r="D89" s="412"/>
      <c r="E89" s="412"/>
      <c r="F89" s="412"/>
      <c r="G89" s="412"/>
      <c r="H89" s="414"/>
      <c r="I89" s="413"/>
      <c r="J89" s="412"/>
      <c r="K89" s="412"/>
    </row>
    <row r="90" spans="1:11">
      <c r="A90" s="411" t="s">
        <v>230</v>
      </c>
      <c r="B90" s="406"/>
      <c r="C90" s="406"/>
      <c r="D90" s="406"/>
      <c r="E90" s="406"/>
      <c r="F90" s="406"/>
      <c r="G90" s="406"/>
      <c r="H90" s="404"/>
      <c r="I90" s="399"/>
      <c r="J90" s="695" t="s">
        <v>231</v>
      </c>
      <c r="K90" s="695"/>
    </row>
    <row r="91" spans="1:11">
      <c r="A91" s="682" t="s">
        <v>356</v>
      </c>
      <c r="B91" s="689"/>
      <c r="C91" s="689"/>
      <c r="D91" s="689"/>
      <c r="E91" s="689"/>
      <c r="F91" s="689"/>
      <c r="G91" s="689"/>
      <c r="H91" s="405"/>
      <c r="I91" s="403" t="s">
        <v>233</v>
      </c>
      <c r="J91" s="698" t="s">
        <v>234</v>
      </c>
      <c r="K91" s="698"/>
    </row>
    <row r="92" spans="1:11" ht="7.5" customHeight="1">
      <c r="A92" s="409"/>
      <c r="B92" s="409"/>
      <c r="C92" s="410"/>
      <c r="D92" s="409"/>
      <c r="E92" s="409"/>
      <c r="F92" s="690"/>
      <c r="G92" s="689"/>
      <c r="H92" s="405"/>
      <c r="I92" s="408"/>
      <c r="J92" s="407"/>
      <c r="K92" s="407"/>
    </row>
    <row r="93" spans="1:11">
      <c r="A93" s="406" t="s">
        <v>235</v>
      </c>
      <c r="B93" s="406"/>
      <c r="C93" s="406"/>
      <c r="D93" s="406"/>
      <c r="E93" s="406"/>
      <c r="F93" s="406"/>
      <c r="G93" s="406"/>
      <c r="H93" s="405"/>
      <c r="I93" s="399"/>
      <c r="J93" s="695" t="s">
        <v>236</v>
      </c>
      <c r="K93" s="695"/>
    </row>
    <row r="94" spans="1:11" ht="30.75" customHeight="1">
      <c r="A94" s="699" t="s">
        <v>355</v>
      </c>
      <c r="B94" s="700"/>
      <c r="C94" s="700"/>
      <c r="D94" s="700"/>
      <c r="E94" s="700"/>
      <c r="F94" s="700"/>
      <c r="G94" s="700"/>
      <c r="H94" s="404"/>
      <c r="I94" s="403" t="s">
        <v>233</v>
      </c>
      <c r="J94" s="698" t="s">
        <v>234</v>
      </c>
      <c r="K94" s="698"/>
    </row>
    <row r="95" spans="1:11" ht="9" customHeight="1"/>
    <row r="96" spans="1:11">
      <c r="A96" s="686" t="s">
        <v>288</v>
      </c>
      <c r="B96" s="686"/>
      <c r="C96" s="686"/>
      <c r="D96" s="686"/>
      <c r="E96" s="686"/>
      <c r="F96" s="686"/>
      <c r="G96" s="686"/>
      <c r="H96" s="686"/>
      <c r="I96" s="686"/>
      <c r="J96" s="686"/>
      <c r="K96" s="686"/>
    </row>
  </sheetData>
  <sheetProtection formatCells="0" formatColumns="0" formatRows="0" insertColumns="0" insertRows="0" insertHyperlinks="0" deleteColumns="0" deleteRows="0" sort="0" autoFilter="0" pivotTables="0"/>
  <mergeCells count="25">
    <mergeCell ref="J91:K91"/>
    <mergeCell ref="J94:K94"/>
    <mergeCell ref="A13:K13"/>
    <mergeCell ref="A94:G94"/>
    <mergeCell ref="A6:K6"/>
    <mergeCell ref="I23:I24"/>
    <mergeCell ref="J23:K23"/>
    <mergeCell ref="J90:K90"/>
    <mergeCell ref="A7:K7"/>
    <mergeCell ref="A5:K5"/>
    <mergeCell ref="G8:K8"/>
    <mergeCell ref="A9:K9"/>
    <mergeCell ref="A96:K96"/>
    <mergeCell ref="A11:K11"/>
    <mergeCell ref="A12:K12"/>
    <mergeCell ref="A25:F25"/>
    <mergeCell ref="A91:G91"/>
    <mergeCell ref="F92:G92"/>
    <mergeCell ref="A14:K14"/>
    <mergeCell ref="A21:F24"/>
    <mergeCell ref="G21:G24"/>
    <mergeCell ref="H21:H24"/>
    <mergeCell ref="I21:K21"/>
    <mergeCell ref="J93:K93"/>
    <mergeCell ref="I22:K22"/>
  </mergeCells>
  <pageMargins left="0.70866141732283472" right="0.70866141732283472" top="0" bottom="0" header="0.31496062992125984" footer="0.31496062992125984"/>
  <pageSetup paperSize="9" scale="9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63B2-0294-49F3-B173-E72BC6DCF0B7}">
  <dimension ref="A2:O56"/>
  <sheetViews>
    <sheetView topLeftCell="A19" zoomScaleNormal="100" workbookViewId="0">
      <selection activeCell="F43" sqref="F43"/>
    </sheetView>
  </sheetViews>
  <sheetFormatPr defaultRowHeight="12.75"/>
  <cols>
    <col min="1" max="1" width="9.28515625" style="452" customWidth="1"/>
    <col min="2" max="2" width="35.85546875" style="452" customWidth="1"/>
    <col min="3" max="3" width="8.42578125" style="452" customWidth="1"/>
    <col min="4" max="4" width="8.28515625" style="452" customWidth="1"/>
    <col min="5" max="5" width="7.7109375" style="452" customWidth="1"/>
    <col min="6" max="6" width="9.42578125" style="452" customWidth="1"/>
    <col min="7" max="7" width="10.140625" style="452" customWidth="1"/>
    <col min="8" max="8" width="8.28515625" style="452" customWidth="1"/>
    <col min="9" max="9" width="9.140625" style="452"/>
    <col min="10" max="10" width="14.28515625" style="452" customWidth="1"/>
    <col min="11" max="16384" width="9.140625" style="452"/>
  </cols>
  <sheetData>
    <row r="2" spans="1:8">
      <c r="E2" s="705" t="s">
        <v>396</v>
      </c>
      <c r="F2" s="705"/>
      <c r="G2" s="705"/>
      <c r="H2" s="705"/>
    </row>
    <row r="3" spans="1:8">
      <c r="A3" s="453"/>
      <c r="E3" s="705" t="s">
        <v>290</v>
      </c>
      <c r="F3" s="705"/>
      <c r="G3" s="705"/>
      <c r="H3" s="705"/>
    </row>
    <row r="4" spans="1:8">
      <c r="E4" s="705" t="s">
        <v>291</v>
      </c>
      <c r="F4" s="705"/>
      <c r="G4" s="705"/>
      <c r="H4" s="705"/>
    </row>
    <row r="5" spans="1:8">
      <c r="E5" s="705" t="s">
        <v>397</v>
      </c>
      <c r="F5" s="705"/>
      <c r="G5" s="705"/>
      <c r="H5" s="705"/>
    </row>
    <row r="6" spans="1:8">
      <c r="E6" s="705" t="s">
        <v>398</v>
      </c>
      <c r="F6" s="705"/>
      <c r="G6" s="705"/>
      <c r="H6" s="705"/>
    </row>
    <row r="7" spans="1:8">
      <c r="F7" s="454"/>
      <c r="G7" s="454"/>
      <c r="H7" s="454"/>
    </row>
    <row r="8" spans="1:8">
      <c r="B8" s="455" t="s">
        <v>399</v>
      </c>
    </row>
    <row r="9" spans="1:8">
      <c r="A9" s="703" t="s">
        <v>294</v>
      </c>
      <c r="B9" s="704"/>
      <c r="C9" s="703"/>
      <c r="D9" s="703"/>
      <c r="E9" s="456"/>
      <c r="F9" s="456"/>
      <c r="G9" s="456"/>
      <c r="H9" s="456"/>
    </row>
    <row r="11" spans="1:8" ht="15" customHeight="1">
      <c r="A11" s="707" t="s">
        <v>447</v>
      </c>
      <c r="B11" s="707"/>
      <c r="C11" s="707"/>
      <c r="D11" s="707"/>
      <c r="E11" s="707"/>
      <c r="F11" s="707"/>
      <c r="G11" s="707"/>
      <c r="H11" s="707"/>
    </row>
    <row r="12" spans="1:8">
      <c r="B12" s="453"/>
      <c r="C12" s="453"/>
      <c r="D12" s="453"/>
      <c r="E12" s="453"/>
      <c r="F12" s="453"/>
      <c r="G12" s="453"/>
      <c r="H12" s="453"/>
    </row>
    <row r="13" spans="1:8">
      <c r="F13" s="708" t="s">
        <v>400</v>
      </c>
      <c r="G13" s="709"/>
      <c r="H13" s="709"/>
    </row>
    <row r="14" spans="1:8">
      <c r="C14" s="710"/>
      <c r="D14" s="710"/>
      <c r="E14" s="710"/>
      <c r="F14" s="453"/>
      <c r="G14" s="711" t="s">
        <v>401</v>
      </c>
      <c r="H14" s="711"/>
    </row>
    <row r="15" spans="1:8" ht="12.75" customHeight="1">
      <c r="A15" s="712" t="s">
        <v>34</v>
      </c>
      <c r="B15" s="712" t="s">
        <v>35</v>
      </c>
      <c r="C15" s="715" t="s">
        <v>402</v>
      </c>
      <c r="D15" s="718" t="s">
        <v>384</v>
      </c>
      <c r="E15" s="718"/>
      <c r="F15" s="718"/>
      <c r="G15" s="718"/>
      <c r="H15" s="718"/>
    </row>
    <row r="16" spans="1:8" ht="12.75" customHeight="1">
      <c r="A16" s="713"/>
      <c r="B16" s="713"/>
      <c r="C16" s="716"/>
      <c r="D16" s="719" t="s">
        <v>403</v>
      </c>
      <c r="E16" s="719" t="s">
        <v>404</v>
      </c>
      <c r="F16" s="719" t="s">
        <v>405</v>
      </c>
      <c r="G16" s="719" t="s">
        <v>406</v>
      </c>
      <c r="H16" s="719" t="s">
        <v>407</v>
      </c>
    </row>
    <row r="17" spans="1:8">
      <c r="A17" s="713"/>
      <c r="B17" s="713"/>
      <c r="C17" s="716"/>
      <c r="D17" s="719"/>
      <c r="E17" s="719"/>
      <c r="F17" s="719"/>
      <c r="G17" s="719"/>
      <c r="H17" s="720"/>
    </row>
    <row r="18" spans="1:8" ht="40.5" customHeight="1">
      <c r="A18" s="713"/>
      <c r="B18" s="713"/>
      <c r="C18" s="716"/>
      <c r="D18" s="719"/>
      <c r="E18" s="719"/>
      <c r="F18" s="719"/>
      <c r="G18" s="719"/>
      <c r="H18" s="720"/>
    </row>
    <row r="19" spans="1:8" ht="16.899999999999999" customHeight="1">
      <c r="A19" s="714"/>
      <c r="B19" s="714"/>
      <c r="C19" s="717"/>
      <c r="D19" s="457" t="s">
        <v>242</v>
      </c>
      <c r="E19" s="457" t="s">
        <v>260</v>
      </c>
      <c r="F19" s="457" t="s">
        <v>27</v>
      </c>
      <c r="G19" s="457" t="s">
        <v>239</v>
      </c>
      <c r="H19" s="458" t="s">
        <v>408</v>
      </c>
    </row>
    <row r="20" spans="1:8" ht="14.1" customHeight="1">
      <c r="A20" s="459" t="s">
        <v>409</v>
      </c>
      <c r="B20" s="460" t="s">
        <v>46</v>
      </c>
      <c r="C20" s="461">
        <f t="shared" ref="C20:C35" si="0">(D20+E20+F20+G20+H20)</f>
        <v>106.29</v>
      </c>
      <c r="D20" s="462"/>
      <c r="E20" s="463"/>
      <c r="F20" s="463">
        <v>106.29</v>
      </c>
      <c r="G20" s="463"/>
      <c r="H20" s="463"/>
    </row>
    <row r="21" spans="1:8" ht="14.1" customHeight="1">
      <c r="A21" s="459"/>
      <c r="B21" s="460" t="s">
        <v>410</v>
      </c>
      <c r="C21" s="461">
        <f t="shared" si="0"/>
        <v>0</v>
      </c>
      <c r="D21" s="462"/>
      <c r="E21" s="463"/>
      <c r="F21" s="463"/>
      <c r="G21" s="463"/>
      <c r="H21" s="463"/>
    </row>
    <row r="22" spans="1:8" ht="14.1" customHeight="1">
      <c r="A22" s="459"/>
      <c r="B22" s="460" t="s">
        <v>411</v>
      </c>
      <c r="C22" s="461">
        <f t="shared" si="0"/>
        <v>0</v>
      </c>
      <c r="D22" s="462"/>
      <c r="E22" s="463"/>
      <c r="F22" s="463"/>
      <c r="G22" s="463"/>
      <c r="H22" s="463"/>
    </row>
    <row r="23" spans="1:8" ht="14.1" customHeight="1">
      <c r="A23" s="459" t="s">
        <v>412</v>
      </c>
      <c r="B23" s="460" t="s">
        <v>413</v>
      </c>
      <c r="C23" s="464">
        <f t="shared" si="0"/>
        <v>1053.4000000000001</v>
      </c>
      <c r="D23" s="463"/>
      <c r="E23" s="463"/>
      <c r="F23" s="463">
        <v>1053.4000000000001</v>
      </c>
      <c r="G23" s="463"/>
      <c r="H23" s="463"/>
    </row>
    <row r="24" spans="1:8" ht="14.1" customHeight="1">
      <c r="A24" s="459" t="s">
        <v>414</v>
      </c>
      <c r="B24" s="460" t="s">
        <v>415</v>
      </c>
      <c r="C24" s="461">
        <f t="shared" si="0"/>
        <v>11098.7</v>
      </c>
      <c r="D24" s="465">
        <f>(D25+D26+D27+D28+D29+D30+D31+D32+D33+D34+D35+D41+D42+D43)</f>
        <v>7891.73</v>
      </c>
      <c r="E24" s="466">
        <f>(E25+E26+E27+E28+E29+E30+E31+E32+E33+E34+E35+E41+E42+E43)</f>
        <v>0</v>
      </c>
      <c r="F24" s="466">
        <f>(F25+F26+F27+F28+F29+F30+F31+F32+F33+F34+F35+F41+F42+F43)</f>
        <v>205.22</v>
      </c>
      <c r="G24" s="465">
        <f>(G25+G26+G27+G28+G29+G30+G31+G32+G33+G34+G35+G41+G42+G43)</f>
        <v>3001.75</v>
      </c>
      <c r="H24" s="466">
        <f>(H25+H26+H27+H28+H29+H30+H31+H32+H33+H34+H35+H41+H42+H43)</f>
        <v>0</v>
      </c>
    </row>
    <row r="25" spans="1:8" ht="14.1" customHeight="1">
      <c r="A25" s="459" t="s">
        <v>416</v>
      </c>
      <c r="B25" s="467" t="s">
        <v>51</v>
      </c>
      <c r="C25" s="464">
        <f t="shared" si="0"/>
        <v>3001.75</v>
      </c>
      <c r="D25" s="463"/>
      <c r="E25" s="463"/>
      <c r="F25" s="463"/>
      <c r="G25" s="463">
        <v>3001.75</v>
      </c>
      <c r="H25" s="463"/>
    </row>
    <row r="26" spans="1:8" ht="14.1" customHeight="1">
      <c r="A26" s="459" t="s">
        <v>417</v>
      </c>
      <c r="B26" s="467" t="s">
        <v>418</v>
      </c>
      <c r="C26" s="464">
        <f t="shared" si="0"/>
        <v>0</v>
      </c>
      <c r="D26" s="463"/>
      <c r="E26" s="463"/>
      <c r="F26" s="463"/>
      <c r="G26" s="463"/>
      <c r="H26" s="463"/>
    </row>
    <row r="27" spans="1:8" ht="14.1" customHeight="1">
      <c r="A27" s="459" t="s">
        <v>419</v>
      </c>
      <c r="B27" s="467" t="s">
        <v>420</v>
      </c>
      <c r="C27" s="461">
        <f t="shared" si="0"/>
        <v>101.19</v>
      </c>
      <c r="D27" s="462">
        <f>57.63+43.56</f>
        <v>101.19</v>
      </c>
      <c r="E27" s="463"/>
      <c r="F27" s="463"/>
      <c r="G27" s="463"/>
      <c r="H27" s="463"/>
    </row>
    <row r="28" spans="1:8" ht="14.1" customHeight="1">
      <c r="A28" s="459" t="s">
        <v>421</v>
      </c>
      <c r="B28" s="467" t="s">
        <v>422</v>
      </c>
      <c r="C28" s="464">
        <f t="shared" si="0"/>
        <v>0</v>
      </c>
      <c r="D28" s="463"/>
      <c r="E28" s="463"/>
      <c r="F28" s="463"/>
      <c r="G28" s="463"/>
      <c r="H28" s="463"/>
    </row>
    <row r="29" spans="1:8" ht="14.1" customHeight="1">
      <c r="A29" s="459" t="s">
        <v>423</v>
      </c>
      <c r="B29" s="467" t="s">
        <v>424</v>
      </c>
      <c r="C29" s="464">
        <f t="shared" si="0"/>
        <v>0</v>
      </c>
      <c r="D29" s="463"/>
      <c r="E29" s="463"/>
      <c r="F29" s="463"/>
      <c r="G29" s="463"/>
      <c r="H29" s="463"/>
    </row>
    <row r="30" spans="1:8" ht="14.1" customHeight="1">
      <c r="A30" s="459" t="s">
        <v>425</v>
      </c>
      <c r="B30" s="467" t="s">
        <v>56</v>
      </c>
      <c r="C30" s="464">
        <f t="shared" si="0"/>
        <v>0</v>
      </c>
      <c r="D30" s="463"/>
      <c r="E30" s="463"/>
      <c r="F30" s="463"/>
      <c r="G30" s="463"/>
      <c r="H30" s="463"/>
    </row>
    <row r="31" spans="1:8" ht="14.1" customHeight="1">
      <c r="A31" s="459" t="s">
        <v>426</v>
      </c>
      <c r="B31" s="467" t="s">
        <v>57</v>
      </c>
      <c r="C31" s="464">
        <f t="shared" si="0"/>
        <v>0</v>
      </c>
      <c r="D31" s="463"/>
      <c r="E31" s="463"/>
      <c r="F31" s="463"/>
      <c r="G31" s="463"/>
      <c r="H31" s="463"/>
    </row>
    <row r="32" spans="1:8" ht="14.1" customHeight="1">
      <c r="A32" s="459" t="s">
        <v>427</v>
      </c>
      <c r="B32" s="468" t="s">
        <v>428</v>
      </c>
      <c r="C32" s="461">
        <f t="shared" si="0"/>
        <v>0</v>
      </c>
      <c r="D32" s="463"/>
      <c r="E32" s="463"/>
      <c r="F32" s="463"/>
      <c r="G32" s="462"/>
      <c r="H32" s="463"/>
    </row>
    <row r="33" spans="1:12" ht="14.1" customHeight="1">
      <c r="A33" s="459" t="s">
        <v>429</v>
      </c>
      <c r="B33" s="467" t="s">
        <v>430</v>
      </c>
      <c r="C33" s="464">
        <f t="shared" si="0"/>
        <v>1200.21</v>
      </c>
      <c r="D33" s="471">
        <f>581.63+149.34+469.24</f>
        <v>1200.21</v>
      </c>
      <c r="E33" s="463"/>
      <c r="F33" s="463"/>
      <c r="G33" s="463"/>
      <c r="H33" s="463"/>
    </row>
    <row r="34" spans="1:12" ht="14.1" customHeight="1">
      <c r="A34" s="459" t="s">
        <v>431</v>
      </c>
      <c r="B34" s="467" t="s">
        <v>60</v>
      </c>
      <c r="C34" s="461">
        <f t="shared" si="0"/>
        <v>5.22</v>
      </c>
      <c r="D34" s="462"/>
      <c r="E34" s="463"/>
      <c r="F34" s="463">
        <v>5.22</v>
      </c>
      <c r="G34" s="463"/>
      <c r="H34" s="463"/>
    </row>
    <row r="35" spans="1:12" ht="14.1" customHeight="1">
      <c r="A35" s="459" t="s">
        <v>432</v>
      </c>
      <c r="B35" s="467" t="s">
        <v>62</v>
      </c>
      <c r="C35" s="461">
        <f t="shared" si="0"/>
        <v>680.31</v>
      </c>
      <c r="D35" s="465">
        <f>D37+D38+D39</f>
        <v>680.31</v>
      </c>
      <c r="E35" s="466">
        <f>(E37+E38+E39+E40)</f>
        <v>0</v>
      </c>
      <c r="F35" s="466">
        <f>(F37+F38+F39+F40)</f>
        <v>0</v>
      </c>
      <c r="G35" s="466">
        <f>(G37+G38+G39+G40)</f>
        <v>0</v>
      </c>
      <c r="H35" s="466">
        <f>(H37+H38+H39+H40)</f>
        <v>0</v>
      </c>
    </row>
    <row r="36" spans="1:12" ht="14.1" customHeight="1">
      <c r="A36" s="459"/>
      <c r="B36" s="460" t="s">
        <v>410</v>
      </c>
      <c r="C36" s="464"/>
      <c r="D36" s="466"/>
      <c r="E36" s="463"/>
      <c r="F36" s="463"/>
      <c r="G36" s="463"/>
      <c r="H36" s="463"/>
    </row>
    <row r="37" spans="1:12" ht="14.1" customHeight="1">
      <c r="A37" s="459"/>
      <c r="B37" s="467" t="s">
        <v>433</v>
      </c>
      <c r="C37" s="461">
        <f t="shared" ref="C37:C48" si="1">(D37+E37+F37+G37+H37)</f>
        <v>432.25</v>
      </c>
      <c r="D37" s="465">
        <f>432.25</f>
        <v>432.25</v>
      </c>
      <c r="E37" s="463"/>
      <c r="F37" s="463"/>
      <c r="G37" s="463"/>
      <c r="H37" s="463"/>
    </row>
    <row r="38" spans="1:12" ht="14.1" customHeight="1">
      <c r="A38" s="459"/>
      <c r="B38" s="467" t="s">
        <v>434</v>
      </c>
      <c r="C38" s="464">
        <f t="shared" si="1"/>
        <v>0</v>
      </c>
      <c r="D38" s="466"/>
      <c r="E38" s="463"/>
      <c r="F38" s="463"/>
      <c r="G38" s="463"/>
      <c r="H38" s="463"/>
    </row>
    <row r="39" spans="1:12" ht="14.1" customHeight="1">
      <c r="A39" s="459"/>
      <c r="B39" s="467" t="s">
        <v>435</v>
      </c>
      <c r="C39" s="461">
        <f t="shared" si="1"/>
        <v>248.06</v>
      </c>
      <c r="D39" s="465">
        <f>248.06</f>
        <v>248.06</v>
      </c>
      <c r="E39" s="463"/>
      <c r="F39" s="463"/>
      <c r="G39" s="463"/>
      <c r="H39" s="463"/>
    </row>
    <row r="40" spans="1:12" ht="14.1" customHeight="1">
      <c r="A40" s="459"/>
      <c r="B40" s="467" t="s">
        <v>436</v>
      </c>
      <c r="C40" s="464">
        <f t="shared" si="1"/>
        <v>0</v>
      </c>
      <c r="D40" s="466"/>
      <c r="E40" s="463"/>
      <c r="F40" s="463"/>
      <c r="G40" s="463"/>
      <c r="H40" s="463"/>
    </row>
    <row r="41" spans="1:12" ht="27.75" customHeight="1">
      <c r="A41" s="459" t="s">
        <v>437</v>
      </c>
      <c r="B41" s="467" t="s">
        <v>63</v>
      </c>
      <c r="C41" s="461">
        <f t="shared" si="1"/>
        <v>0</v>
      </c>
      <c r="D41" s="462"/>
      <c r="E41" s="463"/>
      <c r="F41" s="463"/>
      <c r="G41" s="463"/>
      <c r="H41" s="463"/>
    </row>
    <row r="42" spans="1:12" ht="13.5" customHeight="1">
      <c r="A42" s="459" t="s">
        <v>438</v>
      </c>
      <c r="B42" s="467" t="s">
        <v>64</v>
      </c>
      <c r="C42" s="464">
        <f t="shared" si="1"/>
        <v>0</v>
      </c>
      <c r="D42" s="463"/>
      <c r="E42" s="463"/>
      <c r="F42" s="463"/>
      <c r="G42" s="463"/>
      <c r="H42" s="463"/>
    </row>
    <row r="43" spans="1:12" ht="14.1" customHeight="1">
      <c r="A43" s="459" t="s">
        <v>439</v>
      </c>
      <c r="B43" s="467" t="s">
        <v>65</v>
      </c>
      <c r="C43" s="464">
        <f t="shared" si="1"/>
        <v>6110.0199999999995</v>
      </c>
      <c r="D43" s="466">
        <f>48.4+48.4+119.57+95+5598.65</f>
        <v>5910.0199999999995</v>
      </c>
      <c r="E43" s="466"/>
      <c r="F43" s="606">
        <v>200</v>
      </c>
      <c r="G43" s="466"/>
      <c r="H43" s="466"/>
      <c r="J43" s="702"/>
      <c r="K43" s="702"/>
      <c r="L43" s="702"/>
    </row>
    <row r="44" spans="1:12" ht="14.1" customHeight="1">
      <c r="A44" s="459"/>
      <c r="B44" s="460" t="s">
        <v>440</v>
      </c>
      <c r="C44" s="464">
        <f t="shared" si="1"/>
        <v>5598.65</v>
      </c>
      <c r="D44" s="463">
        <f>289+49.2+1826.13+205.7+585+2643.62</f>
        <v>5598.65</v>
      </c>
      <c r="E44" s="463"/>
      <c r="F44" s="463"/>
      <c r="G44" s="463"/>
      <c r="H44" s="463"/>
    </row>
    <row r="45" spans="1:12" ht="14.1" customHeight="1">
      <c r="A45" s="459" t="s">
        <v>441</v>
      </c>
      <c r="B45" s="469" t="s">
        <v>367</v>
      </c>
      <c r="C45" s="464">
        <f t="shared" si="1"/>
        <v>179.04</v>
      </c>
      <c r="D45" s="463">
        <v>179.04</v>
      </c>
      <c r="E45" s="463"/>
      <c r="F45" s="463"/>
      <c r="G45" s="463"/>
      <c r="H45" s="463"/>
    </row>
    <row r="46" spans="1:12" ht="14.1" customHeight="1">
      <c r="A46" s="459" t="s">
        <v>442</v>
      </c>
      <c r="B46" s="460" t="s">
        <v>443</v>
      </c>
      <c r="C46" s="461">
        <f t="shared" si="1"/>
        <v>1535</v>
      </c>
      <c r="D46" s="472">
        <f>835+700</f>
        <v>1535</v>
      </c>
      <c r="E46" s="463"/>
      <c r="F46" s="463"/>
      <c r="G46" s="463"/>
      <c r="H46" s="463"/>
    </row>
    <row r="47" spans="1:12" ht="14.1" customHeight="1">
      <c r="A47" s="459"/>
      <c r="B47" s="460"/>
      <c r="C47" s="464">
        <f t="shared" si="1"/>
        <v>0</v>
      </c>
      <c r="D47" s="463"/>
      <c r="E47" s="463"/>
      <c r="F47" s="463"/>
      <c r="G47" s="463"/>
      <c r="H47" s="463"/>
      <c r="K47" s="486"/>
    </row>
    <row r="48" spans="1:12" ht="14.25" customHeight="1">
      <c r="A48" s="470"/>
      <c r="B48" s="458" t="s">
        <v>444</v>
      </c>
      <c r="C48" s="461">
        <f t="shared" si="1"/>
        <v>13972.43</v>
      </c>
      <c r="D48" s="461">
        <f>(D20+D23+D24+D46+D47+D45)</f>
        <v>9605.77</v>
      </c>
      <c r="E48" s="461">
        <f t="shared" ref="E48:H48" si="2">(E20+E23+E24+E44+E46+E47+E45)</f>
        <v>0</v>
      </c>
      <c r="F48" s="461">
        <f t="shared" si="2"/>
        <v>1364.91</v>
      </c>
      <c r="G48" s="461">
        <f t="shared" si="2"/>
        <v>3001.75</v>
      </c>
      <c r="H48" s="461">
        <f t="shared" si="2"/>
        <v>0</v>
      </c>
    </row>
    <row r="49" spans="1:15" ht="6.75" customHeight="1">
      <c r="K49" s="486"/>
      <c r="L49" s="702"/>
      <c r="M49" s="702"/>
      <c r="N49" s="702"/>
      <c r="O49" s="702"/>
    </row>
    <row r="50" spans="1:15">
      <c r="A50" s="705" t="s">
        <v>230</v>
      </c>
      <c r="B50" s="705"/>
      <c r="C50" s="706"/>
      <c r="D50" s="706"/>
      <c r="F50" s="706" t="s">
        <v>231</v>
      </c>
      <c r="G50" s="706"/>
      <c r="H50" s="706"/>
    </row>
    <row r="51" spans="1:15">
      <c r="C51" s="704" t="s">
        <v>445</v>
      </c>
      <c r="D51" s="704"/>
      <c r="E51" s="703" t="s">
        <v>446</v>
      </c>
      <c r="F51" s="703"/>
      <c r="G51" s="703"/>
      <c r="H51" s="703"/>
    </row>
    <row r="52" spans="1:15">
      <c r="C52" s="456"/>
      <c r="D52" s="456"/>
      <c r="E52" s="456"/>
      <c r="F52" s="456"/>
      <c r="G52" s="456"/>
      <c r="H52" s="456"/>
    </row>
    <row r="53" spans="1:15" ht="24" customHeight="1">
      <c r="A53" s="721" t="s">
        <v>327</v>
      </c>
      <c r="B53" s="721"/>
      <c r="C53" s="706"/>
      <c r="D53" s="706"/>
      <c r="F53" s="706" t="s">
        <v>236</v>
      </c>
      <c r="G53" s="706"/>
      <c r="H53" s="706"/>
    </row>
    <row r="54" spans="1:15">
      <c r="C54" s="704" t="s">
        <v>445</v>
      </c>
      <c r="D54" s="704"/>
      <c r="E54" s="703" t="s">
        <v>446</v>
      </c>
      <c r="F54" s="703"/>
      <c r="G54" s="703"/>
      <c r="H54" s="703"/>
    </row>
    <row r="55" spans="1:15">
      <c r="C55" s="456"/>
      <c r="D55" s="456"/>
      <c r="E55" s="456"/>
      <c r="F55" s="456"/>
      <c r="G55" s="709"/>
      <c r="H55" s="709"/>
    </row>
    <row r="56" spans="1:15">
      <c r="A56" s="705" t="s">
        <v>288</v>
      </c>
      <c r="B56" s="705"/>
      <c r="C56" s="705"/>
      <c r="D56" s="705"/>
      <c r="E56" s="705"/>
      <c r="F56" s="705"/>
    </row>
  </sheetData>
  <mergeCells count="33">
    <mergeCell ref="A56:F56"/>
    <mergeCell ref="A53:B53"/>
    <mergeCell ref="C53:D53"/>
    <mergeCell ref="F53:H53"/>
    <mergeCell ref="C54:D54"/>
    <mergeCell ref="E54:H54"/>
    <mergeCell ref="G55:H55"/>
    <mergeCell ref="C51:D51"/>
    <mergeCell ref="E51:H51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F16:F18"/>
    <mergeCell ref="G16:G18"/>
    <mergeCell ref="H16:H18"/>
    <mergeCell ref="C50:D50"/>
    <mergeCell ref="L49:O49"/>
    <mergeCell ref="A9:D9"/>
    <mergeCell ref="A50:B50"/>
    <mergeCell ref="E2:H2"/>
    <mergeCell ref="E3:H3"/>
    <mergeCell ref="E4:H4"/>
    <mergeCell ref="E5:H5"/>
    <mergeCell ref="E6:H6"/>
    <mergeCell ref="F50:H50"/>
    <mergeCell ref="J43:L43"/>
  </mergeCells>
  <pageMargins left="0.39370078740157483" right="0.19685039370078741" top="0" bottom="0" header="0.31496062992125984" footer="0.31496062992125984"/>
  <pageSetup paperSize="9" scale="9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0CCD-1239-4475-849F-2090FA197FA8}">
  <dimension ref="A2:I40"/>
  <sheetViews>
    <sheetView showRuler="0" topLeftCell="A22" zoomScaleNormal="100" workbookViewId="0">
      <selection activeCell="A40" sqref="A40:XFD41"/>
    </sheetView>
  </sheetViews>
  <sheetFormatPr defaultRowHeight="15"/>
  <cols>
    <col min="1" max="1" width="6.42578125" style="399" customWidth="1"/>
    <col min="2" max="2" width="13.7109375" style="399" customWidth="1"/>
    <col min="3" max="3" width="11.5703125" style="399" customWidth="1"/>
    <col min="4" max="4" width="9.140625" style="399"/>
    <col min="5" max="5" width="7.140625" style="399" customWidth="1"/>
    <col min="6" max="6" width="13.7109375" style="399" customWidth="1"/>
    <col min="7" max="7" width="10" style="399" customWidth="1"/>
    <col min="8" max="8" width="13.5703125" style="399" customWidth="1"/>
    <col min="9" max="9" width="9.140625" style="399"/>
    <col min="10" max="16384" width="9.140625" style="398"/>
  </cols>
  <sheetData>
    <row r="2" spans="1:8">
      <c r="A2" s="723" t="s">
        <v>352</v>
      </c>
      <c r="B2" s="723"/>
      <c r="C2" s="723"/>
      <c r="D2" s="723"/>
      <c r="E2" s="723"/>
      <c r="F2" s="723"/>
      <c r="G2" s="723"/>
      <c r="H2" s="723"/>
    </row>
    <row r="3" spans="1:8">
      <c r="A3" s="729" t="s">
        <v>294</v>
      </c>
      <c r="B3" s="729"/>
      <c r="C3" s="729"/>
      <c r="D3" s="729"/>
      <c r="E3" s="729"/>
      <c r="F3" s="729"/>
      <c r="G3" s="729"/>
      <c r="H3" s="729"/>
    </row>
    <row r="6" spans="1:8">
      <c r="A6" s="727" t="s">
        <v>454</v>
      </c>
      <c r="B6" s="727"/>
      <c r="C6" s="727"/>
      <c r="D6" s="727"/>
      <c r="E6" s="727"/>
      <c r="F6" s="727"/>
      <c r="G6" s="727"/>
      <c r="H6" s="727"/>
    </row>
    <row r="9" spans="1:8" ht="15" customHeight="1">
      <c r="A9" s="724" t="s">
        <v>453</v>
      </c>
      <c r="B9" s="724"/>
      <c r="C9" s="724"/>
      <c r="D9" s="724"/>
      <c r="E9" s="724"/>
      <c r="F9" s="724"/>
      <c r="G9" s="724"/>
      <c r="H9" s="724"/>
    </row>
    <row r="10" spans="1:8">
      <c r="D10" s="483"/>
    </row>
    <row r="11" spans="1:8">
      <c r="B11" s="725" t="s">
        <v>455</v>
      </c>
      <c r="C11" s="725"/>
      <c r="D11" s="725"/>
      <c r="E11" s="725"/>
      <c r="F11" s="725"/>
      <c r="G11" s="725"/>
    </row>
    <row r="13" spans="1:8" ht="15" customHeight="1">
      <c r="A13" s="726" t="s">
        <v>349</v>
      </c>
      <c r="B13" s="726"/>
      <c r="C13" s="482" t="s">
        <v>348</v>
      </c>
      <c r="D13" s="481"/>
      <c r="E13" s="481"/>
      <c r="F13" s="481"/>
      <c r="G13" s="481"/>
      <c r="H13" s="481"/>
    </row>
    <row r="14" spans="1:8">
      <c r="A14" s="722" t="s">
        <v>452</v>
      </c>
      <c r="B14" s="722"/>
      <c r="C14" s="722"/>
      <c r="D14" s="722"/>
      <c r="E14" s="722"/>
      <c r="F14" s="722"/>
      <c r="G14" s="722"/>
      <c r="H14" s="722"/>
    </row>
    <row r="15" spans="1:8" ht="28.5" customHeight="1">
      <c r="A15" s="484" t="s">
        <v>346</v>
      </c>
      <c r="B15" s="484" t="s">
        <v>345</v>
      </c>
      <c r="C15" s="731" t="s">
        <v>344</v>
      </c>
      <c r="D15" s="732"/>
      <c r="E15" s="733"/>
      <c r="F15" s="484" t="s">
        <v>343</v>
      </c>
      <c r="G15" s="485" t="s">
        <v>342</v>
      </c>
      <c r="H15" s="485" t="s">
        <v>341</v>
      </c>
    </row>
    <row r="16" spans="1:8">
      <c r="A16" s="477">
        <v>1</v>
      </c>
      <c r="B16" s="476" t="s">
        <v>27</v>
      </c>
      <c r="C16" s="730" t="s">
        <v>335</v>
      </c>
      <c r="D16" s="730"/>
      <c r="E16" s="730"/>
      <c r="F16" s="480" t="s">
        <v>333</v>
      </c>
      <c r="G16" s="479">
        <v>1</v>
      </c>
      <c r="H16" s="478">
        <v>509.33</v>
      </c>
    </row>
    <row r="17" spans="1:8">
      <c r="A17" s="477">
        <v>2</v>
      </c>
      <c r="B17" s="476" t="s">
        <v>27</v>
      </c>
      <c r="C17" s="730" t="s">
        <v>451</v>
      </c>
      <c r="D17" s="730"/>
      <c r="E17" s="730"/>
      <c r="F17" s="480" t="s">
        <v>333</v>
      </c>
      <c r="G17" s="479">
        <v>1</v>
      </c>
      <c r="H17" s="478">
        <v>16500</v>
      </c>
    </row>
    <row r="18" spans="1:8">
      <c r="A18" s="477">
        <v>3</v>
      </c>
      <c r="B18" s="476" t="s">
        <v>27</v>
      </c>
      <c r="C18" s="730" t="s">
        <v>450</v>
      </c>
      <c r="D18" s="730"/>
      <c r="E18" s="730"/>
      <c r="F18" s="480" t="s">
        <v>333</v>
      </c>
      <c r="G18" s="479">
        <v>1</v>
      </c>
      <c r="H18" s="478">
        <v>85344</v>
      </c>
    </row>
    <row r="19" spans="1:8">
      <c r="A19" s="477">
        <v>4</v>
      </c>
      <c r="B19" s="476" t="s">
        <v>27</v>
      </c>
      <c r="C19" s="730" t="s">
        <v>449</v>
      </c>
      <c r="D19" s="730"/>
      <c r="E19" s="730"/>
      <c r="F19" s="480" t="s">
        <v>333</v>
      </c>
      <c r="G19" s="479">
        <v>1</v>
      </c>
      <c r="H19" s="478">
        <v>1222</v>
      </c>
    </row>
    <row r="20" spans="1:8">
      <c r="A20" s="477"/>
      <c r="B20" s="476"/>
      <c r="C20" s="734" t="s">
        <v>334</v>
      </c>
      <c r="D20" s="734"/>
      <c r="E20" s="734"/>
      <c r="F20" s="475" t="s">
        <v>333</v>
      </c>
      <c r="G20" s="474">
        <v>1</v>
      </c>
      <c r="H20" s="473">
        <f>0+H16+H17+H18</f>
        <v>102353.33</v>
      </c>
    </row>
    <row r="21" spans="1:8">
      <c r="A21" s="477">
        <v>5</v>
      </c>
      <c r="B21" s="476" t="s">
        <v>242</v>
      </c>
      <c r="C21" s="730" t="s">
        <v>335</v>
      </c>
      <c r="D21" s="730"/>
      <c r="E21" s="730"/>
      <c r="F21" s="480" t="s">
        <v>333</v>
      </c>
      <c r="G21" s="479">
        <v>1</v>
      </c>
      <c r="H21" s="478">
        <v>1477.13</v>
      </c>
    </row>
    <row r="22" spans="1:8">
      <c r="A22" s="477">
        <v>6</v>
      </c>
      <c r="B22" s="476" t="s">
        <v>242</v>
      </c>
      <c r="C22" s="730" t="s">
        <v>451</v>
      </c>
      <c r="D22" s="730"/>
      <c r="E22" s="730"/>
      <c r="F22" s="480" t="s">
        <v>333</v>
      </c>
      <c r="G22" s="479">
        <v>1</v>
      </c>
      <c r="H22" s="478">
        <v>10107</v>
      </c>
    </row>
    <row r="23" spans="1:8">
      <c r="A23" s="477">
        <v>7</v>
      </c>
      <c r="B23" s="476" t="s">
        <v>242</v>
      </c>
      <c r="C23" s="730" t="s">
        <v>450</v>
      </c>
      <c r="D23" s="730"/>
      <c r="E23" s="730"/>
      <c r="F23" s="480" t="s">
        <v>333</v>
      </c>
      <c r="G23" s="479">
        <v>1</v>
      </c>
      <c r="H23" s="478">
        <v>36644</v>
      </c>
    </row>
    <row r="24" spans="1:8">
      <c r="A24" s="477">
        <v>8</v>
      </c>
      <c r="B24" s="476" t="s">
        <v>242</v>
      </c>
      <c r="C24" s="730" t="s">
        <v>449</v>
      </c>
      <c r="D24" s="730"/>
      <c r="E24" s="730"/>
      <c r="F24" s="480" t="s">
        <v>333</v>
      </c>
      <c r="G24" s="479">
        <v>1</v>
      </c>
      <c r="H24" s="478">
        <v>525</v>
      </c>
    </row>
    <row r="25" spans="1:8">
      <c r="A25" s="477"/>
      <c r="B25" s="476"/>
      <c r="C25" s="734" t="s">
        <v>334</v>
      </c>
      <c r="D25" s="734"/>
      <c r="E25" s="734"/>
      <c r="F25" s="475" t="s">
        <v>333</v>
      </c>
      <c r="G25" s="474">
        <v>1</v>
      </c>
      <c r="H25" s="473">
        <f>0+H21+H22+H23</f>
        <v>48228.130000000005</v>
      </c>
    </row>
    <row r="26" spans="1:8">
      <c r="A26" s="477">
        <v>9</v>
      </c>
      <c r="B26" s="476" t="s">
        <v>260</v>
      </c>
      <c r="C26" s="730" t="s">
        <v>451</v>
      </c>
      <c r="D26" s="730"/>
      <c r="E26" s="730"/>
      <c r="F26" s="480" t="s">
        <v>333</v>
      </c>
      <c r="G26" s="479">
        <v>1</v>
      </c>
      <c r="H26" s="478">
        <v>1725</v>
      </c>
    </row>
    <row r="27" spans="1:8">
      <c r="A27" s="477">
        <v>10</v>
      </c>
      <c r="B27" s="476" t="s">
        <v>260</v>
      </c>
      <c r="C27" s="730" t="s">
        <v>450</v>
      </c>
      <c r="D27" s="730"/>
      <c r="E27" s="730"/>
      <c r="F27" s="480" t="s">
        <v>333</v>
      </c>
      <c r="G27" s="479">
        <v>1</v>
      </c>
      <c r="H27" s="478">
        <v>568</v>
      </c>
    </row>
    <row r="28" spans="1:8">
      <c r="A28" s="477">
        <v>11</v>
      </c>
      <c r="B28" s="476" t="s">
        <v>260</v>
      </c>
      <c r="C28" s="730" t="s">
        <v>449</v>
      </c>
      <c r="D28" s="730"/>
      <c r="E28" s="730"/>
      <c r="F28" s="480" t="s">
        <v>333</v>
      </c>
      <c r="G28" s="479">
        <v>1</v>
      </c>
      <c r="H28" s="478">
        <v>8</v>
      </c>
    </row>
    <row r="29" spans="1:8">
      <c r="A29" s="477"/>
      <c r="B29" s="476"/>
      <c r="C29" s="734" t="s">
        <v>334</v>
      </c>
      <c r="D29" s="734"/>
      <c r="E29" s="734"/>
      <c r="F29" s="475" t="s">
        <v>333</v>
      </c>
      <c r="G29" s="474">
        <v>1</v>
      </c>
      <c r="H29" s="473">
        <f>0+H26+H27</f>
        <v>2293</v>
      </c>
    </row>
    <row r="30" spans="1:8">
      <c r="C30" s="735"/>
      <c r="D30" s="735"/>
      <c r="E30" s="735"/>
    </row>
    <row r="32" spans="1:8">
      <c r="A32" s="726" t="s">
        <v>230</v>
      </c>
      <c r="B32" s="726"/>
      <c r="C32" s="726"/>
      <c r="D32" s="726"/>
      <c r="E32" s="728" t="s">
        <v>231</v>
      </c>
      <c r="F32" s="728"/>
      <c r="G32" s="728"/>
      <c r="H32" s="728"/>
    </row>
    <row r="33" spans="1:8">
      <c r="E33" s="683" t="s">
        <v>448</v>
      </c>
      <c r="F33" s="683"/>
      <c r="G33" s="683"/>
      <c r="H33" s="683"/>
    </row>
    <row r="36" spans="1:8" ht="30.75" customHeight="1">
      <c r="A36" s="726" t="s">
        <v>235</v>
      </c>
      <c r="B36" s="726"/>
      <c r="C36" s="726"/>
      <c r="D36" s="726"/>
      <c r="E36" s="728" t="s">
        <v>236</v>
      </c>
      <c r="F36" s="728"/>
      <c r="G36" s="728"/>
      <c r="H36" s="728"/>
    </row>
    <row r="37" spans="1:8">
      <c r="E37" s="683" t="s">
        <v>448</v>
      </c>
      <c r="F37" s="683"/>
      <c r="G37" s="683"/>
      <c r="H37" s="683"/>
    </row>
    <row r="40" spans="1:8">
      <c r="A40" s="722" t="s">
        <v>288</v>
      </c>
      <c r="B40" s="722"/>
      <c r="C40" s="722"/>
      <c r="D40" s="722"/>
      <c r="E40" s="722"/>
      <c r="F40" s="722"/>
      <c r="G40" s="722"/>
    </row>
  </sheetData>
  <sheetProtection formatCells="0" formatColumns="0" formatRows="0" insertColumns="0" insertRows="0" insertHyperlinks="0" deleteColumns="0" deleteRows="0" sort="0" autoFilter="0" pivotTables="0"/>
  <mergeCells count="30">
    <mergeCell ref="C22:E22"/>
    <mergeCell ref="C23:E23"/>
    <mergeCell ref="C30:E30"/>
    <mergeCell ref="C24:E24"/>
    <mergeCell ref="C25:E25"/>
    <mergeCell ref="C26:E26"/>
    <mergeCell ref="C27:E27"/>
    <mergeCell ref="C28:E28"/>
    <mergeCell ref="C29:E29"/>
    <mergeCell ref="C15:E15"/>
    <mergeCell ref="C18:E18"/>
    <mergeCell ref="C19:E19"/>
    <mergeCell ref="C20:E20"/>
    <mergeCell ref="C21:E21"/>
    <mergeCell ref="A40:G40"/>
    <mergeCell ref="A2:H2"/>
    <mergeCell ref="A9:H9"/>
    <mergeCell ref="A14:H14"/>
    <mergeCell ref="B11:G11"/>
    <mergeCell ref="A13:B13"/>
    <mergeCell ref="A6:H6"/>
    <mergeCell ref="E32:H32"/>
    <mergeCell ref="E33:H33"/>
    <mergeCell ref="E36:H36"/>
    <mergeCell ref="E37:H37"/>
    <mergeCell ref="A3:H3"/>
    <mergeCell ref="C16:E16"/>
    <mergeCell ref="C17:E17"/>
    <mergeCell ref="A32:D32"/>
    <mergeCell ref="A36:D36"/>
  </mergeCells>
  <pageMargins left="0.70866141732283472" right="0.51181102362204722" top="0.74803149606299213" bottom="0.74803149606299213" header="0.31496062992125984" footer="0.31496062992125984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F9BD-9F90-4641-9F20-8B4077E2C1B2}">
  <dimension ref="A2:I40"/>
  <sheetViews>
    <sheetView showRuler="0" topLeftCell="A28" zoomScaleNormal="100" workbookViewId="0">
      <selection activeCell="A39" sqref="A39:XFD39"/>
    </sheetView>
  </sheetViews>
  <sheetFormatPr defaultRowHeight="15"/>
  <cols>
    <col min="1" max="1" width="6.42578125" style="399" customWidth="1"/>
    <col min="2" max="2" width="13.7109375" style="399" customWidth="1"/>
    <col min="3" max="3" width="11.5703125" style="399" customWidth="1"/>
    <col min="4" max="4" width="9.140625" style="399"/>
    <col min="5" max="5" width="7.140625" style="399" customWidth="1"/>
    <col min="6" max="6" width="13.7109375" style="399" customWidth="1"/>
    <col min="7" max="7" width="10" style="399" customWidth="1"/>
    <col min="8" max="8" width="13.5703125" style="399" customWidth="1"/>
    <col min="9" max="9" width="9.140625" style="399"/>
    <col min="10" max="16384" width="9.140625" style="398"/>
  </cols>
  <sheetData>
    <row r="2" spans="1:8">
      <c r="A2" s="723" t="s">
        <v>352</v>
      </c>
      <c r="B2" s="723"/>
      <c r="C2" s="723"/>
      <c r="D2" s="723"/>
      <c r="E2" s="723"/>
      <c r="F2" s="723"/>
      <c r="G2" s="723"/>
      <c r="H2" s="723"/>
    </row>
    <row r="3" spans="1:8">
      <c r="A3" s="729" t="s">
        <v>294</v>
      </c>
      <c r="B3" s="729"/>
      <c r="C3" s="729"/>
      <c r="D3" s="729"/>
      <c r="E3" s="729"/>
      <c r="F3" s="729"/>
      <c r="G3" s="729"/>
      <c r="H3" s="729"/>
    </row>
    <row r="6" spans="1:8">
      <c r="A6" s="722" t="s">
        <v>454</v>
      </c>
      <c r="B6" s="722"/>
      <c r="C6" s="722"/>
      <c r="D6" s="722"/>
      <c r="E6" s="722"/>
      <c r="F6" s="722"/>
      <c r="G6" s="722"/>
      <c r="H6" s="722"/>
    </row>
    <row r="9" spans="1:8" ht="15" customHeight="1">
      <c r="A9" s="724" t="s">
        <v>453</v>
      </c>
      <c r="B9" s="724"/>
      <c r="C9" s="724"/>
      <c r="D9" s="724"/>
      <c r="E9" s="724"/>
      <c r="F9" s="724"/>
      <c r="G9" s="724"/>
      <c r="H9" s="724"/>
    </row>
    <row r="10" spans="1:8">
      <c r="D10" s="483"/>
    </row>
    <row r="11" spans="1:8">
      <c r="B11" s="725" t="s">
        <v>455</v>
      </c>
      <c r="C11" s="725"/>
      <c r="D11" s="725"/>
      <c r="E11" s="725"/>
      <c r="F11" s="725"/>
      <c r="G11" s="725"/>
    </row>
    <row r="13" spans="1:8" ht="15" customHeight="1">
      <c r="A13" s="726" t="s">
        <v>349</v>
      </c>
      <c r="B13" s="726"/>
      <c r="C13" s="482" t="s">
        <v>348</v>
      </c>
      <c r="D13" s="481"/>
      <c r="E13" s="481"/>
      <c r="F13" s="481"/>
      <c r="G13" s="481"/>
      <c r="H13" s="481"/>
    </row>
    <row r="14" spans="1:8">
      <c r="A14" s="722" t="s">
        <v>452</v>
      </c>
      <c r="B14" s="722"/>
      <c r="C14" s="722"/>
      <c r="D14" s="722"/>
      <c r="E14" s="722"/>
      <c r="F14" s="722"/>
      <c r="G14" s="722"/>
      <c r="H14" s="722"/>
    </row>
    <row r="15" spans="1:8" ht="28.5" customHeight="1">
      <c r="A15" s="484" t="s">
        <v>346</v>
      </c>
      <c r="B15" s="484" t="s">
        <v>345</v>
      </c>
      <c r="C15" s="731" t="s">
        <v>344</v>
      </c>
      <c r="D15" s="732"/>
      <c r="E15" s="733"/>
      <c r="F15" s="484" t="s">
        <v>343</v>
      </c>
      <c r="G15" s="485" t="s">
        <v>342</v>
      </c>
      <c r="H15" s="485" t="s">
        <v>341</v>
      </c>
    </row>
    <row r="16" spans="1:8">
      <c r="A16" s="477">
        <v>1</v>
      </c>
      <c r="B16" s="476" t="s">
        <v>27</v>
      </c>
      <c r="C16" s="730" t="s">
        <v>335</v>
      </c>
      <c r="D16" s="730"/>
      <c r="E16" s="730"/>
      <c r="F16" s="480" t="s">
        <v>263</v>
      </c>
      <c r="G16" s="479" t="s">
        <v>263</v>
      </c>
      <c r="H16" s="478">
        <v>509.33</v>
      </c>
    </row>
    <row r="17" spans="1:8">
      <c r="A17" s="477">
        <v>2</v>
      </c>
      <c r="B17" s="476" t="s">
        <v>27</v>
      </c>
      <c r="C17" s="730" t="s">
        <v>451</v>
      </c>
      <c r="D17" s="730"/>
      <c r="E17" s="730"/>
      <c r="F17" s="480" t="s">
        <v>263</v>
      </c>
      <c r="G17" s="479" t="s">
        <v>263</v>
      </c>
      <c r="H17" s="478">
        <v>16500</v>
      </c>
    </row>
    <row r="18" spans="1:8">
      <c r="A18" s="477">
        <v>3</v>
      </c>
      <c r="B18" s="476" t="s">
        <v>27</v>
      </c>
      <c r="C18" s="730" t="s">
        <v>450</v>
      </c>
      <c r="D18" s="730"/>
      <c r="E18" s="730"/>
      <c r="F18" s="480" t="s">
        <v>263</v>
      </c>
      <c r="G18" s="479" t="s">
        <v>263</v>
      </c>
      <c r="H18" s="478">
        <v>85344</v>
      </c>
    </row>
    <row r="19" spans="1:8">
      <c r="A19" s="477">
        <v>4</v>
      </c>
      <c r="B19" s="476" t="s">
        <v>27</v>
      </c>
      <c r="C19" s="730" t="s">
        <v>449</v>
      </c>
      <c r="D19" s="730"/>
      <c r="E19" s="730"/>
      <c r="F19" s="480" t="s">
        <v>263</v>
      </c>
      <c r="G19" s="479" t="s">
        <v>263</v>
      </c>
      <c r="H19" s="478">
        <v>1222</v>
      </c>
    </row>
    <row r="20" spans="1:8">
      <c r="A20" s="477"/>
      <c r="B20" s="476"/>
      <c r="C20" s="734" t="s">
        <v>334</v>
      </c>
      <c r="D20" s="734"/>
      <c r="E20" s="734"/>
      <c r="F20" s="475" t="s">
        <v>263</v>
      </c>
      <c r="G20" s="474" t="s">
        <v>263</v>
      </c>
      <c r="H20" s="473">
        <f>0+H16+H17+H18</f>
        <v>102353.33</v>
      </c>
    </row>
    <row r="21" spans="1:8">
      <c r="A21" s="477">
        <v>5</v>
      </c>
      <c r="B21" s="476" t="s">
        <v>242</v>
      </c>
      <c r="C21" s="730" t="s">
        <v>335</v>
      </c>
      <c r="D21" s="730"/>
      <c r="E21" s="730"/>
      <c r="F21" s="480" t="s">
        <v>263</v>
      </c>
      <c r="G21" s="479" t="s">
        <v>263</v>
      </c>
      <c r="H21" s="478">
        <v>1477.13</v>
      </c>
    </row>
    <row r="22" spans="1:8">
      <c r="A22" s="477">
        <v>6</v>
      </c>
      <c r="B22" s="476" t="s">
        <v>242</v>
      </c>
      <c r="C22" s="730" t="s">
        <v>451</v>
      </c>
      <c r="D22" s="730"/>
      <c r="E22" s="730"/>
      <c r="F22" s="480" t="s">
        <v>263</v>
      </c>
      <c r="G22" s="479" t="s">
        <v>263</v>
      </c>
      <c r="H22" s="478">
        <v>10107</v>
      </c>
    </row>
    <row r="23" spans="1:8">
      <c r="A23" s="477">
        <v>7</v>
      </c>
      <c r="B23" s="476" t="s">
        <v>242</v>
      </c>
      <c r="C23" s="730" t="s">
        <v>450</v>
      </c>
      <c r="D23" s="730"/>
      <c r="E23" s="730"/>
      <c r="F23" s="480" t="s">
        <v>263</v>
      </c>
      <c r="G23" s="479" t="s">
        <v>263</v>
      </c>
      <c r="H23" s="478">
        <v>36644</v>
      </c>
    </row>
    <row r="24" spans="1:8">
      <c r="A24" s="477">
        <v>8</v>
      </c>
      <c r="B24" s="476" t="s">
        <v>242</v>
      </c>
      <c r="C24" s="730" t="s">
        <v>449</v>
      </c>
      <c r="D24" s="730"/>
      <c r="E24" s="730"/>
      <c r="F24" s="480" t="s">
        <v>263</v>
      </c>
      <c r="G24" s="479" t="s">
        <v>263</v>
      </c>
      <c r="H24" s="478">
        <v>525</v>
      </c>
    </row>
    <row r="25" spans="1:8">
      <c r="A25" s="477"/>
      <c r="B25" s="476"/>
      <c r="C25" s="734" t="s">
        <v>334</v>
      </c>
      <c r="D25" s="734"/>
      <c r="E25" s="734"/>
      <c r="F25" s="475" t="s">
        <v>263</v>
      </c>
      <c r="G25" s="474" t="s">
        <v>263</v>
      </c>
      <c r="H25" s="473">
        <f>0+H21+H22+H23</f>
        <v>48228.130000000005</v>
      </c>
    </row>
    <row r="26" spans="1:8">
      <c r="A26" s="477">
        <v>9</v>
      </c>
      <c r="B26" s="476" t="s">
        <v>260</v>
      </c>
      <c r="C26" s="730" t="s">
        <v>451</v>
      </c>
      <c r="D26" s="730"/>
      <c r="E26" s="730"/>
      <c r="F26" s="480" t="s">
        <v>263</v>
      </c>
      <c r="G26" s="479" t="s">
        <v>263</v>
      </c>
      <c r="H26" s="478">
        <v>1725</v>
      </c>
    </row>
    <row r="27" spans="1:8">
      <c r="A27" s="477">
        <v>10</v>
      </c>
      <c r="B27" s="476" t="s">
        <v>260</v>
      </c>
      <c r="C27" s="730" t="s">
        <v>450</v>
      </c>
      <c r="D27" s="730"/>
      <c r="E27" s="730"/>
      <c r="F27" s="480" t="s">
        <v>263</v>
      </c>
      <c r="G27" s="479" t="s">
        <v>263</v>
      </c>
      <c r="H27" s="478">
        <v>568</v>
      </c>
    </row>
    <row r="28" spans="1:8">
      <c r="A28" s="477">
        <v>11</v>
      </c>
      <c r="B28" s="476" t="s">
        <v>260</v>
      </c>
      <c r="C28" s="730" t="s">
        <v>449</v>
      </c>
      <c r="D28" s="730"/>
      <c r="E28" s="730"/>
      <c r="F28" s="480" t="s">
        <v>263</v>
      </c>
      <c r="G28" s="479" t="s">
        <v>263</v>
      </c>
      <c r="H28" s="478">
        <v>8</v>
      </c>
    </row>
    <row r="29" spans="1:8">
      <c r="A29" s="477"/>
      <c r="B29" s="476"/>
      <c r="C29" s="734" t="s">
        <v>334</v>
      </c>
      <c r="D29" s="734"/>
      <c r="E29" s="734"/>
      <c r="F29" s="475" t="s">
        <v>263</v>
      </c>
      <c r="G29" s="474" t="s">
        <v>263</v>
      </c>
      <c r="H29" s="473">
        <f>0+H26+H27</f>
        <v>2293</v>
      </c>
    </row>
    <row r="30" spans="1:8">
      <c r="C30" s="735"/>
      <c r="D30" s="735"/>
      <c r="E30" s="735"/>
    </row>
    <row r="32" spans="1:8">
      <c r="A32" s="726" t="s">
        <v>230</v>
      </c>
      <c r="B32" s="726"/>
      <c r="C32" s="726"/>
      <c r="D32" s="726"/>
      <c r="E32" s="728" t="s">
        <v>231</v>
      </c>
      <c r="F32" s="728"/>
      <c r="G32" s="728"/>
      <c r="H32" s="728"/>
    </row>
    <row r="33" spans="1:8">
      <c r="E33" s="683" t="s">
        <v>448</v>
      </c>
      <c r="F33" s="683"/>
      <c r="G33" s="683"/>
      <c r="H33" s="683"/>
    </row>
    <row r="36" spans="1:8" ht="33.75" customHeight="1">
      <c r="A36" s="726" t="s">
        <v>235</v>
      </c>
      <c r="B36" s="726"/>
      <c r="C36" s="726"/>
      <c r="D36" s="726"/>
      <c r="E36" s="728" t="s">
        <v>236</v>
      </c>
      <c r="F36" s="728"/>
      <c r="G36" s="728"/>
      <c r="H36" s="728"/>
    </row>
    <row r="37" spans="1:8">
      <c r="E37" s="683" t="s">
        <v>448</v>
      </c>
      <c r="F37" s="683"/>
      <c r="G37" s="683"/>
      <c r="H37" s="683"/>
    </row>
    <row r="40" spans="1:8">
      <c r="A40" s="727" t="s">
        <v>288</v>
      </c>
      <c r="B40" s="727"/>
      <c r="C40" s="727"/>
      <c r="D40" s="727"/>
      <c r="E40" s="727"/>
      <c r="F40" s="727"/>
    </row>
  </sheetData>
  <sheetProtection formatCells="0" formatColumns="0" formatRows="0" insertColumns="0" insertRows="0" insertHyperlinks="0" deleteColumns="0" deleteRows="0" sort="0" autoFilter="0" pivotTables="0"/>
  <mergeCells count="30">
    <mergeCell ref="C22:E22"/>
    <mergeCell ref="C23:E23"/>
    <mergeCell ref="C30:E30"/>
    <mergeCell ref="C24:E24"/>
    <mergeCell ref="C25:E25"/>
    <mergeCell ref="C26:E26"/>
    <mergeCell ref="C27:E27"/>
    <mergeCell ref="C28:E28"/>
    <mergeCell ref="C29:E29"/>
    <mergeCell ref="C15:E15"/>
    <mergeCell ref="C18:E18"/>
    <mergeCell ref="C19:E19"/>
    <mergeCell ref="C20:E20"/>
    <mergeCell ref="C21:E21"/>
    <mergeCell ref="A40:F40"/>
    <mergeCell ref="A2:H2"/>
    <mergeCell ref="A9:H9"/>
    <mergeCell ref="A14:H14"/>
    <mergeCell ref="B11:G11"/>
    <mergeCell ref="A13:B13"/>
    <mergeCell ref="A6:H6"/>
    <mergeCell ref="E32:H32"/>
    <mergeCell ref="E33:H33"/>
    <mergeCell ref="E36:H36"/>
    <mergeCell ref="E37:H37"/>
    <mergeCell ref="A3:H3"/>
    <mergeCell ref="C16:E16"/>
    <mergeCell ref="C17:E17"/>
    <mergeCell ref="A32:D32"/>
    <mergeCell ref="A36:D36"/>
  </mergeCells>
  <pageMargins left="0.70866141732283472" right="0.51181102362204722" top="0.74803149606299213" bottom="0.74803149606299213" header="0.31496062992125984" footer="0.31496062992125984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FFDB-ADD3-40DD-AFB7-5985DABEDE49}">
  <dimension ref="A2:J37"/>
  <sheetViews>
    <sheetView showRuler="0" topLeftCell="A19" zoomScaleNormal="100" workbookViewId="0">
      <selection activeCell="M21" sqref="M21"/>
    </sheetView>
  </sheetViews>
  <sheetFormatPr defaultRowHeight="15"/>
  <cols>
    <col min="1" max="1" width="6.42578125" style="378" customWidth="1"/>
    <col min="2" max="2" width="13.7109375" style="378" customWidth="1"/>
    <col min="3" max="3" width="11.5703125" style="378" customWidth="1"/>
    <col min="4" max="4" width="9.140625" style="378"/>
    <col min="5" max="5" width="7.140625" style="378" customWidth="1"/>
    <col min="6" max="6" width="13.7109375" style="378" customWidth="1"/>
    <col min="7" max="7" width="10" style="378" customWidth="1"/>
    <col min="8" max="8" width="13.5703125" style="378" customWidth="1"/>
    <col min="9" max="9" width="9.140625" style="378"/>
    <col min="10" max="10" width="9.5703125" style="377" bestFit="1" customWidth="1"/>
    <col min="11" max="16384" width="9.140625" style="377"/>
  </cols>
  <sheetData>
    <row r="2" spans="1:8">
      <c r="A2" s="737" t="s">
        <v>352</v>
      </c>
      <c r="B2" s="737"/>
      <c r="C2" s="737"/>
      <c r="D2" s="737"/>
      <c r="E2" s="737"/>
      <c r="F2" s="737"/>
      <c r="G2" s="737"/>
      <c r="H2" s="737"/>
    </row>
    <row r="3" spans="1:8">
      <c r="A3" s="741" t="s">
        <v>294</v>
      </c>
      <c r="B3" s="741"/>
      <c r="C3" s="741"/>
      <c r="D3" s="741"/>
      <c r="E3" s="741"/>
      <c r="F3" s="741"/>
      <c r="G3" s="741"/>
      <c r="H3" s="741"/>
    </row>
    <row r="6" spans="1:8">
      <c r="A6" s="736" t="s">
        <v>454</v>
      </c>
      <c r="B6" s="736"/>
      <c r="C6" s="736"/>
      <c r="D6" s="736"/>
      <c r="E6" s="736"/>
      <c r="F6" s="736"/>
      <c r="G6" s="736"/>
      <c r="H6" s="736"/>
    </row>
    <row r="9" spans="1:8" ht="15" customHeight="1">
      <c r="A9" s="738" t="s">
        <v>351</v>
      </c>
      <c r="B9" s="738"/>
      <c r="C9" s="738"/>
      <c r="D9" s="738"/>
      <c r="E9" s="738"/>
      <c r="F9" s="738"/>
      <c r="G9" s="738"/>
      <c r="H9" s="738"/>
    </row>
    <row r="10" spans="1:8">
      <c r="D10" s="392"/>
    </row>
    <row r="11" spans="1:8">
      <c r="B11" s="739" t="s">
        <v>353</v>
      </c>
      <c r="C11" s="739"/>
      <c r="D11" s="739"/>
      <c r="E11" s="739"/>
      <c r="F11" s="739"/>
      <c r="G11" s="739"/>
    </row>
    <row r="13" spans="1:8" ht="15" customHeight="1">
      <c r="A13" s="740" t="s">
        <v>349</v>
      </c>
      <c r="B13" s="740"/>
      <c r="C13" s="391" t="s">
        <v>348</v>
      </c>
      <c r="D13" s="390"/>
      <c r="E13" s="390"/>
      <c r="F13" s="390"/>
      <c r="G13" s="390"/>
      <c r="H13" s="390"/>
    </row>
    <row r="14" spans="1:8">
      <c r="A14" s="736" t="s">
        <v>347</v>
      </c>
      <c r="B14" s="736"/>
      <c r="C14" s="736"/>
      <c r="D14" s="736"/>
      <c r="E14" s="736"/>
      <c r="F14" s="736"/>
      <c r="G14" s="736"/>
      <c r="H14" s="736"/>
    </row>
    <row r="15" spans="1:8" ht="28.5" customHeight="1">
      <c r="A15" s="393" t="s">
        <v>346</v>
      </c>
      <c r="B15" s="393" t="s">
        <v>345</v>
      </c>
      <c r="C15" s="743" t="s">
        <v>344</v>
      </c>
      <c r="D15" s="744"/>
      <c r="E15" s="745"/>
      <c r="F15" s="393" t="s">
        <v>343</v>
      </c>
      <c r="G15" s="394" t="s">
        <v>342</v>
      </c>
      <c r="H15" s="394" t="s">
        <v>341</v>
      </c>
    </row>
    <row r="16" spans="1:8">
      <c r="A16" s="386">
        <v>1</v>
      </c>
      <c r="B16" s="385" t="s">
        <v>27</v>
      </c>
      <c r="C16" s="742" t="s">
        <v>335</v>
      </c>
      <c r="D16" s="742"/>
      <c r="E16" s="742"/>
      <c r="F16" s="389" t="s">
        <v>263</v>
      </c>
      <c r="G16" s="388" t="s">
        <v>263</v>
      </c>
      <c r="H16" s="387">
        <v>920583.27</v>
      </c>
    </row>
    <row r="17" spans="1:10">
      <c r="A17" s="386"/>
      <c r="B17" s="385"/>
      <c r="C17" s="746" t="s">
        <v>334</v>
      </c>
      <c r="D17" s="746"/>
      <c r="E17" s="746"/>
      <c r="F17" s="384" t="s">
        <v>263</v>
      </c>
      <c r="G17" s="383" t="s">
        <v>263</v>
      </c>
      <c r="H17" s="382">
        <f>+H16</f>
        <v>920583.27</v>
      </c>
    </row>
    <row r="18" spans="1:10">
      <c r="A18" s="386">
        <v>2</v>
      </c>
      <c r="B18" s="385" t="s">
        <v>242</v>
      </c>
      <c r="C18" s="742" t="s">
        <v>339</v>
      </c>
      <c r="D18" s="742"/>
      <c r="E18" s="742"/>
      <c r="F18" s="389" t="s">
        <v>263</v>
      </c>
      <c r="G18" s="388" t="s">
        <v>263</v>
      </c>
      <c r="H18" s="387">
        <v>19965</v>
      </c>
    </row>
    <row r="19" spans="1:10">
      <c r="A19" s="386">
        <v>3</v>
      </c>
      <c r="B19" s="385" t="s">
        <v>242</v>
      </c>
      <c r="C19" s="742" t="s">
        <v>338</v>
      </c>
      <c r="D19" s="742"/>
      <c r="E19" s="742"/>
      <c r="F19" s="389" t="s">
        <v>263</v>
      </c>
      <c r="G19" s="388" t="s">
        <v>263</v>
      </c>
      <c r="H19" s="387">
        <v>4171.57</v>
      </c>
      <c r="J19" s="396"/>
    </row>
    <row r="20" spans="1:10">
      <c r="A20" s="386">
        <v>4</v>
      </c>
      <c r="B20" s="385" t="s">
        <v>242</v>
      </c>
      <c r="C20" s="742" t="s">
        <v>335</v>
      </c>
      <c r="D20" s="742"/>
      <c r="E20" s="742"/>
      <c r="F20" s="389" t="s">
        <v>263</v>
      </c>
      <c r="G20" s="388" t="s">
        <v>263</v>
      </c>
      <c r="H20" s="387">
        <v>383672.24</v>
      </c>
    </row>
    <row r="21" spans="1:10">
      <c r="A21" s="386"/>
      <c r="B21" s="385"/>
      <c r="C21" s="746" t="s">
        <v>334</v>
      </c>
      <c r="D21" s="746"/>
      <c r="E21" s="746"/>
      <c r="F21" s="384" t="s">
        <v>263</v>
      </c>
      <c r="G21" s="383" t="s">
        <v>263</v>
      </c>
      <c r="H21" s="382">
        <f>0+H18+H19+H20</f>
        <v>407808.81</v>
      </c>
    </row>
    <row r="22" spans="1:10">
      <c r="A22" s="386">
        <v>5</v>
      </c>
      <c r="B22" s="385" t="s">
        <v>260</v>
      </c>
      <c r="C22" s="742" t="s">
        <v>335</v>
      </c>
      <c r="D22" s="742"/>
      <c r="E22" s="742"/>
      <c r="F22" s="389" t="s">
        <v>263</v>
      </c>
      <c r="G22" s="388" t="s">
        <v>263</v>
      </c>
      <c r="H22" s="387">
        <v>8800</v>
      </c>
    </row>
    <row r="23" spans="1:10">
      <c r="A23" s="386"/>
      <c r="B23" s="385"/>
      <c r="C23" s="746" t="s">
        <v>334</v>
      </c>
      <c r="D23" s="746"/>
      <c r="E23" s="746"/>
      <c r="F23" s="384" t="s">
        <v>263</v>
      </c>
      <c r="G23" s="383" t="s">
        <v>263</v>
      </c>
      <c r="H23" s="382">
        <f>0+H22</f>
        <v>8800</v>
      </c>
    </row>
    <row r="24" spans="1:10">
      <c r="A24" s="386">
        <v>6</v>
      </c>
      <c r="B24" s="385" t="s">
        <v>262</v>
      </c>
      <c r="C24" s="742" t="s">
        <v>335</v>
      </c>
      <c r="D24" s="742"/>
      <c r="E24" s="742"/>
      <c r="F24" s="389" t="s">
        <v>263</v>
      </c>
      <c r="G24" s="388" t="s">
        <v>263</v>
      </c>
      <c r="H24" s="387">
        <v>6160</v>
      </c>
    </row>
    <row r="25" spans="1:10">
      <c r="A25" s="386"/>
      <c r="B25" s="385"/>
      <c r="C25" s="746" t="s">
        <v>334</v>
      </c>
      <c r="D25" s="746"/>
      <c r="E25" s="746"/>
      <c r="F25" s="384" t="s">
        <v>263</v>
      </c>
      <c r="G25" s="383" t="s">
        <v>263</v>
      </c>
      <c r="H25" s="382">
        <f>0+H24</f>
        <v>6160</v>
      </c>
    </row>
    <row r="26" spans="1:10">
      <c r="C26" s="748"/>
      <c r="D26" s="748"/>
      <c r="E26" s="748"/>
    </row>
    <row r="28" spans="1:10">
      <c r="A28" s="740" t="s">
        <v>230</v>
      </c>
      <c r="B28" s="740"/>
      <c r="C28" s="740"/>
      <c r="D28" s="740"/>
      <c r="E28" s="381"/>
      <c r="F28" s="380"/>
      <c r="G28" s="747" t="s">
        <v>231</v>
      </c>
      <c r="H28" s="747"/>
    </row>
    <row r="29" spans="1:10">
      <c r="E29" s="379" t="s">
        <v>332</v>
      </c>
      <c r="F29" s="379"/>
      <c r="G29" s="741" t="s">
        <v>329</v>
      </c>
      <c r="H29" s="741"/>
    </row>
    <row r="32" spans="1:10" ht="34.5" customHeight="1">
      <c r="A32" s="740" t="s">
        <v>235</v>
      </c>
      <c r="B32" s="740"/>
      <c r="C32" s="740"/>
      <c r="D32" s="740"/>
      <c r="E32" s="381"/>
      <c r="F32" s="380"/>
      <c r="G32" s="747" t="s">
        <v>236</v>
      </c>
      <c r="H32" s="747"/>
    </row>
    <row r="33" spans="1:8">
      <c r="E33" s="379" t="s">
        <v>332</v>
      </c>
      <c r="F33" s="379"/>
      <c r="G33" s="741" t="s">
        <v>329</v>
      </c>
      <c r="H33" s="741"/>
    </row>
    <row r="37" spans="1:8">
      <c r="A37" s="736" t="s">
        <v>288</v>
      </c>
      <c r="B37" s="736"/>
      <c r="C37" s="736"/>
      <c r="D37" s="736"/>
      <c r="E37" s="736"/>
      <c r="F37" s="736"/>
      <c r="G37" s="736"/>
      <c r="H37" s="736"/>
    </row>
  </sheetData>
  <sheetProtection formatCells="0" formatColumns="0" formatRows="0" insertColumns="0" insertRows="0" insertHyperlinks="0" deleteColumns="0" deleteRows="0" sort="0" autoFilter="0" pivotTables="0"/>
  <mergeCells count="26">
    <mergeCell ref="C21:E21"/>
    <mergeCell ref="C22:E22"/>
    <mergeCell ref="G32:H32"/>
    <mergeCell ref="G33:H33"/>
    <mergeCell ref="C23:E23"/>
    <mergeCell ref="C24:E24"/>
    <mergeCell ref="C25:E25"/>
    <mergeCell ref="C26:E26"/>
    <mergeCell ref="G28:H28"/>
    <mergeCell ref="G29:H29"/>
    <mergeCell ref="A37:H37"/>
    <mergeCell ref="A2:H2"/>
    <mergeCell ref="A9:H9"/>
    <mergeCell ref="A14:H14"/>
    <mergeCell ref="B11:G11"/>
    <mergeCell ref="A13:B13"/>
    <mergeCell ref="A6:H6"/>
    <mergeCell ref="A3:H3"/>
    <mergeCell ref="C16:E16"/>
    <mergeCell ref="A28:D28"/>
    <mergeCell ref="A32:D32"/>
    <mergeCell ref="C15:E15"/>
    <mergeCell ref="C17:E17"/>
    <mergeCell ref="C18:E18"/>
    <mergeCell ref="C19:E19"/>
    <mergeCell ref="C20:E20"/>
  </mergeCells>
  <pageMargins left="0.70866141732283472" right="0.51181102362204722" top="0.74803149606299213" bottom="0.74803149606299213" header="0.31496062992125984" footer="0.31496062992125984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EE9C-FF60-4A34-BC80-5053E1B7F944}">
  <dimension ref="A2:L44"/>
  <sheetViews>
    <sheetView showRuler="0" topLeftCell="A25" zoomScaleNormal="100" workbookViewId="0">
      <selection activeCell="A44" sqref="A44:XFD45"/>
    </sheetView>
  </sheetViews>
  <sheetFormatPr defaultRowHeight="15"/>
  <cols>
    <col min="1" max="1" width="6.42578125" style="378" customWidth="1"/>
    <col min="2" max="2" width="13.7109375" style="378" customWidth="1"/>
    <col min="3" max="3" width="11.5703125" style="378" customWidth="1"/>
    <col min="4" max="4" width="9.140625" style="378"/>
    <col min="5" max="5" width="7.140625" style="378" customWidth="1"/>
    <col min="6" max="6" width="13.7109375" style="378" customWidth="1"/>
    <col min="7" max="7" width="10" style="378" customWidth="1"/>
    <col min="8" max="8" width="13.5703125" style="378" customWidth="1"/>
    <col min="9" max="9" width="9.140625" style="378"/>
    <col min="10" max="10" width="9.140625" style="377"/>
    <col min="11" max="11" width="14.140625" style="377" customWidth="1"/>
    <col min="12" max="12" width="13.140625" style="377" customWidth="1"/>
    <col min="13" max="16384" width="9.140625" style="377"/>
  </cols>
  <sheetData>
    <row r="2" spans="1:8">
      <c r="A2" s="737" t="s">
        <v>352</v>
      </c>
      <c r="B2" s="737"/>
      <c r="C2" s="737"/>
      <c r="D2" s="737"/>
      <c r="E2" s="737"/>
      <c r="F2" s="737"/>
      <c r="G2" s="737"/>
      <c r="H2" s="737"/>
    </row>
    <row r="3" spans="1:8">
      <c r="A3" s="741" t="s">
        <v>294</v>
      </c>
      <c r="B3" s="741"/>
      <c r="C3" s="741"/>
      <c r="D3" s="741"/>
      <c r="E3" s="741"/>
      <c r="F3" s="741"/>
      <c r="G3" s="741"/>
      <c r="H3" s="741"/>
    </row>
    <row r="6" spans="1:8">
      <c r="A6" s="749" t="s">
        <v>454</v>
      </c>
      <c r="B6" s="749"/>
      <c r="C6" s="749"/>
      <c r="D6" s="749"/>
      <c r="E6" s="749"/>
      <c r="F6" s="749"/>
      <c r="G6" s="749"/>
      <c r="H6" s="749"/>
    </row>
    <row r="9" spans="1:8" ht="15" customHeight="1">
      <c r="A9" s="738" t="s">
        <v>351</v>
      </c>
      <c r="B9" s="738"/>
      <c r="C9" s="738"/>
      <c r="D9" s="738"/>
      <c r="E9" s="738"/>
      <c r="F9" s="738"/>
      <c r="G9" s="738"/>
      <c r="H9" s="738"/>
    </row>
    <row r="10" spans="1:8">
      <c r="D10" s="392"/>
    </row>
    <row r="11" spans="1:8">
      <c r="B11" s="739" t="s">
        <v>350</v>
      </c>
      <c r="C11" s="739"/>
      <c r="D11" s="739"/>
      <c r="E11" s="739"/>
      <c r="F11" s="739"/>
      <c r="G11" s="739"/>
    </row>
    <row r="13" spans="1:8" ht="15" customHeight="1">
      <c r="A13" s="740" t="s">
        <v>349</v>
      </c>
      <c r="B13" s="740"/>
      <c r="C13" s="391" t="s">
        <v>348</v>
      </c>
      <c r="D13" s="390"/>
      <c r="E13" s="390"/>
      <c r="F13" s="390"/>
      <c r="G13" s="390"/>
      <c r="H13" s="390"/>
    </row>
    <row r="14" spans="1:8">
      <c r="A14" s="736" t="s">
        <v>347</v>
      </c>
      <c r="B14" s="736"/>
      <c r="C14" s="736"/>
      <c r="D14" s="736"/>
      <c r="E14" s="736"/>
      <c r="F14" s="736"/>
      <c r="G14" s="736"/>
      <c r="H14" s="736"/>
    </row>
    <row r="15" spans="1:8" ht="28.5" customHeight="1">
      <c r="A15" s="393" t="s">
        <v>346</v>
      </c>
      <c r="B15" s="393" t="s">
        <v>345</v>
      </c>
      <c r="C15" s="743" t="s">
        <v>344</v>
      </c>
      <c r="D15" s="744"/>
      <c r="E15" s="745"/>
      <c r="F15" s="393" t="s">
        <v>343</v>
      </c>
      <c r="G15" s="394" t="s">
        <v>342</v>
      </c>
      <c r="H15" s="394" t="s">
        <v>341</v>
      </c>
    </row>
    <row r="16" spans="1:8">
      <c r="A16" s="386">
        <v>1</v>
      </c>
      <c r="B16" s="385" t="s">
        <v>27</v>
      </c>
      <c r="C16" s="742" t="s">
        <v>335</v>
      </c>
      <c r="D16" s="742"/>
      <c r="E16" s="742"/>
      <c r="F16" s="389" t="s">
        <v>333</v>
      </c>
      <c r="G16" s="388">
        <v>1</v>
      </c>
      <c r="H16" s="387">
        <v>920583.27</v>
      </c>
    </row>
    <row r="17" spans="1:12">
      <c r="A17" s="386"/>
      <c r="B17" s="385"/>
      <c r="C17" s="746" t="s">
        <v>334</v>
      </c>
      <c r="D17" s="746"/>
      <c r="E17" s="746"/>
      <c r="F17" s="384" t="s">
        <v>333</v>
      </c>
      <c r="G17" s="383">
        <v>1</v>
      </c>
      <c r="H17" s="382">
        <f>0+H16</f>
        <v>920583.27</v>
      </c>
    </row>
    <row r="18" spans="1:12">
      <c r="A18" s="386">
        <v>2</v>
      </c>
      <c r="B18" s="385" t="s">
        <v>242</v>
      </c>
      <c r="C18" s="742" t="s">
        <v>335</v>
      </c>
      <c r="D18" s="742"/>
      <c r="E18" s="742"/>
      <c r="F18" s="389" t="s">
        <v>340</v>
      </c>
      <c r="G18" s="388">
        <v>9</v>
      </c>
      <c r="H18" s="387">
        <v>17200</v>
      </c>
    </row>
    <row r="19" spans="1:12">
      <c r="A19" s="386"/>
      <c r="B19" s="385"/>
      <c r="C19" s="746" t="s">
        <v>334</v>
      </c>
      <c r="D19" s="746"/>
      <c r="E19" s="746"/>
      <c r="F19" s="384" t="s">
        <v>340</v>
      </c>
      <c r="G19" s="383">
        <v>9</v>
      </c>
      <c r="H19" s="382">
        <f>0+H18</f>
        <v>17200</v>
      </c>
    </row>
    <row r="20" spans="1:12">
      <c r="A20" s="386">
        <v>3</v>
      </c>
      <c r="B20" s="385" t="s">
        <v>242</v>
      </c>
      <c r="C20" s="742" t="s">
        <v>339</v>
      </c>
      <c r="D20" s="742"/>
      <c r="E20" s="742"/>
      <c r="F20" s="389" t="s">
        <v>333</v>
      </c>
      <c r="G20" s="388">
        <v>1</v>
      </c>
      <c r="H20" s="387">
        <v>19965</v>
      </c>
    </row>
    <row r="21" spans="1:12">
      <c r="A21" s="386">
        <v>4</v>
      </c>
      <c r="B21" s="385" t="s">
        <v>242</v>
      </c>
      <c r="C21" s="742" t="s">
        <v>338</v>
      </c>
      <c r="D21" s="742"/>
      <c r="E21" s="742"/>
      <c r="F21" s="389" t="s">
        <v>333</v>
      </c>
      <c r="G21" s="388">
        <v>1</v>
      </c>
      <c r="H21" s="387">
        <v>4171.57</v>
      </c>
    </row>
    <row r="22" spans="1:12">
      <c r="A22" s="386">
        <v>5</v>
      </c>
      <c r="B22" s="385" t="s">
        <v>242</v>
      </c>
      <c r="C22" s="742" t="s">
        <v>335</v>
      </c>
      <c r="D22" s="742"/>
      <c r="E22" s="742"/>
      <c r="F22" s="389" t="s">
        <v>333</v>
      </c>
      <c r="G22" s="388">
        <v>1</v>
      </c>
      <c r="H22" s="387">
        <v>359016.24</v>
      </c>
    </row>
    <row r="23" spans="1:12">
      <c r="A23" s="386"/>
      <c r="B23" s="385"/>
      <c r="C23" s="746" t="s">
        <v>334</v>
      </c>
      <c r="D23" s="746"/>
      <c r="E23" s="746"/>
      <c r="F23" s="384" t="s">
        <v>333</v>
      </c>
      <c r="G23" s="383">
        <v>1</v>
      </c>
      <c r="H23" s="382">
        <f>0+H20+H21+H22</f>
        <v>383152.81</v>
      </c>
    </row>
    <row r="24" spans="1:12">
      <c r="A24" s="386">
        <v>6</v>
      </c>
      <c r="B24" s="385" t="s">
        <v>242</v>
      </c>
      <c r="C24" s="742" t="s">
        <v>335</v>
      </c>
      <c r="D24" s="742"/>
      <c r="E24" s="742"/>
      <c r="F24" s="389" t="s">
        <v>337</v>
      </c>
      <c r="G24" s="388">
        <v>1</v>
      </c>
      <c r="H24" s="387">
        <v>1456</v>
      </c>
      <c r="L24" s="396"/>
    </row>
    <row r="25" spans="1:12">
      <c r="A25" s="386"/>
      <c r="B25" s="385"/>
      <c r="C25" s="746" t="s">
        <v>334</v>
      </c>
      <c r="D25" s="746"/>
      <c r="E25" s="746"/>
      <c r="F25" s="384" t="s">
        <v>337</v>
      </c>
      <c r="G25" s="383">
        <v>1</v>
      </c>
      <c r="H25" s="382">
        <f>0+H24</f>
        <v>1456</v>
      </c>
      <c r="L25" s="396"/>
    </row>
    <row r="26" spans="1:12">
      <c r="A26" s="386">
        <v>7</v>
      </c>
      <c r="B26" s="385" t="s">
        <v>242</v>
      </c>
      <c r="C26" s="742" t="s">
        <v>335</v>
      </c>
      <c r="D26" s="742"/>
      <c r="E26" s="742"/>
      <c r="F26" s="389" t="s">
        <v>336</v>
      </c>
      <c r="G26" s="388">
        <v>1</v>
      </c>
      <c r="H26" s="387">
        <v>6000</v>
      </c>
    </row>
    <row r="27" spans="1:12">
      <c r="A27" s="386"/>
      <c r="B27" s="385"/>
      <c r="C27" s="746" t="s">
        <v>334</v>
      </c>
      <c r="D27" s="746"/>
      <c r="E27" s="746"/>
      <c r="F27" s="384" t="s">
        <v>336</v>
      </c>
      <c r="G27" s="383">
        <v>1</v>
      </c>
      <c r="H27" s="382">
        <f>0+H26</f>
        <v>6000</v>
      </c>
    </row>
    <row r="28" spans="1:12">
      <c r="A28" s="386">
        <v>8</v>
      </c>
      <c r="B28" s="385" t="s">
        <v>260</v>
      </c>
      <c r="C28" s="742" t="s">
        <v>335</v>
      </c>
      <c r="D28" s="742"/>
      <c r="E28" s="742"/>
      <c r="F28" s="389" t="s">
        <v>333</v>
      </c>
      <c r="G28" s="388">
        <v>1</v>
      </c>
      <c r="H28" s="387">
        <v>8800</v>
      </c>
    </row>
    <row r="29" spans="1:12">
      <c r="A29" s="386"/>
      <c r="B29" s="385"/>
      <c r="C29" s="746" t="s">
        <v>334</v>
      </c>
      <c r="D29" s="746"/>
      <c r="E29" s="746"/>
      <c r="F29" s="384" t="s">
        <v>333</v>
      </c>
      <c r="G29" s="383">
        <v>1</v>
      </c>
      <c r="H29" s="382">
        <f>0+H28</f>
        <v>8800</v>
      </c>
    </row>
    <row r="30" spans="1:12">
      <c r="A30" s="386">
        <v>9</v>
      </c>
      <c r="B30" s="385" t="s">
        <v>262</v>
      </c>
      <c r="C30" s="742" t="s">
        <v>335</v>
      </c>
      <c r="D30" s="742"/>
      <c r="E30" s="742"/>
      <c r="F30" s="389" t="s">
        <v>333</v>
      </c>
      <c r="G30" s="388">
        <v>1</v>
      </c>
      <c r="H30" s="387">
        <v>6160</v>
      </c>
    </row>
    <row r="31" spans="1:12">
      <c r="A31" s="386"/>
      <c r="B31" s="385"/>
      <c r="C31" s="746" t="s">
        <v>334</v>
      </c>
      <c r="D31" s="746"/>
      <c r="E31" s="746"/>
      <c r="F31" s="384" t="s">
        <v>333</v>
      </c>
      <c r="G31" s="383">
        <v>1</v>
      </c>
      <c r="H31" s="382">
        <f>0+H30</f>
        <v>6160</v>
      </c>
    </row>
    <row r="32" spans="1:12">
      <c r="C32" s="748"/>
      <c r="D32" s="748"/>
      <c r="E32" s="748"/>
      <c r="K32" s="396"/>
    </row>
    <row r="34" spans="1:8">
      <c r="A34" s="740" t="s">
        <v>230</v>
      </c>
      <c r="B34" s="740"/>
      <c r="C34" s="740"/>
      <c r="D34" s="740"/>
      <c r="E34" s="381"/>
      <c r="F34" s="380"/>
      <c r="G34" s="747" t="s">
        <v>231</v>
      </c>
      <c r="H34" s="747"/>
    </row>
    <row r="35" spans="1:8">
      <c r="E35" s="379" t="s">
        <v>332</v>
      </c>
      <c r="F35" s="379"/>
      <c r="G35" s="741" t="s">
        <v>331</v>
      </c>
      <c r="H35" s="741"/>
    </row>
    <row r="38" spans="1:8" ht="30.75" customHeight="1">
      <c r="A38" s="740" t="s">
        <v>235</v>
      </c>
      <c r="B38" s="740"/>
      <c r="C38" s="740"/>
      <c r="D38" s="740"/>
      <c r="E38" s="381"/>
      <c r="F38" s="380"/>
      <c r="G38" s="747" t="s">
        <v>236</v>
      </c>
      <c r="H38" s="747"/>
    </row>
    <row r="39" spans="1:8">
      <c r="E39" s="379" t="s">
        <v>330</v>
      </c>
      <c r="F39" s="379"/>
      <c r="G39" s="741" t="s">
        <v>329</v>
      </c>
      <c r="H39" s="741"/>
    </row>
    <row r="44" spans="1:8">
      <c r="A44" s="749" t="s">
        <v>288</v>
      </c>
      <c r="B44" s="749"/>
      <c r="C44" s="749"/>
      <c r="D44" s="749"/>
      <c r="E44" s="749"/>
      <c r="F44" s="749"/>
    </row>
  </sheetData>
  <sheetProtection formatCells="0" formatColumns="0" formatRows="0" insertColumns="0" insertRows="0" insertHyperlinks="0" deleteColumns="0" deleteRows="0" sort="0" autoFilter="0" pivotTables="0"/>
  <mergeCells count="32">
    <mergeCell ref="C26:E26"/>
    <mergeCell ref="C27:E27"/>
    <mergeCell ref="C28:E28"/>
    <mergeCell ref="G38:H38"/>
    <mergeCell ref="G39:H39"/>
    <mergeCell ref="C29:E29"/>
    <mergeCell ref="C30:E30"/>
    <mergeCell ref="C31:E31"/>
    <mergeCell ref="C32:E32"/>
    <mergeCell ref="G34:H34"/>
    <mergeCell ref="G35:H35"/>
    <mergeCell ref="C21:E21"/>
    <mergeCell ref="C22:E22"/>
    <mergeCell ref="C23:E23"/>
    <mergeCell ref="C24:E24"/>
    <mergeCell ref="C25:E25"/>
    <mergeCell ref="A44:F44"/>
    <mergeCell ref="A2:H2"/>
    <mergeCell ref="A9:H9"/>
    <mergeCell ref="A14:H14"/>
    <mergeCell ref="B11:G11"/>
    <mergeCell ref="A13:B13"/>
    <mergeCell ref="A6:H6"/>
    <mergeCell ref="A3:H3"/>
    <mergeCell ref="C16:E16"/>
    <mergeCell ref="A34:D34"/>
    <mergeCell ref="A38:D38"/>
    <mergeCell ref="C15:E15"/>
    <mergeCell ref="C17:E17"/>
    <mergeCell ref="C18:E18"/>
    <mergeCell ref="C19:E19"/>
    <mergeCell ref="C20:E20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A016-FA1B-4413-85E6-E775A296414F}">
  <sheetPr>
    <pageSetUpPr fitToPage="1"/>
  </sheetPr>
  <dimension ref="A1:R39"/>
  <sheetViews>
    <sheetView topLeftCell="A22" zoomScaleNormal="100" workbookViewId="0">
      <selection activeCell="A39" sqref="A39:XFD39"/>
    </sheetView>
  </sheetViews>
  <sheetFormatPr defaultRowHeight="12.75"/>
  <cols>
    <col min="1" max="4" width="9.140625" style="355"/>
    <col min="5" max="5" width="11.7109375" style="355" customWidth="1"/>
    <col min="6" max="6" width="4.28515625" style="355" customWidth="1"/>
    <col min="7" max="8" width="9.140625" style="355"/>
    <col min="9" max="9" width="6.5703125" style="355" customWidth="1"/>
    <col min="10" max="10" width="9.140625" style="355"/>
    <col min="11" max="11" width="5.28515625" style="355" customWidth="1"/>
    <col min="12" max="12" width="7.140625" style="355" customWidth="1"/>
    <col min="13" max="13" width="7.5703125" style="355" customWidth="1"/>
    <col min="14" max="14" width="17.85546875" style="355" customWidth="1"/>
    <col min="15" max="260" width="9.140625" style="355"/>
    <col min="261" max="261" width="11.7109375" style="355" customWidth="1"/>
    <col min="262" max="262" width="4.28515625" style="355" customWidth="1"/>
    <col min="263" max="264" width="9.140625" style="355"/>
    <col min="265" max="265" width="6.5703125" style="355" customWidth="1"/>
    <col min="266" max="266" width="9.140625" style="355"/>
    <col min="267" max="267" width="5.28515625" style="355" customWidth="1"/>
    <col min="268" max="268" width="7.140625" style="355" customWidth="1"/>
    <col min="269" max="269" width="7.5703125" style="355" customWidth="1"/>
    <col min="270" max="270" width="17.85546875" style="355" customWidth="1"/>
    <col min="271" max="516" width="9.140625" style="355"/>
    <col min="517" max="517" width="11.7109375" style="355" customWidth="1"/>
    <col min="518" max="518" width="4.28515625" style="355" customWidth="1"/>
    <col min="519" max="520" width="9.140625" style="355"/>
    <col min="521" max="521" width="6.5703125" style="355" customWidth="1"/>
    <col min="522" max="522" width="9.140625" style="355"/>
    <col min="523" max="523" width="5.28515625" style="355" customWidth="1"/>
    <col min="524" max="524" width="7.140625" style="355" customWidth="1"/>
    <col min="525" max="525" width="7.5703125" style="355" customWidth="1"/>
    <col min="526" max="526" width="17.85546875" style="355" customWidth="1"/>
    <col min="527" max="772" width="9.140625" style="355"/>
    <col min="773" max="773" width="11.7109375" style="355" customWidth="1"/>
    <col min="774" max="774" width="4.28515625" style="355" customWidth="1"/>
    <col min="775" max="776" width="9.140625" style="355"/>
    <col min="777" max="777" width="6.5703125" style="355" customWidth="1"/>
    <col min="778" max="778" width="9.140625" style="355"/>
    <col min="779" max="779" width="5.28515625" style="355" customWidth="1"/>
    <col min="780" max="780" width="7.140625" style="355" customWidth="1"/>
    <col min="781" max="781" width="7.5703125" style="355" customWidth="1"/>
    <col min="782" max="782" width="17.85546875" style="355" customWidth="1"/>
    <col min="783" max="1028" width="9.140625" style="355"/>
    <col min="1029" max="1029" width="11.7109375" style="355" customWidth="1"/>
    <col min="1030" max="1030" width="4.28515625" style="355" customWidth="1"/>
    <col min="1031" max="1032" width="9.140625" style="355"/>
    <col min="1033" max="1033" width="6.5703125" style="355" customWidth="1"/>
    <col min="1034" max="1034" width="9.140625" style="355"/>
    <col min="1035" max="1035" width="5.28515625" style="355" customWidth="1"/>
    <col min="1036" max="1036" width="7.140625" style="355" customWidth="1"/>
    <col min="1037" max="1037" width="7.5703125" style="355" customWidth="1"/>
    <col min="1038" max="1038" width="17.85546875" style="355" customWidth="1"/>
    <col min="1039" max="1284" width="9.140625" style="355"/>
    <col min="1285" max="1285" width="11.7109375" style="355" customWidth="1"/>
    <col min="1286" max="1286" width="4.28515625" style="355" customWidth="1"/>
    <col min="1287" max="1288" width="9.140625" style="355"/>
    <col min="1289" max="1289" width="6.5703125" style="355" customWidth="1"/>
    <col min="1290" max="1290" width="9.140625" style="355"/>
    <col min="1291" max="1291" width="5.28515625" style="355" customWidth="1"/>
    <col min="1292" max="1292" width="7.140625" style="355" customWidth="1"/>
    <col min="1293" max="1293" width="7.5703125" style="355" customWidth="1"/>
    <col min="1294" max="1294" width="17.85546875" style="355" customWidth="1"/>
    <col min="1295" max="1540" width="9.140625" style="355"/>
    <col min="1541" max="1541" width="11.7109375" style="355" customWidth="1"/>
    <col min="1542" max="1542" width="4.28515625" style="355" customWidth="1"/>
    <col min="1543" max="1544" width="9.140625" style="355"/>
    <col min="1545" max="1545" width="6.5703125" style="355" customWidth="1"/>
    <col min="1546" max="1546" width="9.140625" style="355"/>
    <col min="1547" max="1547" width="5.28515625" style="355" customWidth="1"/>
    <col min="1548" max="1548" width="7.140625" style="355" customWidth="1"/>
    <col min="1549" max="1549" width="7.5703125" style="355" customWidth="1"/>
    <col min="1550" max="1550" width="17.85546875" style="355" customWidth="1"/>
    <col min="1551" max="1796" width="9.140625" style="355"/>
    <col min="1797" max="1797" width="11.7109375" style="355" customWidth="1"/>
    <col min="1798" max="1798" width="4.28515625" style="355" customWidth="1"/>
    <col min="1799" max="1800" width="9.140625" style="355"/>
    <col min="1801" max="1801" width="6.5703125" style="355" customWidth="1"/>
    <col min="1802" max="1802" width="9.140625" style="355"/>
    <col min="1803" max="1803" width="5.28515625" style="355" customWidth="1"/>
    <col min="1804" max="1804" width="7.140625" style="355" customWidth="1"/>
    <col min="1805" max="1805" width="7.5703125" style="355" customWidth="1"/>
    <col min="1806" max="1806" width="17.85546875" style="355" customWidth="1"/>
    <col min="1807" max="2052" width="9.140625" style="355"/>
    <col min="2053" max="2053" width="11.7109375" style="355" customWidth="1"/>
    <col min="2054" max="2054" width="4.28515625" style="355" customWidth="1"/>
    <col min="2055" max="2056" width="9.140625" style="355"/>
    <col min="2057" max="2057" width="6.5703125" style="355" customWidth="1"/>
    <col min="2058" max="2058" width="9.140625" style="355"/>
    <col min="2059" max="2059" width="5.28515625" style="355" customWidth="1"/>
    <col min="2060" max="2060" width="7.140625" style="355" customWidth="1"/>
    <col min="2061" max="2061" width="7.5703125" style="355" customWidth="1"/>
    <col min="2062" max="2062" width="17.85546875" style="355" customWidth="1"/>
    <col min="2063" max="2308" width="9.140625" style="355"/>
    <col min="2309" max="2309" width="11.7109375" style="355" customWidth="1"/>
    <col min="2310" max="2310" width="4.28515625" style="355" customWidth="1"/>
    <col min="2311" max="2312" width="9.140625" style="355"/>
    <col min="2313" max="2313" width="6.5703125" style="355" customWidth="1"/>
    <col min="2314" max="2314" width="9.140625" style="355"/>
    <col min="2315" max="2315" width="5.28515625" style="355" customWidth="1"/>
    <col min="2316" max="2316" width="7.140625" style="355" customWidth="1"/>
    <col min="2317" max="2317" width="7.5703125" style="355" customWidth="1"/>
    <col min="2318" max="2318" width="17.85546875" style="355" customWidth="1"/>
    <col min="2319" max="2564" width="9.140625" style="355"/>
    <col min="2565" max="2565" width="11.7109375" style="355" customWidth="1"/>
    <col min="2566" max="2566" width="4.28515625" style="355" customWidth="1"/>
    <col min="2567" max="2568" width="9.140625" style="355"/>
    <col min="2569" max="2569" width="6.5703125" style="355" customWidth="1"/>
    <col min="2570" max="2570" width="9.140625" style="355"/>
    <col min="2571" max="2571" width="5.28515625" style="355" customWidth="1"/>
    <col min="2572" max="2572" width="7.140625" style="355" customWidth="1"/>
    <col min="2573" max="2573" width="7.5703125" style="355" customWidth="1"/>
    <col min="2574" max="2574" width="17.85546875" style="355" customWidth="1"/>
    <col min="2575" max="2820" width="9.140625" style="355"/>
    <col min="2821" max="2821" width="11.7109375" style="355" customWidth="1"/>
    <col min="2822" max="2822" width="4.28515625" style="355" customWidth="1"/>
    <col min="2823" max="2824" width="9.140625" style="355"/>
    <col min="2825" max="2825" width="6.5703125" style="355" customWidth="1"/>
    <col min="2826" max="2826" width="9.140625" style="355"/>
    <col min="2827" max="2827" width="5.28515625" style="355" customWidth="1"/>
    <col min="2828" max="2828" width="7.140625" style="355" customWidth="1"/>
    <col min="2829" max="2829" width="7.5703125" style="355" customWidth="1"/>
    <col min="2830" max="2830" width="17.85546875" style="355" customWidth="1"/>
    <col min="2831" max="3076" width="9.140625" style="355"/>
    <col min="3077" max="3077" width="11.7109375" style="355" customWidth="1"/>
    <col min="3078" max="3078" width="4.28515625" style="355" customWidth="1"/>
    <col min="3079" max="3080" width="9.140625" style="355"/>
    <col min="3081" max="3081" width="6.5703125" style="355" customWidth="1"/>
    <col min="3082" max="3082" width="9.140625" style="355"/>
    <col min="3083" max="3083" width="5.28515625" style="355" customWidth="1"/>
    <col min="3084" max="3084" width="7.140625" style="355" customWidth="1"/>
    <col min="3085" max="3085" width="7.5703125" style="355" customWidth="1"/>
    <col min="3086" max="3086" width="17.85546875" style="355" customWidth="1"/>
    <col min="3087" max="3332" width="9.140625" style="355"/>
    <col min="3333" max="3333" width="11.7109375" style="355" customWidth="1"/>
    <col min="3334" max="3334" width="4.28515625" style="355" customWidth="1"/>
    <col min="3335" max="3336" width="9.140625" style="355"/>
    <col min="3337" max="3337" width="6.5703125" style="355" customWidth="1"/>
    <col min="3338" max="3338" width="9.140625" style="355"/>
    <col min="3339" max="3339" width="5.28515625" style="355" customWidth="1"/>
    <col min="3340" max="3340" width="7.140625" style="355" customWidth="1"/>
    <col min="3341" max="3341" width="7.5703125" style="355" customWidth="1"/>
    <col min="3342" max="3342" width="17.85546875" style="355" customWidth="1"/>
    <col min="3343" max="3588" width="9.140625" style="355"/>
    <col min="3589" max="3589" width="11.7109375" style="355" customWidth="1"/>
    <col min="3590" max="3590" width="4.28515625" style="355" customWidth="1"/>
    <col min="3591" max="3592" width="9.140625" style="355"/>
    <col min="3593" max="3593" width="6.5703125" style="355" customWidth="1"/>
    <col min="3594" max="3594" width="9.140625" style="355"/>
    <col min="3595" max="3595" width="5.28515625" style="355" customWidth="1"/>
    <col min="3596" max="3596" width="7.140625" style="355" customWidth="1"/>
    <col min="3597" max="3597" width="7.5703125" style="355" customWidth="1"/>
    <col min="3598" max="3598" width="17.85546875" style="355" customWidth="1"/>
    <col min="3599" max="3844" width="9.140625" style="355"/>
    <col min="3845" max="3845" width="11.7109375" style="355" customWidth="1"/>
    <col min="3846" max="3846" width="4.28515625" style="355" customWidth="1"/>
    <col min="3847" max="3848" width="9.140625" style="355"/>
    <col min="3849" max="3849" width="6.5703125" style="355" customWidth="1"/>
    <col min="3850" max="3850" width="9.140625" style="355"/>
    <col min="3851" max="3851" width="5.28515625" style="355" customWidth="1"/>
    <col min="3852" max="3852" width="7.140625" style="355" customWidth="1"/>
    <col min="3853" max="3853" width="7.5703125" style="355" customWidth="1"/>
    <col min="3854" max="3854" width="17.85546875" style="355" customWidth="1"/>
    <col min="3855" max="4100" width="9.140625" style="355"/>
    <col min="4101" max="4101" width="11.7109375" style="355" customWidth="1"/>
    <col min="4102" max="4102" width="4.28515625" style="355" customWidth="1"/>
    <col min="4103" max="4104" width="9.140625" style="355"/>
    <col min="4105" max="4105" width="6.5703125" style="355" customWidth="1"/>
    <col min="4106" max="4106" width="9.140625" style="355"/>
    <col min="4107" max="4107" width="5.28515625" style="355" customWidth="1"/>
    <col min="4108" max="4108" width="7.140625" style="355" customWidth="1"/>
    <col min="4109" max="4109" width="7.5703125" style="355" customWidth="1"/>
    <col min="4110" max="4110" width="17.85546875" style="355" customWidth="1"/>
    <col min="4111" max="4356" width="9.140625" style="355"/>
    <col min="4357" max="4357" width="11.7109375" style="355" customWidth="1"/>
    <col min="4358" max="4358" width="4.28515625" style="355" customWidth="1"/>
    <col min="4359" max="4360" width="9.140625" style="355"/>
    <col min="4361" max="4361" width="6.5703125" style="355" customWidth="1"/>
    <col min="4362" max="4362" width="9.140625" style="355"/>
    <col min="4363" max="4363" width="5.28515625" style="355" customWidth="1"/>
    <col min="4364" max="4364" width="7.140625" style="355" customWidth="1"/>
    <col min="4365" max="4365" width="7.5703125" style="355" customWidth="1"/>
    <col min="4366" max="4366" width="17.85546875" style="355" customWidth="1"/>
    <col min="4367" max="4612" width="9.140625" style="355"/>
    <col min="4613" max="4613" width="11.7109375" style="355" customWidth="1"/>
    <col min="4614" max="4614" width="4.28515625" style="355" customWidth="1"/>
    <col min="4615" max="4616" width="9.140625" style="355"/>
    <col min="4617" max="4617" width="6.5703125" style="355" customWidth="1"/>
    <col min="4618" max="4618" width="9.140625" style="355"/>
    <col min="4619" max="4619" width="5.28515625" style="355" customWidth="1"/>
    <col min="4620" max="4620" width="7.140625" style="355" customWidth="1"/>
    <col min="4621" max="4621" width="7.5703125" style="355" customWidth="1"/>
    <col min="4622" max="4622" width="17.85546875" style="355" customWidth="1"/>
    <col min="4623" max="4868" width="9.140625" style="355"/>
    <col min="4869" max="4869" width="11.7109375" style="355" customWidth="1"/>
    <col min="4870" max="4870" width="4.28515625" style="355" customWidth="1"/>
    <col min="4871" max="4872" width="9.140625" style="355"/>
    <col min="4873" max="4873" width="6.5703125" style="355" customWidth="1"/>
    <col min="4874" max="4874" width="9.140625" style="355"/>
    <col min="4875" max="4875" width="5.28515625" style="355" customWidth="1"/>
    <col min="4876" max="4876" width="7.140625" style="355" customWidth="1"/>
    <col min="4877" max="4877" width="7.5703125" style="355" customWidth="1"/>
    <col min="4878" max="4878" width="17.85546875" style="355" customWidth="1"/>
    <col min="4879" max="5124" width="9.140625" style="355"/>
    <col min="5125" max="5125" width="11.7109375" style="355" customWidth="1"/>
    <col min="5126" max="5126" width="4.28515625" style="355" customWidth="1"/>
    <col min="5127" max="5128" width="9.140625" style="355"/>
    <col min="5129" max="5129" width="6.5703125" style="355" customWidth="1"/>
    <col min="5130" max="5130" width="9.140625" style="355"/>
    <col min="5131" max="5131" width="5.28515625" style="355" customWidth="1"/>
    <col min="5132" max="5132" width="7.140625" style="355" customWidth="1"/>
    <col min="5133" max="5133" width="7.5703125" style="355" customWidth="1"/>
    <col min="5134" max="5134" width="17.85546875" style="355" customWidth="1"/>
    <col min="5135" max="5380" width="9.140625" style="355"/>
    <col min="5381" max="5381" width="11.7109375" style="355" customWidth="1"/>
    <col min="5382" max="5382" width="4.28515625" style="355" customWidth="1"/>
    <col min="5383" max="5384" width="9.140625" style="355"/>
    <col min="5385" max="5385" width="6.5703125" style="355" customWidth="1"/>
    <col min="5386" max="5386" width="9.140625" style="355"/>
    <col min="5387" max="5387" width="5.28515625" style="355" customWidth="1"/>
    <col min="5388" max="5388" width="7.140625" style="355" customWidth="1"/>
    <col min="5389" max="5389" width="7.5703125" style="355" customWidth="1"/>
    <col min="5390" max="5390" width="17.85546875" style="355" customWidth="1"/>
    <col min="5391" max="5636" width="9.140625" style="355"/>
    <col min="5637" max="5637" width="11.7109375" style="355" customWidth="1"/>
    <col min="5638" max="5638" width="4.28515625" style="355" customWidth="1"/>
    <col min="5639" max="5640" width="9.140625" style="355"/>
    <col min="5641" max="5641" width="6.5703125" style="355" customWidth="1"/>
    <col min="5642" max="5642" width="9.140625" style="355"/>
    <col min="5643" max="5643" width="5.28515625" style="355" customWidth="1"/>
    <col min="5644" max="5644" width="7.140625" style="355" customWidth="1"/>
    <col min="5645" max="5645" width="7.5703125" style="355" customWidth="1"/>
    <col min="5646" max="5646" width="17.85546875" style="355" customWidth="1"/>
    <col min="5647" max="5892" width="9.140625" style="355"/>
    <col min="5893" max="5893" width="11.7109375" style="355" customWidth="1"/>
    <col min="5894" max="5894" width="4.28515625" style="355" customWidth="1"/>
    <col min="5895" max="5896" width="9.140625" style="355"/>
    <col min="5897" max="5897" width="6.5703125" style="355" customWidth="1"/>
    <col min="5898" max="5898" width="9.140625" style="355"/>
    <col min="5899" max="5899" width="5.28515625" style="355" customWidth="1"/>
    <col min="5900" max="5900" width="7.140625" style="355" customWidth="1"/>
    <col min="5901" max="5901" width="7.5703125" style="355" customWidth="1"/>
    <col min="5902" max="5902" width="17.85546875" style="355" customWidth="1"/>
    <col min="5903" max="6148" width="9.140625" style="355"/>
    <col min="6149" max="6149" width="11.7109375" style="355" customWidth="1"/>
    <col min="6150" max="6150" width="4.28515625" style="355" customWidth="1"/>
    <col min="6151" max="6152" width="9.140625" style="355"/>
    <col min="6153" max="6153" width="6.5703125" style="355" customWidth="1"/>
    <col min="6154" max="6154" width="9.140625" style="355"/>
    <col min="6155" max="6155" width="5.28515625" style="355" customWidth="1"/>
    <col min="6156" max="6156" width="7.140625" style="355" customWidth="1"/>
    <col min="6157" max="6157" width="7.5703125" style="355" customWidth="1"/>
    <col min="6158" max="6158" width="17.85546875" style="355" customWidth="1"/>
    <col min="6159" max="6404" width="9.140625" style="355"/>
    <col min="6405" max="6405" width="11.7109375" style="355" customWidth="1"/>
    <col min="6406" max="6406" width="4.28515625" style="355" customWidth="1"/>
    <col min="6407" max="6408" width="9.140625" style="355"/>
    <col min="6409" max="6409" width="6.5703125" style="355" customWidth="1"/>
    <col min="6410" max="6410" width="9.140625" style="355"/>
    <col min="6411" max="6411" width="5.28515625" style="355" customWidth="1"/>
    <col min="6412" max="6412" width="7.140625" style="355" customWidth="1"/>
    <col min="6413" max="6413" width="7.5703125" style="355" customWidth="1"/>
    <col min="6414" max="6414" width="17.85546875" style="355" customWidth="1"/>
    <col min="6415" max="6660" width="9.140625" style="355"/>
    <col min="6661" max="6661" width="11.7109375" style="355" customWidth="1"/>
    <col min="6662" max="6662" width="4.28515625" style="355" customWidth="1"/>
    <col min="6663" max="6664" width="9.140625" style="355"/>
    <col min="6665" max="6665" width="6.5703125" style="355" customWidth="1"/>
    <col min="6666" max="6666" width="9.140625" style="355"/>
    <col min="6667" max="6667" width="5.28515625" style="355" customWidth="1"/>
    <col min="6668" max="6668" width="7.140625" style="355" customWidth="1"/>
    <col min="6669" max="6669" width="7.5703125" style="355" customWidth="1"/>
    <col min="6670" max="6670" width="17.85546875" style="355" customWidth="1"/>
    <col min="6671" max="6916" width="9.140625" style="355"/>
    <col min="6917" max="6917" width="11.7109375" style="355" customWidth="1"/>
    <col min="6918" max="6918" width="4.28515625" style="355" customWidth="1"/>
    <col min="6919" max="6920" width="9.140625" style="355"/>
    <col min="6921" max="6921" width="6.5703125" style="355" customWidth="1"/>
    <col min="6922" max="6922" width="9.140625" style="355"/>
    <col min="6923" max="6923" width="5.28515625" style="355" customWidth="1"/>
    <col min="6924" max="6924" width="7.140625" style="355" customWidth="1"/>
    <col min="6925" max="6925" width="7.5703125" style="355" customWidth="1"/>
    <col min="6926" max="6926" width="17.85546875" style="355" customWidth="1"/>
    <col min="6927" max="7172" width="9.140625" style="355"/>
    <col min="7173" max="7173" width="11.7109375" style="355" customWidth="1"/>
    <col min="7174" max="7174" width="4.28515625" style="355" customWidth="1"/>
    <col min="7175" max="7176" width="9.140625" style="355"/>
    <col min="7177" max="7177" width="6.5703125" style="355" customWidth="1"/>
    <col min="7178" max="7178" width="9.140625" style="355"/>
    <col min="7179" max="7179" width="5.28515625" style="355" customWidth="1"/>
    <col min="7180" max="7180" width="7.140625" style="355" customWidth="1"/>
    <col min="7181" max="7181" width="7.5703125" style="355" customWidth="1"/>
    <col min="7182" max="7182" width="17.85546875" style="355" customWidth="1"/>
    <col min="7183" max="7428" width="9.140625" style="355"/>
    <col min="7429" max="7429" width="11.7109375" style="355" customWidth="1"/>
    <col min="7430" max="7430" width="4.28515625" style="355" customWidth="1"/>
    <col min="7431" max="7432" width="9.140625" style="355"/>
    <col min="7433" max="7433" width="6.5703125" style="355" customWidth="1"/>
    <col min="7434" max="7434" width="9.140625" style="355"/>
    <col min="7435" max="7435" width="5.28515625" style="355" customWidth="1"/>
    <col min="7436" max="7436" width="7.140625" style="355" customWidth="1"/>
    <col min="7437" max="7437" width="7.5703125" style="355" customWidth="1"/>
    <col min="7438" max="7438" width="17.85546875" style="355" customWidth="1"/>
    <col min="7439" max="7684" width="9.140625" style="355"/>
    <col min="7685" max="7685" width="11.7109375" style="355" customWidth="1"/>
    <col min="7686" max="7686" width="4.28515625" style="355" customWidth="1"/>
    <col min="7687" max="7688" width="9.140625" style="355"/>
    <col min="7689" max="7689" width="6.5703125" style="355" customWidth="1"/>
    <col min="7690" max="7690" width="9.140625" style="355"/>
    <col min="7691" max="7691" width="5.28515625" style="355" customWidth="1"/>
    <col min="7692" max="7692" width="7.140625" style="355" customWidth="1"/>
    <col min="7693" max="7693" width="7.5703125" style="355" customWidth="1"/>
    <col min="7694" max="7694" width="17.85546875" style="355" customWidth="1"/>
    <col min="7695" max="7940" width="9.140625" style="355"/>
    <col min="7941" max="7941" width="11.7109375" style="355" customWidth="1"/>
    <col min="7942" max="7942" width="4.28515625" style="355" customWidth="1"/>
    <col min="7943" max="7944" width="9.140625" style="355"/>
    <col min="7945" max="7945" width="6.5703125" style="355" customWidth="1"/>
    <col min="7946" max="7946" width="9.140625" style="355"/>
    <col min="7947" max="7947" width="5.28515625" style="355" customWidth="1"/>
    <col min="7948" max="7948" width="7.140625" style="355" customWidth="1"/>
    <col min="7949" max="7949" width="7.5703125" style="355" customWidth="1"/>
    <col min="7950" max="7950" width="17.85546875" style="355" customWidth="1"/>
    <col min="7951" max="8196" width="9.140625" style="355"/>
    <col min="8197" max="8197" width="11.7109375" style="355" customWidth="1"/>
    <col min="8198" max="8198" width="4.28515625" style="355" customWidth="1"/>
    <col min="8199" max="8200" width="9.140625" style="355"/>
    <col min="8201" max="8201" width="6.5703125" style="355" customWidth="1"/>
    <col min="8202" max="8202" width="9.140625" style="355"/>
    <col min="8203" max="8203" width="5.28515625" style="355" customWidth="1"/>
    <col min="8204" max="8204" width="7.140625" style="355" customWidth="1"/>
    <col min="8205" max="8205" width="7.5703125" style="355" customWidth="1"/>
    <col min="8206" max="8206" width="17.85546875" style="355" customWidth="1"/>
    <col min="8207" max="8452" width="9.140625" style="355"/>
    <col min="8453" max="8453" width="11.7109375" style="355" customWidth="1"/>
    <col min="8454" max="8454" width="4.28515625" style="355" customWidth="1"/>
    <col min="8455" max="8456" width="9.140625" style="355"/>
    <col min="8457" max="8457" width="6.5703125" style="355" customWidth="1"/>
    <col min="8458" max="8458" width="9.140625" style="355"/>
    <col min="8459" max="8459" width="5.28515625" style="355" customWidth="1"/>
    <col min="8460" max="8460" width="7.140625" style="355" customWidth="1"/>
    <col min="8461" max="8461" width="7.5703125" style="355" customWidth="1"/>
    <col min="8462" max="8462" width="17.85546875" style="355" customWidth="1"/>
    <col min="8463" max="8708" width="9.140625" style="355"/>
    <col min="8709" max="8709" width="11.7109375" style="355" customWidth="1"/>
    <col min="8710" max="8710" width="4.28515625" style="355" customWidth="1"/>
    <col min="8711" max="8712" width="9.140625" style="355"/>
    <col min="8713" max="8713" width="6.5703125" style="355" customWidth="1"/>
    <col min="8714" max="8714" width="9.140625" style="355"/>
    <col min="8715" max="8715" width="5.28515625" style="355" customWidth="1"/>
    <col min="8716" max="8716" width="7.140625" style="355" customWidth="1"/>
    <col min="8717" max="8717" width="7.5703125" style="355" customWidth="1"/>
    <col min="8718" max="8718" width="17.85546875" style="355" customWidth="1"/>
    <col min="8719" max="8964" width="9.140625" style="355"/>
    <col min="8965" max="8965" width="11.7109375" style="355" customWidth="1"/>
    <col min="8966" max="8966" width="4.28515625" style="355" customWidth="1"/>
    <col min="8967" max="8968" width="9.140625" style="355"/>
    <col min="8969" max="8969" width="6.5703125" style="355" customWidth="1"/>
    <col min="8970" max="8970" width="9.140625" style="355"/>
    <col min="8971" max="8971" width="5.28515625" style="355" customWidth="1"/>
    <col min="8972" max="8972" width="7.140625" style="355" customWidth="1"/>
    <col min="8973" max="8973" width="7.5703125" style="355" customWidth="1"/>
    <col min="8974" max="8974" width="17.85546875" style="355" customWidth="1"/>
    <col min="8975" max="9220" width="9.140625" style="355"/>
    <col min="9221" max="9221" width="11.7109375" style="355" customWidth="1"/>
    <col min="9222" max="9222" width="4.28515625" style="355" customWidth="1"/>
    <col min="9223" max="9224" width="9.140625" style="355"/>
    <col min="9225" max="9225" width="6.5703125" style="355" customWidth="1"/>
    <col min="9226" max="9226" width="9.140625" style="355"/>
    <col min="9227" max="9227" width="5.28515625" style="355" customWidth="1"/>
    <col min="9228" max="9228" width="7.140625" style="355" customWidth="1"/>
    <col min="9229" max="9229" width="7.5703125" style="355" customWidth="1"/>
    <col min="9230" max="9230" width="17.85546875" style="355" customWidth="1"/>
    <col min="9231" max="9476" width="9.140625" style="355"/>
    <col min="9477" max="9477" width="11.7109375" style="355" customWidth="1"/>
    <col min="9478" max="9478" width="4.28515625" style="355" customWidth="1"/>
    <col min="9479" max="9480" width="9.140625" style="355"/>
    <col min="9481" max="9481" width="6.5703125" style="355" customWidth="1"/>
    <col min="9482" max="9482" width="9.140625" style="355"/>
    <col min="9483" max="9483" width="5.28515625" style="355" customWidth="1"/>
    <col min="9484" max="9484" width="7.140625" style="355" customWidth="1"/>
    <col min="9485" max="9485" width="7.5703125" style="355" customWidth="1"/>
    <col min="9486" max="9486" width="17.85546875" style="355" customWidth="1"/>
    <col min="9487" max="9732" width="9.140625" style="355"/>
    <col min="9733" max="9733" width="11.7109375" style="355" customWidth="1"/>
    <col min="9734" max="9734" width="4.28515625" style="355" customWidth="1"/>
    <col min="9735" max="9736" width="9.140625" style="355"/>
    <col min="9737" max="9737" width="6.5703125" style="355" customWidth="1"/>
    <col min="9738" max="9738" width="9.140625" style="355"/>
    <col min="9739" max="9739" width="5.28515625" style="355" customWidth="1"/>
    <col min="9740" max="9740" width="7.140625" style="355" customWidth="1"/>
    <col min="9741" max="9741" width="7.5703125" style="355" customWidth="1"/>
    <col min="9742" max="9742" width="17.85546875" style="355" customWidth="1"/>
    <col min="9743" max="9988" width="9.140625" style="355"/>
    <col min="9989" max="9989" width="11.7109375" style="355" customWidth="1"/>
    <col min="9990" max="9990" width="4.28515625" style="355" customWidth="1"/>
    <col min="9991" max="9992" width="9.140625" style="355"/>
    <col min="9993" max="9993" width="6.5703125" style="355" customWidth="1"/>
    <col min="9994" max="9994" width="9.140625" style="355"/>
    <col min="9995" max="9995" width="5.28515625" style="355" customWidth="1"/>
    <col min="9996" max="9996" width="7.140625" style="355" customWidth="1"/>
    <col min="9997" max="9997" width="7.5703125" style="355" customWidth="1"/>
    <col min="9998" max="9998" width="17.85546875" style="355" customWidth="1"/>
    <col min="9999" max="10244" width="9.140625" style="355"/>
    <col min="10245" max="10245" width="11.7109375" style="355" customWidth="1"/>
    <col min="10246" max="10246" width="4.28515625" style="355" customWidth="1"/>
    <col min="10247" max="10248" width="9.140625" style="355"/>
    <col min="10249" max="10249" width="6.5703125" style="355" customWidth="1"/>
    <col min="10250" max="10250" width="9.140625" style="355"/>
    <col min="10251" max="10251" width="5.28515625" style="355" customWidth="1"/>
    <col min="10252" max="10252" width="7.140625" style="355" customWidth="1"/>
    <col min="10253" max="10253" width="7.5703125" style="355" customWidth="1"/>
    <col min="10254" max="10254" width="17.85546875" style="355" customWidth="1"/>
    <col min="10255" max="10500" width="9.140625" style="355"/>
    <col min="10501" max="10501" width="11.7109375" style="355" customWidth="1"/>
    <col min="10502" max="10502" width="4.28515625" style="355" customWidth="1"/>
    <col min="10503" max="10504" width="9.140625" style="355"/>
    <col min="10505" max="10505" width="6.5703125" style="355" customWidth="1"/>
    <col min="10506" max="10506" width="9.140625" style="355"/>
    <col min="10507" max="10507" width="5.28515625" style="355" customWidth="1"/>
    <col min="10508" max="10508" width="7.140625" style="355" customWidth="1"/>
    <col min="10509" max="10509" width="7.5703125" style="355" customWidth="1"/>
    <col min="10510" max="10510" width="17.85546875" style="355" customWidth="1"/>
    <col min="10511" max="10756" width="9.140625" style="355"/>
    <col min="10757" max="10757" width="11.7109375" style="355" customWidth="1"/>
    <col min="10758" max="10758" width="4.28515625" style="355" customWidth="1"/>
    <col min="10759" max="10760" width="9.140625" style="355"/>
    <col min="10761" max="10761" width="6.5703125" style="355" customWidth="1"/>
    <col min="10762" max="10762" width="9.140625" style="355"/>
    <col min="10763" max="10763" width="5.28515625" style="355" customWidth="1"/>
    <col min="10764" max="10764" width="7.140625" style="355" customWidth="1"/>
    <col min="10765" max="10765" width="7.5703125" style="355" customWidth="1"/>
    <col min="10766" max="10766" width="17.85546875" style="355" customWidth="1"/>
    <col min="10767" max="11012" width="9.140625" style="355"/>
    <col min="11013" max="11013" width="11.7109375" style="355" customWidth="1"/>
    <col min="11014" max="11014" width="4.28515625" style="355" customWidth="1"/>
    <col min="11015" max="11016" width="9.140625" style="355"/>
    <col min="11017" max="11017" width="6.5703125" style="355" customWidth="1"/>
    <col min="11018" max="11018" width="9.140625" style="355"/>
    <col min="11019" max="11019" width="5.28515625" style="355" customWidth="1"/>
    <col min="11020" max="11020" width="7.140625" style="355" customWidth="1"/>
    <col min="11021" max="11021" width="7.5703125" style="355" customWidth="1"/>
    <col min="11022" max="11022" width="17.85546875" style="355" customWidth="1"/>
    <col min="11023" max="11268" width="9.140625" style="355"/>
    <col min="11269" max="11269" width="11.7109375" style="355" customWidth="1"/>
    <col min="11270" max="11270" width="4.28515625" style="355" customWidth="1"/>
    <col min="11271" max="11272" width="9.140625" style="355"/>
    <col min="11273" max="11273" width="6.5703125" style="355" customWidth="1"/>
    <col min="11274" max="11274" width="9.140625" style="355"/>
    <col min="11275" max="11275" width="5.28515625" style="355" customWidth="1"/>
    <col min="11276" max="11276" width="7.140625" style="355" customWidth="1"/>
    <col min="11277" max="11277" width="7.5703125" style="355" customWidth="1"/>
    <col min="11278" max="11278" width="17.85546875" style="355" customWidth="1"/>
    <col min="11279" max="11524" width="9.140625" style="355"/>
    <col min="11525" max="11525" width="11.7109375" style="355" customWidth="1"/>
    <col min="11526" max="11526" width="4.28515625" style="355" customWidth="1"/>
    <col min="11527" max="11528" width="9.140625" style="355"/>
    <col min="11529" max="11529" width="6.5703125" style="355" customWidth="1"/>
    <col min="11530" max="11530" width="9.140625" style="355"/>
    <col min="11531" max="11531" width="5.28515625" style="355" customWidth="1"/>
    <col min="11532" max="11532" width="7.140625" style="355" customWidth="1"/>
    <col min="11533" max="11533" width="7.5703125" style="355" customWidth="1"/>
    <col min="11534" max="11534" width="17.85546875" style="355" customWidth="1"/>
    <col min="11535" max="11780" width="9.140625" style="355"/>
    <col min="11781" max="11781" width="11.7109375" style="355" customWidth="1"/>
    <col min="11782" max="11782" width="4.28515625" style="355" customWidth="1"/>
    <col min="11783" max="11784" width="9.140625" style="355"/>
    <col min="11785" max="11785" width="6.5703125" style="355" customWidth="1"/>
    <col min="11786" max="11786" width="9.140625" style="355"/>
    <col min="11787" max="11787" width="5.28515625" style="355" customWidth="1"/>
    <col min="11788" max="11788" width="7.140625" style="355" customWidth="1"/>
    <col min="11789" max="11789" width="7.5703125" style="355" customWidth="1"/>
    <col min="11790" max="11790" width="17.85546875" style="355" customWidth="1"/>
    <col min="11791" max="12036" width="9.140625" style="355"/>
    <col min="12037" max="12037" width="11.7109375" style="355" customWidth="1"/>
    <col min="12038" max="12038" width="4.28515625" style="355" customWidth="1"/>
    <col min="12039" max="12040" width="9.140625" style="355"/>
    <col min="12041" max="12041" width="6.5703125" style="355" customWidth="1"/>
    <col min="12042" max="12042" width="9.140625" style="355"/>
    <col min="12043" max="12043" width="5.28515625" style="355" customWidth="1"/>
    <col min="12044" max="12044" width="7.140625" style="355" customWidth="1"/>
    <col min="12045" max="12045" width="7.5703125" style="355" customWidth="1"/>
    <col min="12046" max="12046" width="17.85546875" style="355" customWidth="1"/>
    <col min="12047" max="12292" width="9.140625" style="355"/>
    <col min="12293" max="12293" width="11.7109375" style="355" customWidth="1"/>
    <col min="12294" max="12294" width="4.28515625" style="355" customWidth="1"/>
    <col min="12295" max="12296" width="9.140625" style="355"/>
    <col min="12297" max="12297" width="6.5703125" style="355" customWidth="1"/>
    <col min="12298" max="12298" width="9.140625" style="355"/>
    <col min="12299" max="12299" width="5.28515625" style="355" customWidth="1"/>
    <col min="12300" max="12300" width="7.140625" style="355" customWidth="1"/>
    <col min="12301" max="12301" width="7.5703125" style="355" customWidth="1"/>
    <col min="12302" max="12302" width="17.85546875" style="355" customWidth="1"/>
    <col min="12303" max="12548" width="9.140625" style="355"/>
    <col min="12549" max="12549" width="11.7109375" style="355" customWidth="1"/>
    <col min="12550" max="12550" width="4.28515625" style="355" customWidth="1"/>
    <col min="12551" max="12552" width="9.140625" style="355"/>
    <col min="12553" max="12553" width="6.5703125" style="355" customWidth="1"/>
    <col min="12554" max="12554" width="9.140625" style="355"/>
    <col min="12555" max="12555" width="5.28515625" style="355" customWidth="1"/>
    <col min="12556" max="12556" width="7.140625" style="355" customWidth="1"/>
    <col min="12557" max="12557" width="7.5703125" style="355" customWidth="1"/>
    <col min="12558" max="12558" width="17.85546875" style="355" customWidth="1"/>
    <col min="12559" max="12804" width="9.140625" style="355"/>
    <col min="12805" max="12805" width="11.7109375" style="355" customWidth="1"/>
    <col min="12806" max="12806" width="4.28515625" style="355" customWidth="1"/>
    <col min="12807" max="12808" width="9.140625" style="355"/>
    <col min="12809" max="12809" width="6.5703125" style="355" customWidth="1"/>
    <col min="12810" max="12810" width="9.140625" style="355"/>
    <col min="12811" max="12811" width="5.28515625" style="355" customWidth="1"/>
    <col min="12812" max="12812" width="7.140625" style="355" customWidth="1"/>
    <col min="12813" max="12813" width="7.5703125" style="355" customWidth="1"/>
    <col min="12814" max="12814" width="17.85546875" style="355" customWidth="1"/>
    <col min="12815" max="13060" width="9.140625" style="355"/>
    <col min="13061" max="13061" width="11.7109375" style="355" customWidth="1"/>
    <col min="13062" max="13062" width="4.28515625" style="355" customWidth="1"/>
    <col min="13063" max="13064" width="9.140625" style="355"/>
    <col min="13065" max="13065" width="6.5703125" style="355" customWidth="1"/>
    <col min="13066" max="13066" width="9.140625" style="355"/>
    <col min="13067" max="13067" width="5.28515625" style="355" customWidth="1"/>
    <col min="13068" max="13068" width="7.140625" style="355" customWidth="1"/>
    <col min="13069" max="13069" width="7.5703125" style="355" customWidth="1"/>
    <col min="13070" max="13070" width="17.85546875" style="355" customWidth="1"/>
    <col min="13071" max="13316" width="9.140625" style="355"/>
    <col min="13317" max="13317" width="11.7109375" style="355" customWidth="1"/>
    <col min="13318" max="13318" width="4.28515625" style="355" customWidth="1"/>
    <col min="13319" max="13320" width="9.140625" style="355"/>
    <col min="13321" max="13321" width="6.5703125" style="355" customWidth="1"/>
    <col min="13322" max="13322" width="9.140625" style="355"/>
    <col min="13323" max="13323" width="5.28515625" style="355" customWidth="1"/>
    <col min="13324" max="13324" width="7.140625" style="355" customWidth="1"/>
    <col min="13325" max="13325" width="7.5703125" style="355" customWidth="1"/>
    <col min="13326" max="13326" width="17.85546875" style="355" customWidth="1"/>
    <col min="13327" max="13572" width="9.140625" style="355"/>
    <col min="13573" max="13573" width="11.7109375" style="355" customWidth="1"/>
    <col min="13574" max="13574" width="4.28515625" style="355" customWidth="1"/>
    <col min="13575" max="13576" width="9.140625" style="355"/>
    <col min="13577" max="13577" width="6.5703125" style="355" customWidth="1"/>
    <col min="13578" max="13578" width="9.140625" style="355"/>
    <col min="13579" max="13579" width="5.28515625" style="355" customWidth="1"/>
    <col min="13580" max="13580" width="7.140625" style="355" customWidth="1"/>
    <col min="13581" max="13581" width="7.5703125" style="355" customWidth="1"/>
    <col min="13582" max="13582" width="17.85546875" style="355" customWidth="1"/>
    <col min="13583" max="13828" width="9.140625" style="355"/>
    <col min="13829" max="13829" width="11.7109375" style="355" customWidth="1"/>
    <col min="13830" max="13830" width="4.28515625" style="355" customWidth="1"/>
    <col min="13831" max="13832" width="9.140625" style="355"/>
    <col min="13833" max="13833" width="6.5703125" style="355" customWidth="1"/>
    <col min="13834" max="13834" width="9.140625" style="355"/>
    <col min="13835" max="13835" width="5.28515625" style="355" customWidth="1"/>
    <col min="13836" max="13836" width="7.140625" style="355" customWidth="1"/>
    <col min="13837" max="13837" width="7.5703125" style="355" customWidth="1"/>
    <col min="13838" max="13838" width="17.85546875" style="355" customWidth="1"/>
    <col min="13839" max="14084" width="9.140625" style="355"/>
    <col min="14085" max="14085" width="11.7109375" style="355" customWidth="1"/>
    <col min="14086" max="14086" width="4.28515625" style="355" customWidth="1"/>
    <col min="14087" max="14088" width="9.140625" style="355"/>
    <col min="14089" max="14089" width="6.5703125" style="355" customWidth="1"/>
    <col min="14090" max="14090" width="9.140625" style="355"/>
    <col min="14091" max="14091" width="5.28515625" style="355" customWidth="1"/>
    <col min="14092" max="14092" width="7.140625" style="355" customWidth="1"/>
    <col min="14093" max="14093" width="7.5703125" style="355" customWidth="1"/>
    <col min="14094" max="14094" width="17.85546875" style="355" customWidth="1"/>
    <col min="14095" max="14340" width="9.140625" style="355"/>
    <col min="14341" max="14341" width="11.7109375" style="355" customWidth="1"/>
    <col min="14342" max="14342" width="4.28515625" style="355" customWidth="1"/>
    <col min="14343" max="14344" width="9.140625" style="355"/>
    <col min="14345" max="14345" width="6.5703125" style="355" customWidth="1"/>
    <col min="14346" max="14346" width="9.140625" style="355"/>
    <col min="14347" max="14347" width="5.28515625" style="355" customWidth="1"/>
    <col min="14348" max="14348" width="7.140625" style="355" customWidth="1"/>
    <col min="14349" max="14349" width="7.5703125" style="355" customWidth="1"/>
    <col min="14350" max="14350" width="17.85546875" style="355" customWidth="1"/>
    <col min="14351" max="14596" width="9.140625" style="355"/>
    <col min="14597" max="14597" width="11.7109375" style="355" customWidth="1"/>
    <col min="14598" max="14598" width="4.28515625" style="355" customWidth="1"/>
    <col min="14599" max="14600" width="9.140625" style="355"/>
    <col min="14601" max="14601" width="6.5703125" style="355" customWidth="1"/>
    <col min="14602" max="14602" width="9.140625" style="355"/>
    <col min="14603" max="14603" width="5.28515625" style="355" customWidth="1"/>
    <col min="14604" max="14604" width="7.140625" style="355" customWidth="1"/>
    <col min="14605" max="14605" width="7.5703125" style="355" customWidth="1"/>
    <col min="14606" max="14606" width="17.85546875" style="355" customWidth="1"/>
    <col min="14607" max="14852" width="9.140625" style="355"/>
    <col min="14853" max="14853" width="11.7109375" style="355" customWidth="1"/>
    <col min="14854" max="14854" width="4.28515625" style="355" customWidth="1"/>
    <col min="14855" max="14856" width="9.140625" style="355"/>
    <col min="14857" max="14857" width="6.5703125" style="355" customWidth="1"/>
    <col min="14858" max="14858" width="9.140625" style="355"/>
    <col min="14859" max="14859" width="5.28515625" style="355" customWidth="1"/>
    <col min="14860" max="14860" width="7.140625" style="355" customWidth="1"/>
    <col min="14861" max="14861" width="7.5703125" style="355" customWidth="1"/>
    <col min="14862" max="14862" width="17.85546875" style="355" customWidth="1"/>
    <col min="14863" max="15108" width="9.140625" style="355"/>
    <col min="15109" max="15109" width="11.7109375" style="355" customWidth="1"/>
    <col min="15110" max="15110" width="4.28515625" style="355" customWidth="1"/>
    <col min="15111" max="15112" width="9.140625" style="355"/>
    <col min="15113" max="15113" width="6.5703125" style="355" customWidth="1"/>
    <col min="15114" max="15114" width="9.140625" style="355"/>
    <col min="15115" max="15115" width="5.28515625" style="355" customWidth="1"/>
    <col min="15116" max="15116" width="7.140625" style="355" customWidth="1"/>
    <col min="15117" max="15117" width="7.5703125" style="355" customWidth="1"/>
    <col min="15118" max="15118" width="17.85546875" style="355" customWidth="1"/>
    <col min="15119" max="15364" width="9.140625" style="355"/>
    <col min="15365" max="15365" width="11.7109375" style="355" customWidth="1"/>
    <col min="15366" max="15366" width="4.28515625" style="355" customWidth="1"/>
    <col min="15367" max="15368" width="9.140625" style="355"/>
    <col min="15369" max="15369" width="6.5703125" style="355" customWidth="1"/>
    <col min="15370" max="15370" width="9.140625" style="355"/>
    <col min="15371" max="15371" width="5.28515625" style="355" customWidth="1"/>
    <col min="15372" max="15372" width="7.140625" style="355" customWidth="1"/>
    <col min="15373" max="15373" width="7.5703125" style="355" customWidth="1"/>
    <col min="15374" max="15374" width="17.85546875" style="355" customWidth="1"/>
    <col min="15375" max="15620" width="9.140625" style="355"/>
    <col min="15621" max="15621" width="11.7109375" style="355" customWidth="1"/>
    <col min="15622" max="15622" width="4.28515625" style="355" customWidth="1"/>
    <col min="15623" max="15624" width="9.140625" style="355"/>
    <col min="15625" max="15625" width="6.5703125" style="355" customWidth="1"/>
    <col min="15626" max="15626" width="9.140625" style="355"/>
    <col min="15627" max="15627" width="5.28515625" style="355" customWidth="1"/>
    <col min="15628" max="15628" width="7.140625" style="355" customWidth="1"/>
    <col min="15629" max="15629" width="7.5703125" style="355" customWidth="1"/>
    <col min="15630" max="15630" width="17.85546875" style="355" customWidth="1"/>
    <col min="15631" max="15876" width="9.140625" style="355"/>
    <col min="15877" max="15877" width="11.7109375" style="355" customWidth="1"/>
    <col min="15878" max="15878" width="4.28515625" style="355" customWidth="1"/>
    <col min="15879" max="15880" width="9.140625" style="355"/>
    <col min="15881" max="15881" width="6.5703125" style="355" customWidth="1"/>
    <col min="15882" max="15882" width="9.140625" style="355"/>
    <col min="15883" max="15883" width="5.28515625" style="355" customWidth="1"/>
    <col min="15884" max="15884" width="7.140625" style="355" customWidth="1"/>
    <col min="15885" max="15885" width="7.5703125" style="355" customWidth="1"/>
    <col min="15886" max="15886" width="17.85546875" style="355" customWidth="1"/>
    <col min="15887" max="16132" width="9.140625" style="355"/>
    <col min="16133" max="16133" width="11.7109375" style="355" customWidth="1"/>
    <col min="16134" max="16134" width="4.28515625" style="355" customWidth="1"/>
    <col min="16135" max="16136" width="9.140625" style="355"/>
    <col min="16137" max="16137" width="6.5703125" style="355" customWidth="1"/>
    <col min="16138" max="16138" width="9.140625" style="355"/>
    <col min="16139" max="16139" width="5.28515625" style="355" customWidth="1"/>
    <col min="16140" max="16140" width="7.140625" style="355" customWidth="1"/>
    <col min="16141" max="16141" width="7.5703125" style="355" customWidth="1"/>
    <col min="16142" max="16142" width="17.85546875" style="355" customWidth="1"/>
    <col min="16143" max="16384" width="9.140625" style="355"/>
  </cols>
  <sheetData>
    <row r="1" spans="1:14">
      <c r="M1" s="355" t="s">
        <v>289</v>
      </c>
    </row>
    <row r="2" spans="1:14">
      <c r="M2" s="355" t="s">
        <v>290</v>
      </c>
    </row>
    <row r="3" spans="1:14">
      <c r="M3" s="355" t="s">
        <v>291</v>
      </c>
    </row>
    <row r="4" spans="1:14" ht="15" customHeight="1">
      <c r="B4" s="754" t="s">
        <v>292</v>
      </c>
      <c r="C4" s="754"/>
      <c r="D4" s="754"/>
      <c r="E4" s="754"/>
      <c r="M4" s="355" t="s">
        <v>293</v>
      </c>
    </row>
    <row r="5" spans="1:14">
      <c r="B5" s="806" t="s">
        <v>294</v>
      </c>
      <c r="C5" s="806"/>
      <c r="D5" s="806"/>
      <c r="E5" s="806"/>
      <c r="M5" s="355" t="s">
        <v>295</v>
      </c>
    </row>
    <row r="7" spans="1:14">
      <c r="B7" s="754" t="s">
        <v>296</v>
      </c>
      <c r="C7" s="754"/>
      <c r="D7" s="754"/>
      <c r="E7" s="754"/>
    </row>
    <row r="8" spans="1:14">
      <c r="B8" s="806" t="s">
        <v>297</v>
      </c>
      <c r="C8" s="806"/>
      <c r="D8" s="806"/>
      <c r="E8" s="806"/>
    </row>
    <row r="9" spans="1:14">
      <c r="A9" s="356"/>
      <c r="B9" s="798"/>
      <c r="C9" s="798"/>
      <c r="D9" s="798"/>
      <c r="E9" s="798"/>
      <c r="F9" s="356"/>
      <c r="G9" s="356"/>
      <c r="H9" s="356"/>
      <c r="I9" s="356"/>
      <c r="J9" s="356"/>
      <c r="K9" s="356"/>
      <c r="L9" s="356"/>
      <c r="M9" s="804" t="s">
        <v>298</v>
      </c>
      <c r="N9" s="805"/>
    </row>
    <row r="10" spans="1:14" ht="14.25" customHeight="1">
      <c r="A10" s="357"/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8"/>
    </row>
    <row r="11" spans="1:14">
      <c r="A11" s="798" t="s">
        <v>326</v>
      </c>
      <c r="B11" s="798"/>
      <c r="C11" s="798"/>
      <c r="D11" s="798"/>
      <c r="E11" s="798"/>
      <c r="F11" s="798"/>
      <c r="G11" s="798"/>
      <c r="H11" s="798"/>
      <c r="I11" s="798"/>
      <c r="J11" s="798"/>
      <c r="K11" s="798"/>
      <c r="L11" s="798"/>
      <c r="M11" s="356"/>
      <c r="N11" s="356"/>
    </row>
    <row r="12" spans="1:14">
      <c r="M12" s="800"/>
      <c r="N12" s="800"/>
    </row>
    <row r="13" spans="1:14">
      <c r="D13" s="801" t="s">
        <v>354</v>
      </c>
      <c r="E13" s="802"/>
    </row>
    <row r="14" spans="1:14">
      <c r="D14" s="359"/>
      <c r="E14" s="360"/>
    </row>
    <row r="15" spans="1:14">
      <c r="J15" s="361"/>
      <c r="N15" s="362" t="s">
        <v>299</v>
      </c>
    </row>
    <row r="16" spans="1:14">
      <c r="A16" s="363"/>
      <c r="B16" s="364"/>
      <c r="C16" s="364"/>
      <c r="D16" s="365"/>
      <c r="E16" s="793" t="s">
        <v>300</v>
      </c>
      <c r="F16" s="803"/>
      <c r="G16" s="794"/>
      <c r="H16" s="366" t="s">
        <v>301</v>
      </c>
      <c r="I16" s="365"/>
      <c r="J16" s="793" t="s">
        <v>302</v>
      </c>
      <c r="K16" s="794"/>
      <c r="L16" s="766"/>
      <c r="M16" s="781"/>
      <c r="N16" s="367" t="s">
        <v>303</v>
      </c>
    </row>
    <row r="17" spans="1:18">
      <c r="A17" s="368"/>
      <c r="B17" s="798" t="s">
        <v>304</v>
      </c>
      <c r="C17" s="798"/>
      <c r="D17" s="369"/>
      <c r="E17" s="782" t="s">
        <v>305</v>
      </c>
      <c r="F17" s="799"/>
      <c r="G17" s="783"/>
      <c r="H17" s="795" t="s">
        <v>306</v>
      </c>
      <c r="I17" s="796"/>
      <c r="J17" s="795" t="s">
        <v>307</v>
      </c>
      <c r="K17" s="796"/>
      <c r="L17" s="795" t="s">
        <v>308</v>
      </c>
      <c r="M17" s="797"/>
      <c r="N17" s="370" t="s">
        <v>309</v>
      </c>
      <c r="P17" s="356"/>
    </row>
    <row r="18" spans="1:18">
      <c r="A18" s="368"/>
      <c r="D18" s="369"/>
      <c r="E18" s="791" t="s">
        <v>310</v>
      </c>
      <c r="F18" s="793" t="s">
        <v>311</v>
      </c>
      <c r="G18" s="794"/>
      <c r="H18" s="795" t="s">
        <v>312</v>
      </c>
      <c r="I18" s="796"/>
      <c r="J18" s="371" t="s">
        <v>313</v>
      </c>
      <c r="K18" s="369"/>
      <c r="L18" s="795" t="s">
        <v>307</v>
      </c>
      <c r="M18" s="797"/>
      <c r="N18" s="370" t="s">
        <v>312</v>
      </c>
      <c r="Q18" s="356"/>
      <c r="R18" s="356"/>
    </row>
    <row r="19" spans="1:18">
      <c r="A19" s="372"/>
      <c r="B19" s="373"/>
      <c r="C19" s="373"/>
      <c r="D19" s="374"/>
      <c r="E19" s="792"/>
      <c r="F19" s="782" t="s">
        <v>314</v>
      </c>
      <c r="G19" s="783"/>
      <c r="H19" s="782" t="s">
        <v>315</v>
      </c>
      <c r="I19" s="783"/>
      <c r="J19" s="782" t="s">
        <v>315</v>
      </c>
      <c r="K19" s="783"/>
      <c r="L19" s="768"/>
      <c r="M19" s="784"/>
      <c r="N19" s="370" t="s">
        <v>315</v>
      </c>
    </row>
    <row r="20" spans="1:18">
      <c r="A20" s="785" t="s">
        <v>316</v>
      </c>
      <c r="B20" s="786"/>
      <c r="C20" s="786"/>
      <c r="D20" s="787"/>
      <c r="E20" s="757" t="s">
        <v>317</v>
      </c>
      <c r="F20" s="766" t="s">
        <v>317</v>
      </c>
      <c r="G20" s="767"/>
      <c r="H20" s="766" t="s">
        <v>317</v>
      </c>
      <c r="I20" s="767"/>
      <c r="J20" s="766" t="s">
        <v>317</v>
      </c>
      <c r="K20" s="767"/>
      <c r="L20" s="766" t="s">
        <v>317</v>
      </c>
      <c r="M20" s="767"/>
      <c r="N20" s="757"/>
    </row>
    <row r="21" spans="1:18" ht="11.25" customHeight="1">
      <c r="A21" s="788"/>
      <c r="B21" s="789"/>
      <c r="C21" s="789"/>
      <c r="D21" s="790"/>
      <c r="E21" s="765"/>
      <c r="F21" s="768"/>
      <c r="G21" s="769"/>
      <c r="H21" s="768"/>
      <c r="I21" s="769"/>
      <c r="J21" s="768"/>
      <c r="K21" s="769"/>
      <c r="L21" s="768"/>
      <c r="M21" s="769"/>
      <c r="N21" s="765"/>
    </row>
    <row r="22" spans="1:18" ht="24.75" customHeight="1">
      <c r="A22" s="774" t="s">
        <v>318</v>
      </c>
      <c r="B22" s="775"/>
      <c r="C22" s="775"/>
      <c r="D22" s="776"/>
      <c r="E22" s="375">
        <v>43200</v>
      </c>
      <c r="F22" s="766">
        <f>26700+9000</f>
        <v>35700</v>
      </c>
      <c r="G22" s="767"/>
      <c r="H22" s="770">
        <f>15505.7+4774.35+4577.25+7631.31+8250.14</f>
        <v>40738.75</v>
      </c>
      <c r="I22" s="771"/>
      <c r="J22" s="770">
        <f>13282.63+5325.06+832.09+5674.94+821.61+346.8+9000-183.13</f>
        <v>35100</v>
      </c>
      <c r="K22" s="771"/>
      <c r="L22" s="770">
        <f>13282.63+5325.06+832.09+5674.94+821.61+346.8+9000-183.13</f>
        <v>35100</v>
      </c>
      <c r="M22" s="771"/>
      <c r="N22" s="375">
        <f>(H22-J22)</f>
        <v>5638.75</v>
      </c>
    </row>
    <row r="23" spans="1:18" ht="25.5" customHeight="1">
      <c r="A23" s="774" t="s">
        <v>319</v>
      </c>
      <c r="B23" s="775"/>
      <c r="C23" s="775"/>
      <c r="D23" s="776"/>
      <c r="E23" s="375">
        <v>4000</v>
      </c>
      <c r="F23" s="766">
        <v>2000</v>
      </c>
      <c r="G23" s="767"/>
      <c r="H23" s="766">
        <f>120+288+240+240+24</f>
        <v>912</v>
      </c>
      <c r="I23" s="767"/>
      <c r="J23" s="766">
        <v>183.13</v>
      </c>
      <c r="K23" s="767"/>
      <c r="L23" s="766">
        <v>183.13</v>
      </c>
      <c r="M23" s="767"/>
      <c r="N23" s="375">
        <f>(H23-J23)</f>
        <v>728.87</v>
      </c>
    </row>
    <row r="24" spans="1:18" ht="26.25" customHeight="1">
      <c r="A24" s="779" t="s">
        <v>320</v>
      </c>
      <c r="B24" s="780"/>
      <c r="C24" s="780"/>
      <c r="D24" s="781"/>
      <c r="E24" s="375"/>
      <c r="F24" s="766"/>
      <c r="G24" s="767"/>
      <c r="H24" s="766"/>
      <c r="I24" s="767"/>
      <c r="J24" s="766"/>
      <c r="K24" s="767"/>
      <c r="L24" s="766"/>
      <c r="M24" s="767"/>
      <c r="N24" s="375">
        <f>(H24-J24)</f>
        <v>0</v>
      </c>
    </row>
    <row r="25" spans="1:18" ht="26.25" customHeight="1">
      <c r="A25" s="774" t="s">
        <v>321</v>
      </c>
      <c r="B25" s="775"/>
      <c r="C25" s="775"/>
      <c r="D25" s="776"/>
      <c r="E25" s="375"/>
      <c r="F25" s="777"/>
      <c r="G25" s="778"/>
      <c r="H25" s="777"/>
      <c r="I25" s="778"/>
      <c r="J25" s="777"/>
      <c r="K25" s="778"/>
      <c r="L25" s="777"/>
      <c r="M25" s="778"/>
      <c r="N25" s="375">
        <f>(H25-J25)</f>
        <v>0</v>
      </c>
    </row>
    <row r="26" spans="1:18" ht="24.75" customHeight="1">
      <c r="A26" s="774" t="s">
        <v>322</v>
      </c>
      <c r="B26" s="775"/>
      <c r="C26" s="775"/>
      <c r="D26" s="776"/>
      <c r="E26" s="375"/>
      <c r="F26" s="777"/>
      <c r="G26" s="778"/>
      <c r="H26" s="777"/>
      <c r="I26" s="778"/>
      <c r="J26" s="777"/>
      <c r="K26" s="778"/>
      <c r="L26" s="777"/>
      <c r="M26" s="778"/>
      <c r="N26" s="375">
        <f>(H26-J26)</f>
        <v>0</v>
      </c>
    </row>
    <row r="27" spans="1:18" ht="12.75" customHeight="1">
      <c r="A27" s="759" t="s">
        <v>323</v>
      </c>
      <c r="B27" s="760"/>
      <c r="C27" s="760"/>
      <c r="D27" s="761"/>
      <c r="E27" s="757">
        <f>E22+E23</f>
        <v>47200</v>
      </c>
      <c r="F27" s="766">
        <f>F22+F23</f>
        <v>37700</v>
      </c>
      <c r="G27" s="767"/>
      <c r="H27" s="770">
        <f>(H22+H23+H24+H26)</f>
        <v>41650.75</v>
      </c>
      <c r="I27" s="771"/>
      <c r="J27" s="766">
        <f>(J22+J23+J24+J26)</f>
        <v>35283.129999999997</v>
      </c>
      <c r="K27" s="767"/>
      <c r="L27" s="766">
        <f>(L22+L23+L24+L26)</f>
        <v>35283.129999999997</v>
      </c>
      <c r="M27" s="767"/>
      <c r="N27" s="757" t="s">
        <v>317</v>
      </c>
    </row>
    <row r="28" spans="1:18" ht="11.25" customHeight="1">
      <c r="A28" s="762"/>
      <c r="B28" s="763"/>
      <c r="C28" s="763"/>
      <c r="D28" s="764"/>
      <c r="E28" s="758"/>
      <c r="F28" s="768"/>
      <c r="G28" s="769"/>
      <c r="H28" s="772"/>
      <c r="I28" s="773"/>
      <c r="J28" s="768"/>
      <c r="K28" s="769"/>
      <c r="L28" s="768"/>
      <c r="M28" s="769"/>
      <c r="N28" s="758"/>
    </row>
    <row r="29" spans="1:18" ht="12.75" customHeight="1">
      <c r="A29" s="759" t="s">
        <v>324</v>
      </c>
      <c r="B29" s="760"/>
      <c r="C29" s="760"/>
      <c r="D29" s="761"/>
      <c r="E29" s="757" t="s">
        <v>317</v>
      </c>
      <c r="F29" s="766"/>
      <c r="G29" s="767"/>
      <c r="H29" s="766" t="s">
        <v>317</v>
      </c>
      <c r="I29" s="767"/>
      <c r="J29" s="766" t="s">
        <v>317</v>
      </c>
      <c r="K29" s="767"/>
      <c r="L29" s="766" t="s">
        <v>317</v>
      </c>
      <c r="M29" s="767"/>
      <c r="N29" s="757">
        <f>(N22+N23+N24+N26)</f>
        <v>6367.62</v>
      </c>
    </row>
    <row r="30" spans="1:18">
      <c r="A30" s="762"/>
      <c r="B30" s="763"/>
      <c r="C30" s="763"/>
      <c r="D30" s="764"/>
      <c r="E30" s="765"/>
      <c r="F30" s="768"/>
      <c r="G30" s="769"/>
      <c r="H30" s="768"/>
      <c r="I30" s="769"/>
      <c r="J30" s="768"/>
      <c r="K30" s="769"/>
      <c r="L30" s="768"/>
      <c r="M30" s="769"/>
      <c r="N30" s="765"/>
    </row>
    <row r="32" spans="1:18">
      <c r="A32" s="753" t="s">
        <v>230</v>
      </c>
      <c r="B32" s="753"/>
      <c r="C32" s="753"/>
      <c r="D32" s="753"/>
      <c r="H32" s="754"/>
      <c r="I32" s="754"/>
      <c r="K32" s="755" t="s">
        <v>231</v>
      </c>
      <c r="L32" s="755"/>
      <c r="M32" s="755"/>
      <c r="N32" s="755"/>
    </row>
    <row r="33" spans="1:14">
      <c r="H33" s="750" t="s">
        <v>233</v>
      </c>
      <c r="I33" s="750"/>
      <c r="K33" s="750" t="s">
        <v>234</v>
      </c>
      <c r="L33" s="750"/>
      <c r="M33" s="750"/>
      <c r="N33" s="750"/>
    </row>
    <row r="34" spans="1:14">
      <c r="G34" s="361"/>
      <c r="H34" s="361"/>
      <c r="I34" s="361"/>
      <c r="J34" s="361"/>
      <c r="K34" s="361"/>
      <c r="L34" s="361"/>
      <c r="M34" s="361"/>
      <c r="N34" s="361"/>
    </row>
    <row r="35" spans="1:14" ht="30" customHeight="1">
      <c r="A35" s="756" t="s">
        <v>235</v>
      </c>
      <c r="B35" s="756"/>
      <c r="C35" s="756"/>
      <c r="D35" s="756"/>
      <c r="H35" s="754"/>
      <c r="I35" s="754"/>
      <c r="K35" s="627" t="s">
        <v>236</v>
      </c>
      <c r="L35" s="627"/>
      <c r="M35" s="627"/>
      <c r="N35" s="627"/>
    </row>
    <row r="36" spans="1:14">
      <c r="G36" s="355" t="s">
        <v>325</v>
      </c>
      <c r="H36" s="750" t="s">
        <v>233</v>
      </c>
      <c r="I36" s="750"/>
      <c r="K36" s="750" t="s">
        <v>234</v>
      </c>
      <c r="L36" s="750"/>
      <c r="M36" s="750"/>
      <c r="N36" s="750"/>
    </row>
    <row r="37" spans="1:14">
      <c r="H37" s="376"/>
    </row>
    <row r="39" spans="1:14">
      <c r="A39" s="751" t="s">
        <v>288</v>
      </c>
      <c r="B39" s="752"/>
      <c r="C39" s="752"/>
      <c r="D39" s="752"/>
      <c r="E39" s="752"/>
      <c r="F39" s="752"/>
      <c r="G39" s="752"/>
      <c r="H39" s="752"/>
      <c r="I39" s="752"/>
      <c r="J39" s="752"/>
      <c r="K39" s="752"/>
    </row>
  </sheetData>
  <mergeCells count="82">
    <mergeCell ref="M9:N9"/>
    <mergeCell ref="B4:E4"/>
    <mergeCell ref="B5:E5"/>
    <mergeCell ref="B7:E7"/>
    <mergeCell ref="B8:E8"/>
    <mergeCell ref="B9:E9"/>
    <mergeCell ref="A11:L11"/>
    <mergeCell ref="M12:N12"/>
    <mergeCell ref="D13:E13"/>
    <mergeCell ref="E16:G16"/>
    <mergeCell ref="J16:K16"/>
    <mergeCell ref="L16:M16"/>
    <mergeCell ref="B17:C17"/>
    <mergeCell ref="E17:G17"/>
    <mergeCell ref="H17:I17"/>
    <mergeCell ref="J17:K17"/>
    <mergeCell ref="L17:M17"/>
    <mergeCell ref="H19:I19"/>
    <mergeCell ref="J19:K19"/>
    <mergeCell ref="L19:M19"/>
    <mergeCell ref="A20:D21"/>
    <mergeCell ref="E20:E21"/>
    <mergeCell ref="F20:G21"/>
    <mergeCell ref="H20:I21"/>
    <mergeCell ref="J20:K21"/>
    <mergeCell ref="L20:M21"/>
    <mergeCell ref="E18:E19"/>
    <mergeCell ref="F18:G18"/>
    <mergeCell ref="H18:I18"/>
    <mergeCell ref="L18:M18"/>
    <mergeCell ref="F19:G19"/>
    <mergeCell ref="N20:N21"/>
    <mergeCell ref="A22:D22"/>
    <mergeCell ref="F22:G22"/>
    <mergeCell ref="H22:I22"/>
    <mergeCell ref="J22:K22"/>
    <mergeCell ref="L22:M22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H36:I36"/>
    <mergeCell ref="K36:N36"/>
    <mergeCell ref="A39:K39"/>
    <mergeCell ref="A32:D32"/>
    <mergeCell ref="H32:I32"/>
    <mergeCell ref="K32:N32"/>
    <mergeCell ref="H33:I33"/>
    <mergeCell ref="K33:N33"/>
    <mergeCell ref="A35:D35"/>
    <mergeCell ref="H35:I35"/>
    <mergeCell ref="K35:N35"/>
  </mergeCells>
  <pageMargins left="0.19685039370078741" right="0.19685039370078741" top="0.19685039370078741" bottom="0.19685039370078741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C08D-59C7-4904-926F-A7758D53239B}">
  <dimension ref="A1:S376"/>
  <sheetViews>
    <sheetView topLeftCell="A145" workbookViewId="0">
      <selection activeCell="A376" sqref="A376:K376"/>
    </sheetView>
  </sheetViews>
  <sheetFormatPr defaultRowHeight="15"/>
  <cols>
    <col min="1" max="4" width="2" style="36" customWidth="1"/>
    <col min="5" max="5" width="2.140625" style="36" customWidth="1"/>
    <col min="6" max="6" width="3" style="159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4" t="s">
        <v>0</v>
      </c>
      <c r="K1" s="154"/>
      <c r="L1" s="154"/>
      <c r="M1" s="16"/>
      <c r="N1" s="154"/>
      <c r="O1" s="154"/>
    </row>
    <row r="2" spans="1:15">
      <c r="H2" s="3"/>
      <c r="I2" s="22"/>
      <c r="J2" s="154" t="s">
        <v>1</v>
      </c>
      <c r="K2" s="154"/>
      <c r="L2" s="154"/>
      <c r="M2" s="16"/>
      <c r="N2" s="154"/>
      <c r="O2" s="154"/>
    </row>
    <row r="3" spans="1:15">
      <c r="H3" s="23"/>
      <c r="I3" s="3"/>
      <c r="J3" s="154" t="s">
        <v>2</v>
      </c>
      <c r="K3" s="154"/>
      <c r="L3" s="154"/>
      <c r="M3" s="16"/>
      <c r="N3" s="154"/>
      <c r="O3" s="154"/>
    </row>
    <row r="4" spans="1:15">
      <c r="G4" s="4" t="s">
        <v>3</v>
      </c>
      <c r="H4" s="3"/>
      <c r="I4" s="22"/>
      <c r="J4" s="154" t="s">
        <v>4</v>
      </c>
      <c r="K4" s="154"/>
      <c r="L4" s="154"/>
      <c r="M4" s="16"/>
      <c r="N4" s="154"/>
      <c r="O4" s="154"/>
    </row>
    <row r="5" spans="1:15">
      <c r="H5" s="3"/>
      <c r="I5" s="22"/>
      <c r="J5" s="154" t="s">
        <v>5</v>
      </c>
      <c r="K5" s="154"/>
      <c r="L5" s="154"/>
      <c r="M5" s="16"/>
      <c r="N5" s="154"/>
      <c r="O5" s="154"/>
    </row>
    <row r="6" spans="1:15" ht="6" customHeight="1">
      <c r="H6" s="3"/>
      <c r="I6" s="22"/>
      <c r="J6" s="154"/>
      <c r="K6" s="154"/>
      <c r="L6" s="154"/>
      <c r="M6" s="16"/>
      <c r="N6" s="154"/>
      <c r="O6" s="154"/>
    </row>
    <row r="7" spans="1:15" ht="30" customHeight="1">
      <c r="A7" s="644" t="s">
        <v>6</v>
      </c>
      <c r="B7" s="644"/>
      <c r="C7" s="644"/>
      <c r="D7" s="644"/>
      <c r="E7" s="644"/>
      <c r="F7" s="644"/>
      <c r="G7" s="644"/>
      <c r="H7" s="644"/>
      <c r="I7" s="644"/>
      <c r="J7" s="644"/>
      <c r="K7" s="644"/>
      <c r="L7" s="644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645" t="s">
        <v>7</v>
      </c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16"/>
    </row>
    <row r="10" spans="1:15">
      <c r="A10" s="646" t="s">
        <v>8</v>
      </c>
      <c r="B10" s="646"/>
      <c r="C10" s="646"/>
      <c r="D10" s="646"/>
      <c r="E10" s="646"/>
      <c r="F10" s="646"/>
      <c r="G10" s="646"/>
      <c r="H10" s="646"/>
      <c r="I10" s="646"/>
      <c r="J10" s="646"/>
      <c r="K10" s="646"/>
      <c r="L10" s="646"/>
      <c r="M10" s="16"/>
    </row>
    <row r="11" spans="1:15" ht="7.5" customHeight="1">
      <c r="A11" s="28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6"/>
    </row>
    <row r="12" spans="1:15" ht="15.75" customHeight="1">
      <c r="A12" s="28"/>
      <c r="B12" s="154"/>
      <c r="C12" s="154"/>
      <c r="D12" s="154"/>
      <c r="E12" s="154"/>
      <c r="F12" s="154"/>
      <c r="G12" s="659" t="s">
        <v>9</v>
      </c>
      <c r="H12" s="659"/>
      <c r="I12" s="659"/>
      <c r="J12" s="659"/>
      <c r="K12" s="659"/>
      <c r="L12" s="154"/>
      <c r="M12" s="16"/>
    </row>
    <row r="13" spans="1:15" ht="15.75" customHeight="1">
      <c r="A13" s="660" t="s">
        <v>10</v>
      </c>
      <c r="B13" s="660"/>
      <c r="C13" s="660"/>
      <c r="D13" s="660"/>
      <c r="E13" s="660"/>
      <c r="F13" s="660"/>
      <c r="G13" s="660"/>
      <c r="H13" s="660"/>
      <c r="I13" s="660"/>
      <c r="J13" s="660"/>
      <c r="K13" s="660"/>
      <c r="L13" s="660"/>
      <c r="M13" s="16"/>
    </row>
    <row r="14" spans="1:15" ht="12" customHeight="1">
      <c r="G14" s="652" t="s">
        <v>11</v>
      </c>
      <c r="H14" s="652"/>
      <c r="I14" s="652"/>
      <c r="J14" s="652"/>
      <c r="K14" s="652"/>
      <c r="M14" s="16"/>
    </row>
    <row r="15" spans="1:15">
      <c r="G15" s="646" t="s">
        <v>12</v>
      </c>
      <c r="H15" s="646"/>
      <c r="I15" s="646"/>
      <c r="J15" s="646"/>
      <c r="K15" s="646"/>
    </row>
    <row r="16" spans="1:15" ht="15.75" customHeight="1">
      <c r="B16" s="660" t="s">
        <v>13</v>
      </c>
      <c r="C16" s="660"/>
      <c r="D16" s="660"/>
      <c r="E16" s="660"/>
      <c r="F16" s="660"/>
      <c r="G16" s="660"/>
      <c r="H16" s="660"/>
      <c r="I16" s="660"/>
      <c r="J16" s="660"/>
      <c r="K16" s="660"/>
      <c r="L16" s="660"/>
    </row>
    <row r="17" spans="1:13" ht="7.5" customHeight="1"/>
    <row r="18" spans="1:13">
      <c r="G18" s="652"/>
      <c r="H18" s="652"/>
      <c r="I18" s="652"/>
      <c r="J18" s="652"/>
      <c r="K18" s="652"/>
    </row>
    <row r="19" spans="1:13">
      <c r="G19" s="655" t="s">
        <v>14</v>
      </c>
      <c r="H19" s="655"/>
      <c r="I19" s="655"/>
      <c r="J19" s="655"/>
      <c r="K19" s="655"/>
    </row>
    <row r="20" spans="1:13" ht="6.75" customHeight="1">
      <c r="G20" s="154"/>
      <c r="H20" s="154"/>
      <c r="I20" s="154"/>
      <c r="J20" s="154"/>
      <c r="K20" s="154"/>
    </row>
    <row r="21" spans="1:13">
      <c r="B21" s="22"/>
      <c r="C21" s="22"/>
      <c r="D21" s="22"/>
      <c r="E21" s="656" t="s">
        <v>15</v>
      </c>
      <c r="F21" s="656"/>
      <c r="G21" s="656"/>
      <c r="H21" s="656"/>
      <c r="I21" s="656"/>
      <c r="J21" s="656"/>
      <c r="K21" s="656"/>
      <c r="L21" s="22"/>
    </row>
    <row r="22" spans="1:13" ht="15" customHeight="1">
      <c r="A22" s="657" t="s">
        <v>16</v>
      </c>
      <c r="B22" s="657"/>
      <c r="C22" s="657"/>
      <c r="D22" s="657"/>
      <c r="E22" s="657"/>
      <c r="F22" s="657"/>
      <c r="G22" s="657"/>
      <c r="H22" s="657"/>
      <c r="I22" s="657"/>
      <c r="J22" s="657"/>
      <c r="K22" s="657"/>
      <c r="L22" s="657"/>
      <c r="M22" s="30"/>
    </row>
    <row r="23" spans="1:13">
      <c r="F23" s="36"/>
      <c r="J23" s="5"/>
      <c r="K23" s="13"/>
      <c r="L23" s="6" t="s">
        <v>17</v>
      </c>
      <c r="M23" s="30"/>
    </row>
    <row r="24" spans="1:13">
      <c r="F24" s="36"/>
      <c r="J24" s="31" t="s">
        <v>18</v>
      </c>
      <c r="K24" s="23"/>
      <c r="L24" s="32"/>
      <c r="M24" s="30"/>
    </row>
    <row r="25" spans="1:13">
      <c r="E25" s="154"/>
      <c r="F25" s="157"/>
      <c r="I25" s="34"/>
      <c r="J25" s="34"/>
      <c r="K25" s="35" t="s">
        <v>19</v>
      </c>
      <c r="L25" s="32"/>
      <c r="M25" s="30"/>
    </row>
    <row r="26" spans="1:13">
      <c r="A26" s="658"/>
      <c r="B26" s="658"/>
      <c r="C26" s="658"/>
      <c r="D26" s="658"/>
      <c r="E26" s="658"/>
      <c r="F26" s="658"/>
      <c r="G26" s="658"/>
      <c r="H26" s="658"/>
      <c r="I26" s="658"/>
      <c r="K26" s="35" t="s">
        <v>21</v>
      </c>
      <c r="L26" s="37" t="s">
        <v>22</v>
      </c>
      <c r="M26" s="30"/>
    </row>
    <row r="27" spans="1:13">
      <c r="A27" s="658" t="s">
        <v>263</v>
      </c>
      <c r="B27" s="658"/>
      <c r="C27" s="658"/>
      <c r="D27" s="658"/>
      <c r="E27" s="658"/>
      <c r="F27" s="658"/>
      <c r="G27" s="658"/>
      <c r="H27" s="658"/>
      <c r="I27" s="658"/>
      <c r="J27" s="158" t="s">
        <v>24</v>
      </c>
      <c r="K27" s="114" t="s">
        <v>25</v>
      </c>
      <c r="L27" s="32"/>
      <c r="M27" s="30"/>
    </row>
    <row r="28" spans="1:13">
      <c r="F28" s="36"/>
      <c r="G28" s="39" t="s">
        <v>26</v>
      </c>
      <c r="H28" s="102"/>
      <c r="I28" s="103"/>
      <c r="J28" s="42"/>
      <c r="K28" s="32"/>
      <c r="L28" s="32"/>
      <c r="M28" s="30"/>
    </row>
    <row r="29" spans="1:13">
      <c r="F29" s="36"/>
      <c r="G29" s="651" t="s">
        <v>28</v>
      </c>
      <c r="H29" s="651"/>
      <c r="I29" s="115"/>
      <c r="J29" s="43"/>
      <c r="K29" s="32"/>
      <c r="L29" s="32"/>
      <c r="M29" s="30"/>
    </row>
    <row r="30" spans="1:13">
      <c r="A30" s="653"/>
      <c r="B30" s="653"/>
      <c r="C30" s="653"/>
      <c r="D30" s="653"/>
      <c r="E30" s="653"/>
      <c r="F30" s="653"/>
      <c r="G30" s="653"/>
      <c r="H30" s="653"/>
      <c r="I30" s="653"/>
      <c r="J30" s="44"/>
      <c r="K30" s="44"/>
      <c r="L30" s="45" t="s">
        <v>33</v>
      </c>
      <c r="M30" s="46"/>
    </row>
    <row r="31" spans="1:13" ht="27" customHeight="1">
      <c r="A31" s="664" t="s">
        <v>34</v>
      </c>
      <c r="B31" s="665"/>
      <c r="C31" s="665"/>
      <c r="D31" s="665"/>
      <c r="E31" s="665"/>
      <c r="F31" s="665"/>
      <c r="G31" s="668" t="s">
        <v>35</v>
      </c>
      <c r="H31" s="670" t="s">
        <v>36</v>
      </c>
      <c r="I31" s="672" t="s">
        <v>37</v>
      </c>
      <c r="J31" s="673"/>
      <c r="K31" s="674" t="s">
        <v>38</v>
      </c>
      <c r="L31" s="676" t="s">
        <v>39</v>
      </c>
      <c r="M31" s="46"/>
    </row>
    <row r="32" spans="1:13" ht="58.5" customHeight="1">
      <c r="A32" s="666"/>
      <c r="B32" s="667"/>
      <c r="C32" s="667"/>
      <c r="D32" s="667"/>
      <c r="E32" s="667"/>
      <c r="F32" s="667"/>
      <c r="G32" s="669"/>
      <c r="H32" s="671"/>
      <c r="I32" s="47" t="s">
        <v>40</v>
      </c>
      <c r="J32" s="48" t="s">
        <v>41</v>
      </c>
      <c r="K32" s="675"/>
      <c r="L32" s="677"/>
    </row>
    <row r="33" spans="1:15">
      <c r="A33" s="647" t="s">
        <v>25</v>
      </c>
      <c r="B33" s="648"/>
      <c r="C33" s="648"/>
      <c r="D33" s="648"/>
      <c r="E33" s="648"/>
      <c r="F33" s="649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2330160</v>
      </c>
      <c r="J34" s="116">
        <f>SUM(J35+J46+J65+J86+J93+J113+J139+J158+J168)</f>
        <v>1421160</v>
      </c>
      <c r="K34" s="117">
        <f>SUM(K35+K46+K65+K86+K93+K113+K139+K158+K168)</f>
        <v>1341470.21</v>
      </c>
      <c r="L34" s="116">
        <f>SUM(L35+L46+L65+L86+L93+L113+L139+L158+L168)</f>
        <v>1341470.21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2107260</v>
      </c>
      <c r="J35" s="116">
        <f>SUM(J36+J42)</f>
        <v>1266360</v>
      </c>
      <c r="K35" s="118">
        <f>SUM(K36+K42)</f>
        <v>1242153.6499999999</v>
      </c>
      <c r="L35" s="119">
        <f>SUM(L36+L42)</f>
        <v>1242153.6499999999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2076960</v>
      </c>
      <c r="J36" s="116">
        <f>SUM(J37)</f>
        <v>1248960</v>
      </c>
      <c r="K36" s="117">
        <f>SUM(K37)</f>
        <v>1224944.44</v>
      </c>
      <c r="L36" s="116">
        <f>SUM(L37)</f>
        <v>1224944.44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2076960</v>
      </c>
      <c r="J37" s="116">
        <f t="shared" ref="J37:L38" si="0">SUM(J38)</f>
        <v>1248960</v>
      </c>
      <c r="K37" s="116">
        <f t="shared" si="0"/>
        <v>1224944.44</v>
      </c>
      <c r="L37" s="116">
        <f t="shared" si="0"/>
        <v>1224944.44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2076960</v>
      </c>
      <c r="J38" s="117">
        <f t="shared" si="0"/>
        <v>1248960</v>
      </c>
      <c r="K38" s="117">
        <f t="shared" si="0"/>
        <v>1224944.44</v>
      </c>
      <c r="L38" s="117">
        <f t="shared" si="0"/>
        <v>1224944.44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2076960</v>
      </c>
      <c r="J39" s="121">
        <v>1248960</v>
      </c>
      <c r="K39" s="121">
        <v>1224944.44</v>
      </c>
      <c r="L39" s="121">
        <v>1224944.44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30300</v>
      </c>
      <c r="J42" s="116">
        <f t="shared" si="1"/>
        <v>17400</v>
      </c>
      <c r="K42" s="117">
        <f t="shared" si="1"/>
        <v>17209.21</v>
      </c>
      <c r="L42" s="116">
        <f t="shared" si="1"/>
        <v>17209.21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30300</v>
      </c>
      <c r="J43" s="116">
        <f t="shared" si="1"/>
        <v>17400</v>
      </c>
      <c r="K43" s="116">
        <f t="shared" si="1"/>
        <v>17209.21</v>
      </c>
      <c r="L43" s="116">
        <f t="shared" si="1"/>
        <v>17209.21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30300</v>
      </c>
      <c r="J44" s="116">
        <f t="shared" si="1"/>
        <v>17400</v>
      </c>
      <c r="K44" s="116">
        <f t="shared" si="1"/>
        <v>17209.21</v>
      </c>
      <c r="L44" s="116">
        <f t="shared" si="1"/>
        <v>17209.21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30300</v>
      </c>
      <c r="J45" s="121">
        <v>17400</v>
      </c>
      <c r="K45" s="121">
        <v>17209.21</v>
      </c>
      <c r="L45" s="121">
        <v>17209.21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205900</v>
      </c>
      <c r="J46" s="124">
        <f t="shared" si="2"/>
        <v>139800</v>
      </c>
      <c r="K46" s="123">
        <f t="shared" si="2"/>
        <v>84950.58</v>
      </c>
      <c r="L46" s="123">
        <f t="shared" si="2"/>
        <v>84950.58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205900</v>
      </c>
      <c r="J47" s="117">
        <f t="shared" si="2"/>
        <v>139800</v>
      </c>
      <c r="K47" s="116">
        <f t="shared" si="2"/>
        <v>84950.58</v>
      </c>
      <c r="L47" s="117">
        <f t="shared" si="2"/>
        <v>84950.58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205900</v>
      </c>
      <c r="J48" s="117">
        <f t="shared" si="2"/>
        <v>139800</v>
      </c>
      <c r="K48" s="119">
        <f t="shared" si="2"/>
        <v>84950.58</v>
      </c>
      <c r="L48" s="119">
        <f t="shared" si="2"/>
        <v>84950.58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205900</v>
      </c>
      <c r="J49" s="125">
        <f>SUM(J50:J64)</f>
        <v>139800</v>
      </c>
      <c r="K49" s="126">
        <f>SUM(K50:K64)</f>
        <v>84950.58</v>
      </c>
      <c r="L49" s="126">
        <f>SUM(L50:L64)</f>
        <v>84950.58</v>
      </c>
    </row>
    <row r="50" spans="1:12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36000</v>
      </c>
      <c r="J50" s="121">
        <v>31000</v>
      </c>
      <c r="K50" s="121">
        <v>31000</v>
      </c>
      <c r="L50" s="121">
        <v>31000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1000</v>
      </c>
      <c r="J51" s="121">
        <v>500</v>
      </c>
      <c r="K51" s="121">
        <v>125.6</v>
      </c>
      <c r="L51" s="121">
        <v>125.6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2000</v>
      </c>
      <c r="J52" s="121">
        <v>1000</v>
      </c>
      <c r="K52" s="121">
        <v>599.61</v>
      </c>
      <c r="L52" s="121">
        <v>599.61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3200</v>
      </c>
      <c r="J53" s="121">
        <v>1800</v>
      </c>
      <c r="K53" s="121">
        <v>1012.02</v>
      </c>
      <c r="L53" s="121">
        <v>1012.02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300</v>
      </c>
      <c r="J55" s="121">
        <v>200</v>
      </c>
      <c r="K55" s="121">
        <v>26.47</v>
      </c>
      <c r="L55" s="121">
        <v>26.47</v>
      </c>
    </row>
    <row r="56" spans="1:12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23200</v>
      </c>
      <c r="J58" s="121">
        <v>19200</v>
      </c>
      <c r="K58" s="121">
        <v>1017</v>
      </c>
      <c r="L58" s="121">
        <v>1017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21400</v>
      </c>
      <c r="J59" s="121">
        <v>11800</v>
      </c>
      <c r="K59" s="121">
        <v>4996.26</v>
      </c>
      <c r="L59" s="121">
        <v>4996.26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49000</v>
      </c>
      <c r="J61" s="121">
        <v>29000</v>
      </c>
      <c r="K61" s="121">
        <v>28800.37</v>
      </c>
      <c r="L61" s="121">
        <v>28800.37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19100</v>
      </c>
      <c r="J62" s="121">
        <v>11100</v>
      </c>
      <c r="K62" s="121">
        <v>5968.81</v>
      </c>
      <c r="L62" s="121">
        <v>5968.81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50700</v>
      </c>
      <c r="J64" s="121">
        <v>34200</v>
      </c>
      <c r="K64" s="121">
        <v>11404.44</v>
      </c>
      <c r="L64" s="121">
        <v>11404.44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17000</v>
      </c>
      <c r="J139" s="128">
        <f>SUM(J140+J145+J153)</f>
        <v>15000</v>
      </c>
      <c r="K139" s="117">
        <f>SUM(K140+K145+K153)</f>
        <v>14365.98</v>
      </c>
      <c r="L139" s="116">
        <f>SUM(L140+L145+L153)</f>
        <v>14365.98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6000</v>
      </c>
      <c r="J145" s="130">
        <f t="shared" si="14"/>
        <v>6000</v>
      </c>
      <c r="K145" s="118">
        <f t="shared" si="14"/>
        <v>6000</v>
      </c>
      <c r="L145" s="119">
        <f t="shared" si="14"/>
        <v>6000</v>
      </c>
    </row>
    <row r="146" spans="1:12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6000</v>
      </c>
      <c r="J146" s="128">
        <f t="shared" si="14"/>
        <v>6000</v>
      </c>
      <c r="K146" s="117">
        <f t="shared" si="14"/>
        <v>6000</v>
      </c>
      <c r="L146" s="116">
        <f t="shared" si="14"/>
        <v>6000</v>
      </c>
    </row>
    <row r="147" spans="1:12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6000</v>
      </c>
      <c r="J147" s="128">
        <f>SUM(J148:J149)</f>
        <v>6000</v>
      </c>
      <c r="K147" s="117">
        <f>SUM(K148:K149)</f>
        <v>6000</v>
      </c>
      <c r="L147" s="116">
        <f>SUM(L148:L149)</f>
        <v>6000</v>
      </c>
    </row>
    <row r="148" spans="1:12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6000</v>
      </c>
      <c r="J148" s="121">
        <v>6000</v>
      </c>
      <c r="K148" s="121">
        <v>6000</v>
      </c>
      <c r="L148" s="121">
        <v>6000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11000</v>
      </c>
      <c r="J153" s="128">
        <f t="shared" si="15"/>
        <v>9000</v>
      </c>
      <c r="K153" s="117">
        <f t="shared" si="15"/>
        <v>8365.98</v>
      </c>
      <c r="L153" s="116">
        <f t="shared" si="15"/>
        <v>8365.98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11000</v>
      </c>
      <c r="J154" s="134">
        <f t="shared" si="15"/>
        <v>9000</v>
      </c>
      <c r="K154" s="126">
        <f t="shared" si="15"/>
        <v>8365.98</v>
      </c>
      <c r="L154" s="125">
        <f t="shared" si="15"/>
        <v>8365.98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11000</v>
      </c>
      <c r="J155" s="128">
        <f>SUM(J156:J157)</f>
        <v>9000</v>
      </c>
      <c r="K155" s="117">
        <f>SUM(K156:K157)</f>
        <v>8365.98</v>
      </c>
      <c r="L155" s="116">
        <f>SUM(L156:L157)</f>
        <v>8365.98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11000</v>
      </c>
      <c r="J156" s="136">
        <v>9000</v>
      </c>
      <c r="K156" s="136">
        <v>8365.98</v>
      </c>
      <c r="L156" s="136">
        <v>8365.98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76.5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20800</v>
      </c>
      <c r="J184" s="128">
        <f>SUM(J185+J238+J303)</f>
        <v>20800</v>
      </c>
      <c r="K184" s="117">
        <f>SUM(K185+K238+K303)</f>
        <v>19965</v>
      </c>
      <c r="L184" s="116">
        <f>SUM(L185+L238+L303)</f>
        <v>19965</v>
      </c>
    </row>
    <row r="185" spans="1:12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20800</v>
      </c>
      <c r="J185" s="123">
        <f>SUM(J186+J209+J216+J228+J232)</f>
        <v>20800</v>
      </c>
      <c r="K185" s="123">
        <f>SUM(K186+K209+K216+K228+K232)</f>
        <v>19965</v>
      </c>
      <c r="L185" s="123">
        <f>SUM(L186+L209+L216+L228+L232)</f>
        <v>19965</v>
      </c>
    </row>
    <row r="186" spans="1:12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20800</v>
      </c>
      <c r="J186" s="128">
        <f>SUM(J187+J190+J195+J201+J206)</f>
        <v>20800</v>
      </c>
      <c r="K186" s="117">
        <f>SUM(K187+K190+K195+K201+K206)</f>
        <v>19965</v>
      </c>
      <c r="L186" s="116">
        <f>SUM(L187+L190+L195+L201+L206)</f>
        <v>19965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20800</v>
      </c>
      <c r="J195" s="128">
        <f>J196</f>
        <v>20800</v>
      </c>
      <c r="K195" s="117">
        <f>K196</f>
        <v>19965</v>
      </c>
      <c r="L195" s="116">
        <f>L196</f>
        <v>19965</v>
      </c>
    </row>
    <row r="196" spans="1:12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20800</v>
      </c>
      <c r="J196" s="116">
        <f>SUM(J197:J200)</f>
        <v>20800</v>
      </c>
      <c r="K196" s="116">
        <f>SUM(K197:K200)</f>
        <v>19965</v>
      </c>
      <c r="L196" s="116">
        <f>SUM(L197:L200)</f>
        <v>19965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3300</v>
      </c>
      <c r="J198" s="122">
        <v>3300</v>
      </c>
      <c r="K198" s="122">
        <v>3300</v>
      </c>
      <c r="L198" s="122">
        <v>3300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17500</v>
      </c>
      <c r="J200" s="142">
        <v>17500</v>
      </c>
      <c r="K200" s="122">
        <v>16665</v>
      </c>
      <c r="L200" s="122">
        <v>16665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2350960</v>
      </c>
      <c r="J368" s="131">
        <f>SUM(J34+J184)</f>
        <v>1441960</v>
      </c>
      <c r="K368" s="131">
        <f>SUM(K34+K184)</f>
        <v>1361435.21</v>
      </c>
      <c r="L368" s="131">
        <f>SUM(L34+L184)</f>
        <v>1361435.21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654" t="s">
        <v>230</v>
      </c>
      <c r="E370" s="654"/>
      <c r="F370" s="654"/>
      <c r="G370" s="654"/>
      <c r="H370" s="155"/>
      <c r="I370" s="111"/>
      <c r="J370" s="109"/>
      <c r="K370" s="678" t="s">
        <v>231</v>
      </c>
      <c r="L370" s="678"/>
    </row>
    <row r="371" spans="1:12" ht="18.75" customHeight="1">
      <c r="A371" s="112"/>
      <c r="B371" s="112"/>
      <c r="C371" s="112"/>
      <c r="D371" s="680" t="s">
        <v>232</v>
      </c>
      <c r="E371" s="680"/>
      <c r="F371" s="680"/>
      <c r="G371" s="680"/>
      <c r="I371" s="156" t="s">
        <v>233</v>
      </c>
      <c r="K371" s="650" t="s">
        <v>234</v>
      </c>
      <c r="L371" s="650"/>
    </row>
    <row r="372" spans="1:12" ht="15.75" customHeight="1">
      <c r="I372" s="14"/>
      <c r="K372" s="14"/>
      <c r="L372" s="14"/>
    </row>
    <row r="373" spans="1:12" ht="30" customHeight="1">
      <c r="D373" s="679" t="s">
        <v>235</v>
      </c>
      <c r="E373" s="679"/>
      <c r="F373" s="679"/>
      <c r="G373" s="679"/>
      <c r="I373" s="14"/>
      <c r="K373" s="678" t="s">
        <v>236</v>
      </c>
      <c r="L373" s="678"/>
    </row>
    <row r="374" spans="1:12" ht="25.5" customHeight="1">
      <c r="D374" s="662" t="s">
        <v>237</v>
      </c>
      <c r="E374" s="663"/>
      <c r="F374" s="663"/>
      <c r="G374" s="663"/>
      <c r="H374" s="159"/>
      <c r="I374" s="15" t="s">
        <v>233</v>
      </c>
      <c r="K374" s="650" t="s">
        <v>234</v>
      </c>
      <c r="L374" s="650"/>
    </row>
    <row r="376" spans="1:12">
      <c r="A376" s="661" t="s">
        <v>288</v>
      </c>
      <c r="B376" s="661"/>
      <c r="C376" s="661"/>
      <c r="D376" s="661"/>
      <c r="E376" s="661"/>
      <c r="F376" s="661"/>
      <c r="G376" s="661"/>
      <c r="H376" s="661"/>
      <c r="I376" s="661"/>
      <c r="J376" s="661"/>
      <c r="K376" s="661"/>
    </row>
  </sheetData>
  <sheetProtection formatCells="0" formatColumns="0" formatRows="0" insertColumns="0" insertRows="0" insertHyperlinks="0" deleteColumns="0" deleteRows="0" sort="0" autoFilter="0" pivotTables="0"/>
  <mergeCells count="32">
    <mergeCell ref="A376:K376"/>
    <mergeCell ref="G14:K14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  <mergeCell ref="A7:L7"/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  <mergeCell ref="A13:L1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28D7-F123-4FAE-854E-61AD475124F3}">
  <dimension ref="B1:R54"/>
  <sheetViews>
    <sheetView topLeftCell="A4" zoomScaleNormal="100" workbookViewId="0">
      <selection activeCell="B27" sqref="B27:C27"/>
    </sheetView>
  </sheetViews>
  <sheetFormatPr defaultRowHeight="15"/>
  <cols>
    <col min="1" max="1" width="5.7109375" style="306" customWidth="1"/>
    <col min="2" max="2" width="12.7109375" style="306" customWidth="1"/>
    <col min="3" max="3" width="42" style="307" customWidth="1"/>
    <col min="4" max="4" width="14.5703125" style="307" customWidth="1"/>
    <col min="5" max="5" width="13.140625" style="307" customWidth="1"/>
    <col min="6" max="6" width="12.28515625" style="307" customWidth="1"/>
    <col min="7" max="7" width="13.85546875" style="306" customWidth="1"/>
    <col min="8" max="8" width="22.28515625" style="306" customWidth="1"/>
    <col min="9" max="9" width="9.28515625" style="306" customWidth="1"/>
    <col min="10" max="10" width="9.85546875" style="306" customWidth="1"/>
    <col min="11" max="11" width="8" style="306" customWidth="1"/>
    <col min="12" max="12" width="7.85546875" style="306" customWidth="1"/>
    <col min="13" max="15" width="0" style="306" hidden="1" customWidth="1"/>
    <col min="16" max="16384" width="9.140625" style="306"/>
  </cols>
  <sheetData>
    <row r="1" spans="2:18" ht="12" customHeight="1">
      <c r="H1" s="826" t="s">
        <v>264</v>
      </c>
      <c r="I1" s="827"/>
    </row>
    <row r="2" spans="2:18" ht="12" customHeight="1">
      <c r="D2" s="308"/>
      <c r="E2" s="308"/>
      <c r="F2" s="828" t="s">
        <v>265</v>
      </c>
      <c r="G2" s="829"/>
      <c r="H2" s="829"/>
      <c r="I2" s="830"/>
      <c r="J2" s="309"/>
      <c r="K2" s="309"/>
    </row>
    <row r="3" spans="2:18" ht="12" customHeight="1">
      <c r="D3" s="308"/>
      <c r="E3" s="308"/>
      <c r="F3" s="828" t="s">
        <v>266</v>
      </c>
      <c r="G3" s="829"/>
      <c r="H3" s="829"/>
      <c r="I3" s="309"/>
      <c r="J3" s="309"/>
      <c r="K3" s="309"/>
    </row>
    <row r="4" spans="2:18" ht="12" customHeight="1">
      <c r="D4" s="308"/>
      <c r="E4" s="308"/>
      <c r="F4" s="828" t="s">
        <v>267</v>
      </c>
      <c r="G4" s="829"/>
      <c r="H4" s="829"/>
      <c r="I4" s="309"/>
      <c r="J4" s="309"/>
      <c r="K4" s="309"/>
    </row>
    <row r="5" spans="2:18" ht="12" customHeight="1">
      <c r="D5" s="308"/>
      <c r="E5" s="308"/>
      <c r="F5" s="308" t="s">
        <v>268</v>
      </c>
      <c r="G5" s="308"/>
      <c r="H5" s="308"/>
      <c r="I5" s="308"/>
      <c r="J5" s="309"/>
      <c r="K5" s="309"/>
    </row>
    <row r="6" spans="2:18" ht="21.75" customHeight="1">
      <c r="C6" s="831" t="s">
        <v>269</v>
      </c>
      <c r="D6" s="831"/>
      <c r="E6" s="831"/>
      <c r="F6" s="831"/>
      <c r="G6" s="831"/>
      <c r="H6" s="831"/>
      <c r="I6" s="310"/>
      <c r="J6" s="311"/>
      <c r="K6" s="308"/>
    </row>
    <row r="7" spans="2:18" ht="9" customHeight="1">
      <c r="B7" s="312"/>
      <c r="C7" s="310"/>
      <c r="D7" s="310"/>
      <c r="E7" s="310"/>
      <c r="F7" s="310"/>
      <c r="G7" s="310"/>
      <c r="H7" s="310"/>
      <c r="I7" s="312"/>
      <c r="J7" s="312"/>
      <c r="K7" s="312"/>
    </row>
    <row r="8" spans="2:18" ht="15.75" customHeight="1">
      <c r="B8" s="312"/>
      <c r="C8" s="313"/>
      <c r="D8" s="825" t="s">
        <v>270</v>
      </c>
      <c r="E8" s="825"/>
      <c r="F8" s="825"/>
      <c r="G8" s="825"/>
      <c r="H8" s="825"/>
      <c r="I8" s="825"/>
      <c r="J8" s="825"/>
      <c r="K8" s="825"/>
      <c r="N8" s="308"/>
      <c r="O8" s="308"/>
      <c r="P8" s="308"/>
      <c r="Q8" s="308"/>
      <c r="R8" s="308"/>
    </row>
    <row r="9" spans="2:18" ht="19.5" customHeight="1">
      <c r="C9" s="813" t="s">
        <v>271</v>
      </c>
      <c r="D9" s="813"/>
      <c r="E9" s="813"/>
      <c r="F9" s="813"/>
      <c r="G9" s="813"/>
      <c r="H9" s="813"/>
      <c r="I9" s="314"/>
      <c r="J9" s="314"/>
      <c r="K9" s="314"/>
      <c r="L9" s="314"/>
      <c r="M9" s="314"/>
      <c r="N9" s="314"/>
      <c r="O9" s="314"/>
      <c r="P9" s="314"/>
      <c r="Q9" s="314"/>
      <c r="R9" s="314"/>
    </row>
    <row r="10" spans="2:18" ht="24" customHeight="1">
      <c r="B10" s="814" t="s">
        <v>328</v>
      </c>
      <c r="C10" s="814"/>
      <c r="D10" s="814"/>
      <c r="E10" s="814"/>
      <c r="F10" s="814"/>
      <c r="G10" s="814"/>
      <c r="H10" s="814"/>
      <c r="I10" s="315"/>
      <c r="J10" s="315"/>
      <c r="K10" s="315"/>
      <c r="L10" s="316"/>
      <c r="M10" s="316"/>
      <c r="N10" s="316"/>
      <c r="O10" s="316"/>
      <c r="P10" s="316"/>
      <c r="Q10" s="316"/>
      <c r="R10" s="316"/>
    </row>
    <row r="11" spans="2:18">
      <c r="C11" s="310"/>
      <c r="D11" s="306"/>
      <c r="E11" s="318" t="s">
        <v>272</v>
      </c>
      <c r="F11" s="319"/>
    </row>
    <row r="12" spans="2:18" ht="12.75">
      <c r="C12" s="306"/>
      <c r="D12" s="306"/>
      <c r="E12" s="320" t="s">
        <v>273</v>
      </c>
      <c r="F12" s="321"/>
    </row>
    <row r="13" spans="2:18" ht="12" customHeight="1">
      <c r="B13" s="316"/>
    </row>
    <row r="14" spans="2:18" ht="12.75" customHeight="1">
      <c r="B14" s="322"/>
      <c r="H14" s="321" t="s">
        <v>274</v>
      </c>
    </row>
    <row r="15" spans="2:18" ht="22.5" customHeight="1">
      <c r="B15" s="815" t="s">
        <v>275</v>
      </c>
      <c r="C15" s="815" t="s">
        <v>276</v>
      </c>
      <c r="D15" s="817" t="s">
        <v>277</v>
      </c>
      <c r="E15" s="818"/>
      <c r="F15" s="818"/>
      <c r="G15" s="818"/>
      <c r="H15" s="819"/>
    </row>
    <row r="16" spans="2:18" ht="21" hidden="1" customHeight="1">
      <c r="B16" s="816"/>
      <c r="C16" s="816"/>
      <c r="D16" s="323"/>
      <c r="E16" s="324"/>
      <c r="F16" s="324"/>
      <c r="G16" s="324"/>
      <c r="H16" s="325"/>
    </row>
    <row r="17" spans="2:14" ht="12.75" hidden="1" customHeight="1">
      <c r="B17" s="816"/>
      <c r="C17" s="816"/>
      <c r="D17" s="815" t="s">
        <v>278</v>
      </c>
      <c r="E17" s="815" t="s">
        <v>279</v>
      </c>
      <c r="F17" s="821" t="s">
        <v>280</v>
      </c>
      <c r="G17" s="815" t="s">
        <v>281</v>
      </c>
      <c r="H17" s="815" t="s">
        <v>282</v>
      </c>
    </row>
    <row r="18" spans="2:14" ht="44.25" customHeight="1">
      <c r="B18" s="816"/>
      <c r="C18" s="816"/>
      <c r="D18" s="820"/>
      <c r="E18" s="820"/>
      <c r="F18" s="822"/>
      <c r="G18" s="820"/>
      <c r="H18" s="820"/>
    </row>
    <row r="19" spans="2:14" ht="11.25" customHeight="1">
      <c r="B19" s="326">
        <v>1</v>
      </c>
      <c r="C19" s="327">
        <v>2</v>
      </c>
      <c r="D19" s="326">
        <v>3</v>
      </c>
      <c r="E19" s="326">
        <v>4</v>
      </c>
      <c r="F19" s="326">
        <v>5</v>
      </c>
      <c r="G19" s="326">
        <v>6</v>
      </c>
      <c r="H19" s="326">
        <v>7</v>
      </c>
    </row>
    <row r="20" spans="2:14" ht="17.25" customHeight="1">
      <c r="B20" s="328">
        <v>731</v>
      </c>
      <c r="C20" s="328" t="s">
        <v>283</v>
      </c>
      <c r="D20" s="329">
        <v>408</v>
      </c>
      <c r="E20" s="330">
        <f>240+240+24</f>
        <v>504</v>
      </c>
      <c r="F20" s="487">
        <v>183.13</v>
      </c>
      <c r="G20" s="331"/>
      <c r="H20" s="332">
        <f>D20+E20-F20-G20</f>
        <v>728.87</v>
      </c>
    </row>
    <row r="21" spans="2:14" ht="18.75" customHeight="1">
      <c r="B21" s="328">
        <v>741</v>
      </c>
      <c r="C21" s="328" t="s">
        <v>284</v>
      </c>
      <c r="D21" s="329">
        <v>2223.0700000000002</v>
      </c>
      <c r="E21" s="330">
        <f>4774.35+4577.25+7631.31+8250.14</f>
        <v>25233.05</v>
      </c>
      <c r="F21" s="330">
        <f>5325.06+832.09+5674.94-183.13+821.61+346.8+9000</f>
        <v>21817.370000000003</v>
      </c>
      <c r="G21" s="333"/>
      <c r="H21" s="332">
        <f>D21+E21-F21-G21</f>
        <v>5638.7499999999964</v>
      </c>
    </row>
    <row r="22" spans="2:14" ht="14.45" customHeight="1">
      <c r="B22" s="328"/>
      <c r="C22" s="328"/>
      <c r="D22" s="334"/>
      <c r="E22" s="335"/>
      <c r="F22" s="335"/>
      <c r="G22" s="333"/>
      <c r="H22" s="333"/>
    </row>
    <row r="23" spans="2:14" ht="14.45" customHeight="1">
      <c r="B23" s="328"/>
      <c r="C23" s="328"/>
      <c r="D23" s="334"/>
      <c r="E23" s="336"/>
      <c r="F23" s="336"/>
      <c r="G23" s="333"/>
      <c r="H23" s="333"/>
    </row>
    <row r="24" spans="2:14" ht="14.45" customHeight="1">
      <c r="B24" s="328"/>
      <c r="C24" s="328"/>
      <c r="D24" s="334"/>
      <c r="E24" s="336"/>
      <c r="F24" s="336"/>
      <c r="G24" s="333"/>
      <c r="H24" s="333"/>
    </row>
    <row r="25" spans="2:14" ht="14.45" customHeight="1">
      <c r="B25" s="337"/>
      <c r="C25" s="338" t="s">
        <v>285</v>
      </c>
      <c r="D25" s="339">
        <f>SUM(D20:D24)</f>
        <v>2631.07</v>
      </c>
      <c r="E25" s="340">
        <f>SUM(E20:E24)</f>
        <v>25737.05</v>
      </c>
      <c r="F25" s="340">
        <f>SUM(F20:F24)</f>
        <v>22000.500000000004</v>
      </c>
      <c r="G25" s="337">
        <v>0</v>
      </c>
      <c r="H25" s="332">
        <f>SUM(H20:H24)</f>
        <v>6367.6199999999963</v>
      </c>
    </row>
    <row r="27" spans="2:14" ht="15.75">
      <c r="B27" s="823" t="s">
        <v>230</v>
      </c>
      <c r="C27" s="823"/>
      <c r="D27" s="341"/>
      <c r="E27" s="342"/>
      <c r="F27" s="306"/>
      <c r="G27" s="824" t="s">
        <v>231</v>
      </c>
      <c r="H27" s="824"/>
      <c r="J27" s="341"/>
      <c r="L27" s="314"/>
    </row>
    <row r="28" spans="2:14" ht="21.75" customHeight="1">
      <c r="B28" s="809" t="s">
        <v>286</v>
      </c>
      <c r="C28" s="809"/>
      <c r="D28" s="343"/>
      <c r="E28" s="344" t="s">
        <v>233</v>
      </c>
      <c r="F28" s="345"/>
      <c r="G28" s="810" t="s">
        <v>234</v>
      </c>
      <c r="H28" s="810"/>
      <c r="I28" s="346"/>
      <c r="J28" s="347"/>
      <c r="L28" s="348"/>
    </row>
    <row r="29" spans="2:14" ht="15.75" customHeight="1">
      <c r="B29" s="812"/>
      <c r="C29" s="812"/>
      <c r="D29" s="812"/>
      <c r="E29" s="812"/>
      <c r="F29" s="306"/>
      <c r="I29" s="319"/>
      <c r="J29" s="317"/>
      <c r="K29" s="317"/>
      <c r="L29" s="314"/>
    </row>
    <row r="30" spans="2:14" ht="27" customHeight="1">
      <c r="B30" s="807" t="s">
        <v>327</v>
      </c>
      <c r="C30" s="807"/>
      <c r="D30" s="167"/>
      <c r="E30" s="395"/>
      <c r="F30" s="306"/>
      <c r="G30" s="808" t="s">
        <v>236</v>
      </c>
      <c r="H30" s="808"/>
      <c r="I30" s="349"/>
      <c r="J30" s="341"/>
      <c r="L30" s="314"/>
      <c r="N30" s="350"/>
    </row>
    <row r="31" spans="2:14" ht="15.75" customHeight="1">
      <c r="B31" s="809" t="s">
        <v>287</v>
      </c>
      <c r="C31" s="809"/>
      <c r="D31" s="351"/>
      <c r="E31" s="344" t="s">
        <v>233</v>
      </c>
      <c r="F31" s="344"/>
      <c r="G31" s="810" t="s">
        <v>234</v>
      </c>
      <c r="H31" s="810"/>
      <c r="I31" s="352"/>
      <c r="J31" s="347"/>
      <c r="L31" s="348"/>
      <c r="N31" s="353"/>
    </row>
    <row r="32" spans="2:14">
      <c r="B32" s="312"/>
      <c r="C32" s="354"/>
      <c r="D32" s="354"/>
      <c r="E32" s="354"/>
      <c r="F32" s="354"/>
      <c r="G32" s="312"/>
      <c r="H32" s="312"/>
      <c r="I32" s="312"/>
      <c r="J32" s="312"/>
      <c r="K32" s="312"/>
    </row>
    <row r="33" spans="2:11">
      <c r="B33" s="312"/>
      <c r="C33" s="354"/>
      <c r="D33" s="354"/>
      <c r="E33" s="354"/>
      <c r="F33" s="354"/>
      <c r="G33" s="312"/>
      <c r="H33" s="312"/>
      <c r="I33" s="312"/>
      <c r="J33" s="312"/>
      <c r="K33" s="312"/>
    </row>
    <row r="34" spans="2:11" ht="15" customHeight="1">
      <c r="B34" s="811" t="s">
        <v>288</v>
      </c>
      <c r="C34" s="811"/>
      <c r="D34" s="811"/>
      <c r="E34" s="811"/>
      <c r="F34" s="811"/>
      <c r="G34" s="312"/>
      <c r="H34" s="312"/>
      <c r="I34" s="312"/>
      <c r="J34" s="312"/>
      <c r="K34" s="312"/>
    </row>
    <row r="35" spans="2:11">
      <c r="B35" s="312"/>
      <c r="C35" s="354"/>
      <c r="D35" s="354"/>
      <c r="E35" s="354"/>
      <c r="F35" s="354"/>
      <c r="G35" s="312"/>
      <c r="H35" s="312"/>
      <c r="I35" s="312"/>
      <c r="J35" s="312"/>
      <c r="K35" s="312"/>
    </row>
    <row r="36" spans="2:11">
      <c r="B36" s="312"/>
      <c r="C36" s="354"/>
      <c r="D36" s="354"/>
      <c r="E36" s="354"/>
      <c r="F36" s="354"/>
      <c r="G36" s="312"/>
      <c r="H36" s="312"/>
      <c r="I36" s="312"/>
      <c r="J36" s="312"/>
      <c r="K36" s="312"/>
    </row>
    <row r="37" spans="2:11">
      <c r="B37" s="312"/>
      <c r="C37" s="354"/>
      <c r="D37" s="354"/>
      <c r="E37" s="354"/>
      <c r="F37" s="354"/>
      <c r="G37" s="312"/>
      <c r="H37" s="312"/>
      <c r="I37" s="312"/>
      <c r="J37" s="312"/>
      <c r="K37" s="312"/>
    </row>
    <row r="38" spans="2:11">
      <c r="B38" s="312"/>
      <c r="C38" s="354"/>
      <c r="D38" s="354"/>
      <c r="E38" s="354"/>
      <c r="F38" s="354"/>
      <c r="G38" s="312"/>
      <c r="H38" s="312"/>
      <c r="I38" s="312"/>
      <c r="J38" s="312"/>
      <c r="K38" s="312"/>
    </row>
    <row r="39" spans="2:11">
      <c r="B39" s="312"/>
      <c r="C39" s="354"/>
      <c r="D39" s="354"/>
      <c r="E39" s="354"/>
      <c r="F39" s="354"/>
      <c r="G39" s="312"/>
      <c r="H39" s="312"/>
      <c r="I39" s="312"/>
      <c r="J39" s="312"/>
      <c r="K39" s="312"/>
    </row>
    <row r="40" spans="2:11">
      <c r="B40" s="312"/>
      <c r="C40" s="354"/>
      <c r="D40" s="354"/>
      <c r="E40" s="354"/>
      <c r="F40" s="354"/>
      <c r="G40" s="312"/>
      <c r="H40" s="312"/>
      <c r="I40" s="312"/>
      <c r="J40" s="312"/>
      <c r="K40" s="312"/>
    </row>
    <row r="41" spans="2:11">
      <c r="B41" s="312"/>
      <c r="C41" s="354"/>
      <c r="D41" s="354"/>
      <c r="E41" s="354"/>
      <c r="F41" s="354"/>
      <c r="G41" s="312"/>
      <c r="H41" s="312"/>
      <c r="I41" s="312"/>
      <c r="J41" s="312"/>
      <c r="K41" s="312"/>
    </row>
    <row r="42" spans="2:11">
      <c r="B42" s="312"/>
      <c r="C42" s="354"/>
      <c r="D42" s="354"/>
      <c r="E42" s="354"/>
      <c r="F42" s="354"/>
      <c r="G42" s="312"/>
      <c r="H42" s="312"/>
      <c r="I42" s="312"/>
      <c r="J42" s="312"/>
      <c r="K42" s="312"/>
    </row>
    <row r="43" spans="2:11">
      <c r="B43" s="312"/>
      <c r="C43" s="354"/>
      <c r="D43" s="354"/>
      <c r="E43" s="354"/>
      <c r="F43" s="354"/>
      <c r="G43" s="312"/>
      <c r="H43" s="312"/>
      <c r="I43" s="312"/>
      <c r="J43" s="312"/>
      <c r="K43" s="312"/>
    </row>
    <row r="44" spans="2:11">
      <c r="B44" s="312"/>
      <c r="C44" s="354"/>
      <c r="D44" s="354"/>
      <c r="E44" s="354"/>
      <c r="F44" s="354"/>
      <c r="G44" s="312"/>
      <c r="H44" s="312"/>
      <c r="I44" s="312"/>
      <c r="J44" s="312"/>
      <c r="K44" s="312"/>
    </row>
    <row r="45" spans="2:11">
      <c r="B45" s="312"/>
      <c r="C45" s="354"/>
      <c r="D45" s="354"/>
      <c r="E45" s="354"/>
      <c r="F45" s="354"/>
      <c r="G45" s="312"/>
      <c r="H45" s="312"/>
      <c r="I45" s="312"/>
      <c r="J45" s="312"/>
      <c r="K45" s="312"/>
    </row>
    <row r="46" spans="2:11">
      <c r="B46" s="312"/>
      <c r="C46" s="354"/>
      <c r="D46" s="354"/>
      <c r="E46" s="354"/>
      <c r="F46" s="354"/>
      <c r="G46" s="312"/>
      <c r="H46" s="312"/>
      <c r="I46" s="312"/>
      <c r="J46" s="312"/>
      <c r="K46" s="312"/>
    </row>
    <row r="47" spans="2:11">
      <c r="B47" s="312"/>
      <c r="C47" s="354"/>
      <c r="D47" s="354"/>
      <c r="E47" s="354"/>
      <c r="F47" s="354"/>
      <c r="G47" s="312"/>
      <c r="H47" s="312"/>
      <c r="I47" s="312"/>
      <c r="J47" s="312"/>
      <c r="K47" s="312"/>
    </row>
    <row r="48" spans="2:11">
      <c r="B48" s="312"/>
      <c r="C48" s="354"/>
      <c r="D48" s="354"/>
      <c r="E48" s="354"/>
      <c r="F48" s="354"/>
      <c r="G48" s="312"/>
      <c r="H48" s="312"/>
      <c r="I48" s="312"/>
      <c r="J48" s="312"/>
      <c r="K48" s="312"/>
    </row>
    <row r="49" spans="2:11">
      <c r="B49" s="312"/>
      <c r="C49" s="354"/>
      <c r="D49" s="354"/>
      <c r="E49" s="354"/>
      <c r="F49" s="354"/>
      <c r="G49" s="312"/>
      <c r="H49" s="312"/>
      <c r="I49" s="312"/>
      <c r="J49" s="312"/>
      <c r="K49" s="312"/>
    </row>
    <row r="50" spans="2:11">
      <c r="B50" s="312"/>
      <c r="C50" s="354"/>
      <c r="D50" s="354"/>
      <c r="E50" s="354"/>
      <c r="F50" s="354"/>
      <c r="G50" s="312"/>
      <c r="H50" s="312"/>
      <c r="I50" s="312"/>
      <c r="J50" s="312"/>
      <c r="K50" s="312"/>
    </row>
    <row r="51" spans="2:11">
      <c r="B51" s="312"/>
      <c r="C51" s="354"/>
      <c r="D51" s="354"/>
      <c r="E51" s="354"/>
      <c r="F51" s="354"/>
      <c r="G51" s="312"/>
      <c r="H51" s="312"/>
      <c r="I51" s="312"/>
      <c r="J51" s="312"/>
      <c r="K51" s="312"/>
    </row>
    <row r="52" spans="2:11">
      <c r="B52" s="312"/>
      <c r="C52" s="354"/>
      <c r="D52" s="354"/>
      <c r="E52" s="354"/>
      <c r="F52" s="354"/>
      <c r="G52" s="312"/>
      <c r="H52" s="312"/>
      <c r="I52" s="312"/>
      <c r="J52" s="312"/>
      <c r="K52" s="312"/>
    </row>
    <row r="53" spans="2:11">
      <c r="B53" s="312"/>
      <c r="C53" s="354"/>
      <c r="D53" s="354"/>
      <c r="E53" s="354"/>
      <c r="F53" s="354"/>
      <c r="G53" s="312"/>
      <c r="H53" s="312"/>
      <c r="I53" s="312"/>
      <c r="J53" s="312"/>
      <c r="K53" s="312"/>
    </row>
    <row r="54" spans="2:11">
      <c r="B54" s="312"/>
      <c r="C54" s="354"/>
      <c r="D54" s="354"/>
      <c r="E54" s="354"/>
      <c r="F54" s="354"/>
      <c r="G54" s="312"/>
      <c r="H54" s="312"/>
      <c r="I54" s="312"/>
      <c r="J54" s="312"/>
      <c r="K54" s="312"/>
    </row>
  </sheetData>
  <sheetProtection formatCells="0" formatColumns="0" formatRows="0" insertColumns="0" insertRows="0" insertHyperlinks="0" deleteColumns="0" deleteRows="0" sort="0" autoFilter="0" pivotTables="0"/>
  <mergeCells count="26">
    <mergeCell ref="D8:K8"/>
    <mergeCell ref="H1:I1"/>
    <mergeCell ref="F2:I2"/>
    <mergeCell ref="F3:H3"/>
    <mergeCell ref="F4:H4"/>
    <mergeCell ref="C6:H6"/>
    <mergeCell ref="B29:E29"/>
    <mergeCell ref="C9:H9"/>
    <mergeCell ref="B10:H10"/>
    <mergeCell ref="B15:B18"/>
    <mergeCell ref="C15:C18"/>
    <mergeCell ref="D15:H15"/>
    <mergeCell ref="D17:D18"/>
    <mergeCell ref="E17:E18"/>
    <mergeCell ref="F17:F18"/>
    <mergeCell ref="G17:G18"/>
    <mergeCell ref="H17:H18"/>
    <mergeCell ref="B27:C27"/>
    <mergeCell ref="G27:H27"/>
    <mergeCell ref="B28:C28"/>
    <mergeCell ref="G28:H28"/>
    <mergeCell ref="B30:C30"/>
    <mergeCell ref="G30:H30"/>
    <mergeCell ref="B31:C31"/>
    <mergeCell ref="G31:H31"/>
    <mergeCell ref="B34:F34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5DB2A-99AE-4447-BAD8-FA48B628D406}">
  <dimension ref="A1:W47"/>
  <sheetViews>
    <sheetView topLeftCell="A22" zoomScaleNormal="100" workbookViewId="0">
      <selection activeCell="K42" sqref="K42:P42"/>
    </sheetView>
  </sheetViews>
  <sheetFormatPr defaultColWidth="9.140625" defaultRowHeight="12"/>
  <cols>
    <col min="1" max="1" width="23.42578125" style="489" customWidth="1"/>
    <col min="2" max="2" width="7.85546875" style="489" customWidth="1"/>
    <col min="3" max="4" width="8.140625" style="489" customWidth="1"/>
    <col min="5" max="5" width="7.5703125" style="489" customWidth="1"/>
    <col min="6" max="7" width="7.42578125" style="489" customWidth="1"/>
    <col min="8" max="8" width="8.42578125" style="489" customWidth="1"/>
    <col min="9" max="9" width="8.140625" style="489" customWidth="1"/>
    <col min="10" max="10" width="6" style="489" customWidth="1"/>
    <col min="11" max="11" width="8.140625" style="489" customWidth="1"/>
    <col min="12" max="12" width="13" style="489" customWidth="1"/>
    <col min="13" max="13" width="10" style="489" customWidth="1"/>
    <col min="14" max="14" width="9.140625" style="489"/>
    <col min="15" max="15" width="6" style="489" customWidth="1"/>
    <col min="16" max="16" width="7.5703125" style="489" customWidth="1"/>
    <col min="17" max="17" width="5.140625" style="489" customWidth="1"/>
    <col min="18" max="18" width="6.85546875" style="489" customWidth="1"/>
    <col min="19" max="19" width="14" style="489" customWidth="1"/>
    <col min="20" max="16384" width="9.140625" style="489"/>
  </cols>
  <sheetData>
    <row r="1" spans="1:23">
      <c r="A1" s="488"/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834" t="s">
        <v>456</v>
      </c>
      <c r="O1" s="834"/>
      <c r="P1" s="834"/>
      <c r="Q1" s="834"/>
      <c r="R1" s="834"/>
      <c r="S1" s="834"/>
    </row>
    <row r="2" spans="1:23" ht="15.75">
      <c r="A2" s="488"/>
      <c r="B2" s="835" t="s">
        <v>457</v>
      </c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4"/>
      <c r="O2" s="834"/>
      <c r="P2" s="834"/>
      <c r="Q2" s="834"/>
      <c r="R2" s="834"/>
      <c r="S2" s="834"/>
    </row>
    <row r="3" spans="1:23">
      <c r="A3" s="488"/>
      <c r="B3" s="488"/>
      <c r="C3" s="488"/>
      <c r="D3" s="488"/>
      <c r="E3" s="488"/>
      <c r="F3" s="488"/>
      <c r="G3" s="488"/>
      <c r="H3" s="488" t="s">
        <v>458</v>
      </c>
      <c r="I3" s="490"/>
      <c r="J3" s="490"/>
      <c r="K3" s="490"/>
      <c r="L3" s="490"/>
      <c r="M3" s="490"/>
      <c r="N3" s="491"/>
      <c r="O3" s="491"/>
      <c r="P3" s="491"/>
      <c r="Q3" s="491"/>
      <c r="R3" s="491"/>
      <c r="S3" s="491"/>
    </row>
    <row r="4" spans="1:23">
      <c r="A4" s="488"/>
      <c r="B4" s="488"/>
      <c r="C4" s="488"/>
      <c r="D4" s="488"/>
      <c r="E4" s="488"/>
      <c r="F4" s="488"/>
      <c r="G4" s="488"/>
      <c r="H4" s="488"/>
      <c r="I4" s="490"/>
      <c r="J4" s="490"/>
      <c r="K4" s="490"/>
      <c r="L4" s="490"/>
      <c r="M4" s="490"/>
      <c r="N4" s="491"/>
      <c r="O4" s="491"/>
      <c r="P4" s="491"/>
      <c r="Q4" s="491"/>
      <c r="R4" s="491"/>
      <c r="S4" s="491"/>
    </row>
    <row r="5" spans="1:23" ht="31.5" customHeight="1">
      <c r="A5" s="836" t="s">
        <v>459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6"/>
      <c r="O5" s="836"/>
      <c r="P5" s="836"/>
      <c r="Q5" s="836"/>
      <c r="R5" s="836"/>
      <c r="S5" s="836"/>
    </row>
    <row r="6" spans="1:23">
      <c r="A6" s="493"/>
      <c r="B6" s="493"/>
      <c r="C6" s="493"/>
      <c r="D6" s="493"/>
      <c r="E6" s="493"/>
      <c r="F6" s="493"/>
      <c r="G6" s="493"/>
      <c r="H6" s="493"/>
      <c r="I6" s="493"/>
      <c r="J6" s="837"/>
      <c r="K6" s="837"/>
      <c r="L6" s="837"/>
      <c r="M6" s="837"/>
      <c r="N6" s="493"/>
      <c r="O6" s="493"/>
      <c r="P6" s="493"/>
      <c r="Q6" s="493"/>
      <c r="R6" s="493"/>
      <c r="S6" s="493"/>
    </row>
    <row r="7" spans="1:23">
      <c r="A7" s="494"/>
      <c r="B7" s="494"/>
      <c r="C7" s="494"/>
      <c r="D7" s="838"/>
      <c r="E7" s="837"/>
      <c r="F7" s="837"/>
      <c r="G7" s="837"/>
      <c r="H7" s="837"/>
      <c r="I7" s="837"/>
      <c r="J7" s="837"/>
      <c r="K7" s="837"/>
      <c r="L7" s="837"/>
      <c r="M7" s="495"/>
      <c r="N7" s="494"/>
      <c r="O7" s="494"/>
      <c r="P7" s="494"/>
      <c r="Q7" s="494"/>
      <c r="R7" s="494"/>
      <c r="S7" s="494"/>
    </row>
    <row r="8" spans="1:23">
      <c r="A8" s="494"/>
      <c r="B8" s="494"/>
      <c r="C8" s="494"/>
      <c r="D8" s="494"/>
      <c r="E8" s="839" t="s">
        <v>460</v>
      </c>
      <c r="F8" s="839"/>
      <c r="G8" s="839"/>
      <c r="H8" s="839"/>
      <c r="I8" s="839"/>
      <c r="J8" s="839"/>
      <c r="K8" s="839"/>
      <c r="L8" s="839"/>
      <c r="M8" s="495"/>
      <c r="N8" s="494"/>
      <c r="O8" s="494"/>
      <c r="P8" s="494"/>
      <c r="Q8" s="494"/>
      <c r="R8" s="494"/>
      <c r="S8" s="494"/>
    </row>
    <row r="9" spans="1:23" ht="12.75">
      <c r="A9" s="496"/>
      <c r="B9" s="497"/>
      <c r="C9" s="497"/>
      <c r="D9" s="497"/>
      <c r="E9" s="497"/>
      <c r="F9" s="497"/>
      <c r="G9" s="497"/>
      <c r="H9" s="498"/>
      <c r="I9" s="498"/>
      <c r="J9" s="840"/>
      <c r="K9" s="840"/>
      <c r="L9" s="488"/>
      <c r="M9" s="488"/>
      <c r="N9" s="494"/>
      <c r="O9" s="494"/>
      <c r="P9" s="494"/>
      <c r="Q9" s="494"/>
      <c r="R9" s="494"/>
      <c r="S9" s="494"/>
    </row>
    <row r="10" spans="1:23" ht="12.75">
      <c r="A10" s="498"/>
      <c r="B10" s="841" t="s">
        <v>461</v>
      </c>
      <c r="C10" s="842"/>
      <c r="D10" s="499" t="s">
        <v>462</v>
      </c>
      <c r="E10" s="500"/>
      <c r="F10" s="501"/>
      <c r="G10" s="501"/>
      <c r="H10" s="498"/>
      <c r="I10" s="498"/>
      <c r="J10" s="843"/>
      <c r="K10" s="843"/>
      <c r="L10" s="488"/>
      <c r="M10" s="488"/>
      <c r="N10" s="488"/>
      <c r="O10" s="488"/>
      <c r="P10" s="488"/>
      <c r="Q10" s="502"/>
      <c r="R10" s="502"/>
      <c r="S10" s="502"/>
    </row>
    <row r="11" spans="1:23" ht="19.5">
      <c r="A11" s="503" t="s">
        <v>463</v>
      </c>
      <c r="B11" s="504" t="s">
        <v>464</v>
      </c>
      <c r="C11" s="504" t="s">
        <v>465</v>
      </c>
      <c r="D11" s="505" t="s">
        <v>466</v>
      </c>
      <c r="E11" s="506" t="s">
        <v>467</v>
      </c>
      <c r="F11" s="507"/>
      <c r="G11" s="501"/>
      <c r="H11" s="498"/>
      <c r="I11" s="498"/>
      <c r="J11" s="508"/>
      <c r="K11" s="508"/>
      <c r="L11" s="488"/>
      <c r="M11" s="488"/>
      <c r="N11" s="488"/>
      <c r="O11" s="488"/>
      <c r="P11" s="488"/>
      <c r="Q11" s="502"/>
      <c r="R11" s="502"/>
      <c r="S11" s="502"/>
    </row>
    <row r="12" spans="1:23" ht="12.75">
      <c r="A12" s="509" t="s">
        <v>468</v>
      </c>
      <c r="B12" s="510"/>
      <c r="C12" s="510"/>
      <c r="D12" s="511" t="s">
        <v>469</v>
      </c>
      <c r="E12" s="512" t="s">
        <v>469</v>
      </c>
      <c r="F12" s="497"/>
      <c r="G12" s="497"/>
      <c r="H12" s="498"/>
      <c r="I12" s="513" t="s">
        <v>470</v>
      </c>
      <c r="J12" s="844" t="s">
        <v>15</v>
      </c>
      <c r="K12" s="844"/>
      <c r="L12" s="844"/>
      <c r="M12" s="844"/>
      <c r="N12" s="844"/>
      <c r="O12" s="844"/>
      <c r="P12" s="840"/>
      <c r="Q12" s="840"/>
      <c r="R12" s="832">
        <v>1</v>
      </c>
      <c r="S12" s="833"/>
    </row>
    <row r="13" spans="1:23" ht="12.75">
      <c r="A13" s="509" t="s">
        <v>471</v>
      </c>
      <c r="B13" s="514">
        <v>34</v>
      </c>
      <c r="C13" s="514">
        <v>34</v>
      </c>
      <c r="D13" s="515">
        <v>34</v>
      </c>
      <c r="E13" s="516">
        <v>34</v>
      </c>
      <c r="F13" s="517"/>
      <c r="G13" s="517"/>
      <c r="H13" s="498"/>
      <c r="I13" s="845"/>
      <c r="J13" s="845"/>
      <c r="K13" s="845"/>
      <c r="L13" s="845"/>
      <c r="M13" s="845"/>
      <c r="N13" s="845"/>
      <c r="O13" s="845"/>
      <c r="P13" s="488"/>
      <c r="Q13" s="502"/>
      <c r="R13" s="502"/>
      <c r="S13" s="502"/>
    </row>
    <row r="14" spans="1:23" ht="12.75">
      <c r="A14" s="509" t="s">
        <v>472</v>
      </c>
      <c r="B14" s="514">
        <v>790</v>
      </c>
      <c r="C14" s="514">
        <v>790</v>
      </c>
      <c r="D14" s="514">
        <v>790</v>
      </c>
      <c r="E14" s="516">
        <v>790</v>
      </c>
      <c r="F14" s="517"/>
      <c r="G14" s="517"/>
      <c r="H14" s="498"/>
      <c r="I14" s="518" t="s">
        <v>473</v>
      </c>
      <c r="J14" s="518"/>
      <c r="K14" s="519"/>
      <c r="L14" s="519"/>
      <c r="M14" s="520"/>
      <c r="N14" s="498"/>
      <c r="O14" s="498"/>
      <c r="P14" s="521">
        <v>9</v>
      </c>
      <c r="Q14" s="521">
        <v>2</v>
      </c>
      <c r="R14" s="522">
        <v>1</v>
      </c>
      <c r="S14" s="522">
        <v>1</v>
      </c>
    </row>
    <row r="15" spans="1:23" ht="13.5" thickBot="1">
      <c r="A15" s="523"/>
      <c r="B15" s="524"/>
      <c r="C15" s="524"/>
      <c r="D15" s="525"/>
      <c r="E15" s="518"/>
      <c r="F15" s="518"/>
      <c r="G15" s="518"/>
      <c r="H15" s="520"/>
      <c r="I15" s="498"/>
      <c r="J15" s="498"/>
      <c r="K15" s="498"/>
      <c r="L15" s="488"/>
      <c r="M15" s="526"/>
      <c r="N15" s="488"/>
      <c r="O15" s="488"/>
      <c r="P15" s="488"/>
      <c r="Q15" s="526"/>
      <c r="R15" s="526"/>
      <c r="S15" s="526"/>
    </row>
    <row r="16" spans="1:23" ht="12.75">
      <c r="A16" s="846" t="s">
        <v>474</v>
      </c>
      <c r="B16" s="848" t="s">
        <v>475</v>
      </c>
      <c r="C16" s="849"/>
      <c r="D16" s="849"/>
      <c r="E16" s="849"/>
      <c r="F16" s="849"/>
      <c r="G16" s="850"/>
      <c r="H16" s="851" t="s">
        <v>476</v>
      </c>
      <c r="I16" s="852"/>
      <c r="J16" s="852"/>
      <c r="K16" s="852"/>
      <c r="L16" s="853"/>
      <c r="M16" s="851" t="s">
        <v>477</v>
      </c>
      <c r="N16" s="852"/>
      <c r="O16" s="852"/>
      <c r="P16" s="852"/>
      <c r="Q16" s="852"/>
      <c r="R16" s="852"/>
      <c r="S16" s="853"/>
      <c r="T16" s="527"/>
      <c r="U16" s="527"/>
      <c r="V16" s="527"/>
      <c r="W16" s="527"/>
    </row>
    <row r="17" spans="1:23" ht="12.75">
      <c r="A17" s="847"/>
      <c r="B17" s="854" t="s">
        <v>478</v>
      </c>
      <c r="C17" s="855"/>
      <c r="D17" s="855"/>
      <c r="E17" s="856" t="s">
        <v>461</v>
      </c>
      <c r="F17" s="857"/>
      <c r="G17" s="858"/>
      <c r="H17" s="859" t="s">
        <v>479</v>
      </c>
      <c r="I17" s="860" t="s">
        <v>480</v>
      </c>
      <c r="J17" s="860" t="s">
        <v>481</v>
      </c>
      <c r="K17" s="865" t="s">
        <v>482</v>
      </c>
      <c r="L17" s="866" t="s">
        <v>334</v>
      </c>
      <c r="M17" s="859" t="s">
        <v>479</v>
      </c>
      <c r="N17" s="860" t="s">
        <v>480</v>
      </c>
      <c r="O17" s="860" t="s">
        <v>481</v>
      </c>
      <c r="P17" s="865" t="s">
        <v>483</v>
      </c>
      <c r="Q17" s="860" t="s">
        <v>484</v>
      </c>
      <c r="R17" s="860" t="s">
        <v>485</v>
      </c>
      <c r="S17" s="861" t="s">
        <v>334</v>
      </c>
      <c r="T17" s="527"/>
      <c r="U17" s="527"/>
      <c r="V17" s="527"/>
      <c r="W17" s="527"/>
    </row>
    <row r="18" spans="1:23" ht="67.5">
      <c r="A18" s="847"/>
      <c r="B18" s="528" t="s">
        <v>464</v>
      </c>
      <c r="C18" s="529" t="s">
        <v>486</v>
      </c>
      <c r="D18" s="529" t="s">
        <v>487</v>
      </c>
      <c r="E18" s="530" t="s">
        <v>464</v>
      </c>
      <c r="F18" s="529" t="s">
        <v>486</v>
      </c>
      <c r="G18" s="531" t="s">
        <v>488</v>
      </c>
      <c r="H18" s="859"/>
      <c r="I18" s="860"/>
      <c r="J18" s="860"/>
      <c r="K18" s="865"/>
      <c r="L18" s="866"/>
      <c r="M18" s="859"/>
      <c r="N18" s="860"/>
      <c r="O18" s="860"/>
      <c r="P18" s="865"/>
      <c r="Q18" s="860"/>
      <c r="R18" s="860"/>
      <c r="S18" s="862"/>
    </row>
    <row r="19" spans="1:23">
      <c r="A19" s="532">
        <v>1</v>
      </c>
      <c r="B19" s="533">
        <v>2</v>
      </c>
      <c r="C19" s="534">
        <v>3</v>
      </c>
      <c r="D19" s="534">
        <v>4</v>
      </c>
      <c r="E19" s="535">
        <v>5</v>
      </c>
      <c r="F19" s="534">
        <v>6</v>
      </c>
      <c r="G19" s="536">
        <v>7</v>
      </c>
      <c r="H19" s="537">
        <v>8</v>
      </c>
      <c r="I19" s="535">
        <v>9</v>
      </c>
      <c r="J19" s="535">
        <v>10</v>
      </c>
      <c r="K19" s="535">
        <v>11</v>
      </c>
      <c r="L19" s="538">
        <v>12</v>
      </c>
      <c r="M19" s="537">
        <v>13</v>
      </c>
      <c r="N19" s="535">
        <v>14</v>
      </c>
      <c r="O19" s="535">
        <v>15</v>
      </c>
      <c r="P19" s="535">
        <v>16</v>
      </c>
      <c r="Q19" s="535">
        <v>17</v>
      </c>
      <c r="R19" s="535">
        <v>18</v>
      </c>
      <c r="S19" s="538">
        <v>19</v>
      </c>
    </row>
    <row r="20" spans="1:23" ht="22.5">
      <c r="A20" s="539" t="s">
        <v>489</v>
      </c>
      <c r="B20" s="540">
        <v>4</v>
      </c>
      <c r="C20" s="541">
        <v>4</v>
      </c>
      <c r="D20" s="541">
        <v>4</v>
      </c>
      <c r="E20" s="542">
        <v>4</v>
      </c>
      <c r="F20" s="541">
        <v>4</v>
      </c>
      <c r="G20" s="543">
        <v>4</v>
      </c>
      <c r="H20" s="544">
        <v>90955</v>
      </c>
      <c r="I20" s="541">
        <v>7121</v>
      </c>
      <c r="J20" s="541">
        <v>966</v>
      </c>
      <c r="K20" s="541"/>
      <c r="L20" s="545">
        <f t="shared" ref="L20:L39" si="0">SUM(H20:K20)</f>
        <v>99042</v>
      </c>
      <c r="M20" s="544">
        <v>90955</v>
      </c>
      <c r="N20" s="541">
        <v>7121</v>
      </c>
      <c r="O20" s="541">
        <v>966</v>
      </c>
      <c r="P20" s="541"/>
      <c r="Q20" s="541"/>
      <c r="R20" s="541"/>
      <c r="S20" s="545">
        <f t="shared" ref="S20:S39" si="1">SUM(M20:R20)</f>
        <v>99042</v>
      </c>
    </row>
    <row r="21" spans="1:23" ht="12.75">
      <c r="A21" s="546" t="s">
        <v>490</v>
      </c>
      <c r="B21" s="544">
        <v>4</v>
      </c>
      <c r="C21" s="598">
        <v>4</v>
      </c>
      <c r="D21" s="598">
        <v>4</v>
      </c>
      <c r="E21" s="599">
        <v>4</v>
      </c>
      <c r="F21" s="598">
        <v>4</v>
      </c>
      <c r="G21" s="600">
        <v>4</v>
      </c>
      <c r="H21" s="544">
        <v>90955</v>
      </c>
      <c r="I21" s="541">
        <v>7121</v>
      </c>
      <c r="J21" s="541">
        <v>966</v>
      </c>
      <c r="K21" s="541"/>
      <c r="L21" s="545">
        <f t="shared" si="0"/>
        <v>99042</v>
      </c>
      <c r="M21" s="544">
        <v>90955</v>
      </c>
      <c r="N21" s="541">
        <v>7121</v>
      </c>
      <c r="O21" s="541">
        <v>966</v>
      </c>
      <c r="P21" s="541"/>
      <c r="Q21" s="541"/>
      <c r="R21" s="541"/>
      <c r="S21" s="545">
        <f t="shared" si="1"/>
        <v>99042</v>
      </c>
    </row>
    <row r="22" spans="1:23" ht="12.75">
      <c r="A22" s="547" t="s">
        <v>491</v>
      </c>
      <c r="B22" s="544">
        <v>57.81</v>
      </c>
      <c r="C22" s="598">
        <v>57.81</v>
      </c>
      <c r="D22" s="598">
        <v>57.81</v>
      </c>
      <c r="E22" s="599">
        <v>57.81</v>
      </c>
      <c r="F22" s="598">
        <v>56.85</v>
      </c>
      <c r="G22" s="600">
        <v>56.85</v>
      </c>
      <c r="H22" s="544">
        <v>706206</v>
      </c>
      <c r="I22" s="541"/>
      <c r="J22" s="541">
        <v>13718</v>
      </c>
      <c r="K22" s="541">
        <v>267</v>
      </c>
      <c r="L22" s="545">
        <f t="shared" si="0"/>
        <v>720191</v>
      </c>
      <c r="M22" s="544">
        <v>702420</v>
      </c>
      <c r="N22" s="541"/>
      <c r="O22" s="541">
        <v>13718</v>
      </c>
      <c r="P22" s="541">
        <v>267</v>
      </c>
      <c r="Q22" s="542"/>
      <c r="R22" s="542">
        <v>467</v>
      </c>
      <c r="S22" s="545">
        <f t="shared" si="1"/>
        <v>716872</v>
      </c>
    </row>
    <row r="23" spans="1:23" ht="12.75">
      <c r="A23" s="546" t="s">
        <v>490</v>
      </c>
      <c r="B23" s="544">
        <v>57.81</v>
      </c>
      <c r="C23" s="598">
        <v>57.81</v>
      </c>
      <c r="D23" s="598">
        <v>57.81</v>
      </c>
      <c r="E23" s="599">
        <v>57.81</v>
      </c>
      <c r="F23" s="598">
        <v>56.85</v>
      </c>
      <c r="G23" s="600">
        <v>56.85</v>
      </c>
      <c r="H23" s="544">
        <v>706206</v>
      </c>
      <c r="I23" s="541"/>
      <c r="J23" s="541">
        <v>13718</v>
      </c>
      <c r="K23" s="541">
        <v>267</v>
      </c>
      <c r="L23" s="545">
        <f t="shared" si="0"/>
        <v>720191</v>
      </c>
      <c r="M23" s="544">
        <v>702420</v>
      </c>
      <c r="N23" s="541"/>
      <c r="O23" s="541">
        <v>13718</v>
      </c>
      <c r="P23" s="541">
        <v>267</v>
      </c>
      <c r="Q23" s="542"/>
      <c r="R23" s="542">
        <v>467</v>
      </c>
      <c r="S23" s="545">
        <f t="shared" si="1"/>
        <v>716872</v>
      </c>
    </row>
    <row r="24" spans="1:23" ht="25.5">
      <c r="A24" s="548" t="s">
        <v>492</v>
      </c>
      <c r="B24" s="549">
        <v>2.84</v>
      </c>
      <c r="C24" s="601">
        <v>2.84</v>
      </c>
      <c r="D24" s="602">
        <v>2.84</v>
      </c>
      <c r="E24" s="603">
        <v>2.84</v>
      </c>
      <c r="F24" s="601">
        <v>2.84</v>
      </c>
      <c r="G24" s="604">
        <v>2.84</v>
      </c>
      <c r="H24" s="544">
        <v>22562</v>
      </c>
      <c r="I24" s="550"/>
      <c r="J24" s="550">
        <v>698</v>
      </c>
      <c r="K24" s="550"/>
      <c r="L24" s="545">
        <f t="shared" si="0"/>
        <v>23260</v>
      </c>
      <c r="M24" s="544">
        <v>22562</v>
      </c>
      <c r="N24" s="550"/>
      <c r="O24" s="550">
        <v>698</v>
      </c>
      <c r="P24" s="550"/>
      <c r="Q24" s="552"/>
      <c r="R24" s="552"/>
      <c r="S24" s="545">
        <f t="shared" si="1"/>
        <v>23260</v>
      </c>
    </row>
    <row r="25" spans="1:23" ht="12.75">
      <c r="A25" s="554" t="s">
        <v>493</v>
      </c>
      <c r="B25" s="549"/>
      <c r="C25" s="601"/>
      <c r="D25" s="602"/>
      <c r="E25" s="603"/>
      <c r="F25" s="601"/>
      <c r="G25" s="604"/>
      <c r="H25" s="544"/>
      <c r="I25" s="550"/>
      <c r="J25" s="550"/>
      <c r="K25" s="550"/>
      <c r="L25" s="545">
        <f t="shared" si="0"/>
        <v>0</v>
      </c>
      <c r="M25" s="544"/>
      <c r="N25" s="550"/>
      <c r="O25" s="550"/>
      <c r="P25" s="550"/>
      <c r="Q25" s="552"/>
      <c r="R25" s="552"/>
      <c r="S25" s="545">
        <f t="shared" si="1"/>
        <v>0</v>
      </c>
    </row>
    <row r="26" spans="1:23" ht="12.75">
      <c r="A26" s="555" t="s">
        <v>494</v>
      </c>
      <c r="B26" s="549">
        <v>5.75</v>
      </c>
      <c r="C26" s="601">
        <v>6</v>
      </c>
      <c r="D26" s="602">
        <v>5.83</v>
      </c>
      <c r="E26" s="605">
        <v>5.75</v>
      </c>
      <c r="F26" s="601">
        <v>5.22</v>
      </c>
      <c r="G26" s="602">
        <v>5.22</v>
      </c>
      <c r="H26" s="544">
        <v>63426</v>
      </c>
      <c r="I26" s="550"/>
      <c r="J26" s="550">
        <v>246</v>
      </c>
      <c r="K26" s="550"/>
      <c r="L26" s="545">
        <f t="shared" si="0"/>
        <v>63672</v>
      </c>
      <c r="M26" s="544">
        <v>63426</v>
      </c>
      <c r="N26" s="550"/>
      <c r="O26" s="550">
        <v>246</v>
      </c>
      <c r="P26" s="550"/>
      <c r="Q26" s="552"/>
      <c r="R26" s="552"/>
      <c r="S26" s="545">
        <f t="shared" si="1"/>
        <v>63672</v>
      </c>
    </row>
    <row r="27" spans="1:23" ht="12.75">
      <c r="A27" s="554" t="s">
        <v>493</v>
      </c>
      <c r="B27" s="549">
        <v>5.75</v>
      </c>
      <c r="C27" s="601">
        <v>5.75</v>
      </c>
      <c r="D27" s="602">
        <v>5.75</v>
      </c>
      <c r="E27" s="605">
        <v>5.75</v>
      </c>
      <c r="F27" s="601">
        <v>5.22</v>
      </c>
      <c r="G27" s="602">
        <v>5.22</v>
      </c>
      <c r="H27" s="544">
        <v>63426</v>
      </c>
      <c r="I27" s="550"/>
      <c r="J27" s="550">
        <v>246</v>
      </c>
      <c r="K27" s="550"/>
      <c r="L27" s="545">
        <f t="shared" si="0"/>
        <v>63672</v>
      </c>
      <c r="M27" s="544">
        <v>63426</v>
      </c>
      <c r="N27" s="550"/>
      <c r="O27" s="550">
        <v>246</v>
      </c>
      <c r="P27" s="550"/>
      <c r="Q27" s="552"/>
      <c r="R27" s="552"/>
      <c r="S27" s="545">
        <f t="shared" si="1"/>
        <v>63672</v>
      </c>
    </row>
    <row r="28" spans="1:23" ht="12.75">
      <c r="A28" s="548" t="s">
        <v>495</v>
      </c>
      <c r="B28" s="549">
        <v>16</v>
      </c>
      <c r="C28" s="601">
        <v>16</v>
      </c>
      <c r="D28" s="602">
        <v>16</v>
      </c>
      <c r="E28" s="605">
        <v>16</v>
      </c>
      <c r="F28" s="601">
        <v>16</v>
      </c>
      <c r="G28" s="602">
        <v>16</v>
      </c>
      <c r="H28" s="544">
        <v>97995</v>
      </c>
      <c r="I28" s="550"/>
      <c r="J28" s="550">
        <v>4503</v>
      </c>
      <c r="K28" s="550"/>
      <c r="L28" s="545">
        <f t="shared" si="0"/>
        <v>102498</v>
      </c>
      <c r="M28" s="544">
        <v>97615</v>
      </c>
      <c r="N28" s="550"/>
      <c r="O28" s="550">
        <v>4503</v>
      </c>
      <c r="P28" s="550"/>
      <c r="Q28" s="552"/>
      <c r="R28" s="552">
        <v>380</v>
      </c>
      <c r="S28" s="545">
        <f t="shared" si="1"/>
        <v>102498</v>
      </c>
    </row>
    <row r="29" spans="1:23" ht="12.75">
      <c r="A29" s="554" t="s">
        <v>493</v>
      </c>
      <c r="B29" s="549">
        <v>2.62</v>
      </c>
      <c r="C29" s="601">
        <v>2.62</v>
      </c>
      <c r="D29" s="602">
        <v>2.62</v>
      </c>
      <c r="E29" s="603">
        <v>2.62</v>
      </c>
      <c r="F29" s="601">
        <v>2.62</v>
      </c>
      <c r="G29" s="604">
        <v>2.62</v>
      </c>
      <c r="H29" s="544"/>
      <c r="I29" s="550"/>
      <c r="J29" s="550"/>
      <c r="K29" s="550"/>
      <c r="L29" s="545">
        <f t="shared" si="0"/>
        <v>0</v>
      </c>
      <c r="M29" s="544"/>
      <c r="N29" s="550"/>
      <c r="O29" s="550"/>
      <c r="P29" s="550"/>
      <c r="Q29" s="552"/>
      <c r="R29" s="552"/>
      <c r="S29" s="545">
        <f t="shared" si="1"/>
        <v>0</v>
      </c>
    </row>
    <row r="30" spans="1:23" ht="12.75">
      <c r="A30" s="556" t="s">
        <v>496</v>
      </c>
      <c r="B30" s="549">
        <v>2</v>
      </c>
      <c r="C30" s="601">
        <v>2</v>
      </c>
      <c r="D30" s="602">
        <v>2</v>
      </c>
      <c r="E30" s="603">
        <v>1.5</v>
      </c>
      <c r="F30" s="601">
        <v>1.5</v>
      </c>
      <c r="G30" s="604">
        <v>1.5</v>
      </c>
      <c r="H30" s="544">
        <v>12775</v>
      </c>
      <c r="I30" s="550">
        <v>793</v>
      </c>
      <c r="J30" s="550">
        <v>427</v>
      </c>
      <c r="K30" s="550"/>
      <c r="L30" s="545">
        <f t="shared" si="0"/>
        <v>13995</v>
      </c>
      <c r="M30" s="544">
        <v>12775</v>
      </c>
      <c r="N30" s="550">
        <v>793</v>
      </c>
      <c r="O30" s="550">
        <v>427</v>
      </c>
      <c r="P30" s="550"/>
      <c r="Q30" s="552"/>
      <c r="R30" s="552"/>
      <c r="S30" s="545">
        <f t="shared" si="1"/>
        <v>13995</v>
      </c>
    </row>
    <row r="31" spans="1:23" ht="12.75">
      <c r="A31" s="554" t="s">
        <v>493</v>
      </c>
      <c r="B31" s="549">
        <v>2</v>
      </c>
      <c r="C31" s="601">
        <v>2</v>
      </c>
      <c r="D31" s="602">
        <v>2</v>
      </c>
      <c r="E31" s="603">
        <v>1.5</v>
      </c>
      <c r="F31" s="601">
        <v>1.5</v>
      </c>
      <c r="G31" s="604">
        <v>1.5</v>
      </c>
      <c r="H31" s="544">
        <v>12775</v>
      </c>
      <c r="I31" s="550">
        <v>793</v>
      </c>
      <c r="J31" s="550">
        <v>427</v>
      </c>
      <c r="K31" s="550"/>
      <c r="L31" s="545">
        <f t="shared" si="0"/>
        <v>13995</v>
      </c>
      <c r="M31" s="544">
        <v>12775</v>
      </c>
      <c r="N31" s="550">
        <v>793</v>
      </c>
      <c r="O31" s="550">
        <v>427</v>
      </c>
      <c r="P31" s="550"/>
      <c r="Q31" s="552"/>
      <c r="R31" s="552"/>
      <c r="S31" s="545">
        <f t="shared" si="1"/>
        <v>13995</v>
      </c>
    </row>
    <row r="32" spans="1:23" ht="12.75">
      <c r="A32" s="548" t="s">
        <v>497</v>
      </c>
      <c r="B32" s="549">
        <v>30.5</v>
      </c>
      <c r="C32" s="601">
        <v>28.5</v>
      </c>
      <c r="D32" s="601">
        <v>28.5</v>
      </c>
      <c r="E32" s="603">
        <v>30.5</v>
      </c>
      <c r="F32" s="601">
        <v>28.5</v>
      </c>
      <c r="G32" s="601">
        <v>28.5</v>
      </c>
      <c r="H32" s="544">
        <v>214084</v>
      </c>
      <c r="I32" s="550">
        <v>7165</v>
      </c>
      <c r="J32" s="550">
        <v>5053</v>
      </c>
      <c r="K32" s="550"/>
      <c r="L32" s="545">
        <f t="shared" si="0"/>
        <v>226302</v>
      </c>
      <c r="M32" s="544">
        <v>180291</v>
      </c>
      <c r="N32" s="550">
        <v>7165</v>
      </c>
      <c r="O32" s="550">
        <v>5053</v>
      </c>
      <c r="P32" s="550"/>
      <c r="Q32" s="552"/>
      <c r="R32" s="552">
        <v>13096</v>
      </c>
      <c r="S32" s="545">
        <f t="shared" si="1"/>
        <v>205605</v>
      </c>
    </row>
    <row r="33" spans="1:19" ht="13.5" thickBot="1">
      <c r="A33" s="557" t="s">
        <v>498</v>
      </c>
      <c r="B33" s="558">
        <v>18</v>
      </c>
      <c r="C33" s="559">
        <v>18</v>
      </c>
      <c r="D33" s="560">
        <v>18</v>
      </c>
      <c r="E33" s="561">
        <v>18</v>
      </c>
      <c r="F33" s="559">
        <v>18</v>
      </c>
      <c r="G33" s="562">
        <v>18</v>
      </c>
      <c r="H33" s="563">
        <v>86966</v>
      </c>
      <c r="I33" s="559"/>
      <c r="J33" s="559">
        <v>3003</v>
      </c>
      <c r="K33" s="559"/>
      <c r="L33" s="564">
        <f t="shared" si="0"/>
        <v>89969</v>
      </c>
      <c r="M33" s="563">
        <v>84923</v>
      </c>
      <c r="N33" s="559"/>
      <c r="O33" s="559">
        <v>3003</v>
      </c>
      <c r="P33" s="559"/>
      <c r="Q33" s="561"/>
      <c r="R33" s="561">
        <v>2043</v>
      </c>
      <c r="S33" s="564">
        <f t="shared" si="1"/>
        <v>89969</v>
      </c>
    </row>
    <row r="34" spans="1:19" ht="12.75">
      <c r="A34" s="565" t="s">
        <v>334</v>
      </c>
      <c r="B34" s="566">
        <f t="shared" ref="B34:K34" si="2">SUM(B20,B24,B26,B28,B30,B32,B22)</f>
        <v>118.9</v>
      </c>
      <c r="C34" s="567">
        <f t="shared" si="2"/>
        <v>117.15</v>
      </c>
      <c r="D34" s="567">
        <f t="shared" si="2"/>
        <v>116.98</v>
      </c>
      <c r="E34" s="567">
        <f t="shared" si="2"/>
        <v>118.4</v>
      </c>
      <c r="F34" s="567">
        <f t="shared" si="2"/>
        <v>114.91</v>
      </c>
      <c r="G34" s="568">
        <f t="shared" si="2"/>
        <v>114.91</v>
      </c>
      <c r="H34" s="566">
        <f t="shared" si="2"/>
        <v>1208003</v>
      </c>
      <c r="I34" s="567">
        <f t="shared" si="2"/>
        <v>15079</v>
      </c>
      <c r="J34" s="567">
        <f t="shared" si="2"/>
        <v>25611</v>
      </c>
      <c r="K34" s="567">
        <f t="shared" si="2"/>
        <v>267</v>
      </c>
      <c r="L34" s="569">
        <f t="shared" si="0"/>
        <v>1248960</v>
      </c>
      <c r="M34" s="566">
        <f t="shared" ref="M34:R34" si="3">SUM(M20,M24,M26,M28,M30,M32,M22)</f>
        <v>1170044</v>
      </c>
      <c r="N34" s="567">
        <f t="shared" si="3"/>
        <v>15079</v>
      </c>
      <c r="O34" s="567">
        <f t="shared" si="3"/>
        <v>25611</v>
      </c>
      <c r="P34" s="567">
        <f t="shared" si="3"/>
        <v>267</v>
      </c>
      <c r="Q34" s="567">
        <f t="shared" si="3"/>
        <v>0</v>
      </c>
      <c r="R34" s="567">
        <f t="shared" si="3"/>
        <v>13943</v>
      </c>
      <c r="S34" s="564">
        <f t="shared" si="1"/>
        <v>1224944</v>
      </c>
    </row>
    <row r="35" spans="1:19" ht="13.5" thickBot="1">
      <c r="A35" s="570" t="s">
        <v>499</v>
      </c>
      <c r="B35" s="571">
        <f t="shared" ref="B35:K35" si="4">SUM(B21,B25,B27,B29,B31,B23)</f>
        <v>72.180000000000007</v>
      </c>
      <c r="C35" s="572">
        <f t="shared" si="4"/>
        <v>72.180000000000007</v>
      </c>
      <c r="D35" s="572">
        <f t="shared" si="4"/>
        <v>72.180000000000007</v>
      </c>
      <c r="E35" s="572">
        <f t="shared" si="4"/>
        <v>71.680000000000007</v>
      </c>
      <c r="F35" s="572">
        <f t="shared" si="4"/>
        <v>70.19</v>
      </c>
      <c r="G35" s="573">
        <f t="shared" si="4"/>
        <v>70.19</v>
      </c>
      <c r="H35" s="571">
        <f t="shared" si="4"/>
        <v>873362</v>
      </c>
      <c r="I35" s="572">
        <f t="shared" si="4"/>
        <v>7914</v>
      </c>
      <c r="J35" s="572">
        <f t="shared" si="4"/>
        <v>15357</v>
      </c>
      <c r="K35" s="572">
        <f t="shared" si="4"/>
        <v>267</v>
      </c>
      <c r="L35" s="574">
        <f t="shared" si="0"/>
        <v>896900</v>
      </c>
      <c r="M35" s="571">
        <f t="shared" ref="M35:R35" si="5">SUM(M21,M25,M27,M29,M31,M23)</f>
        <v>869576</v>
      </c>
      <c r="N35" s="572">
        <f t="shared" si="5"/>
        <v>7914</v>
      </c>
      <c r="O35" s="572">
        <f t="shared" si="5"/>
        <v>15357</v>
      </c>
      <c r="P35" s="572">
        <f t="shared" si="5"/>
        <v>267</v>
      </c>
      <c r="Q35" s="572">
        <f t="shared" si="5"/>
        <v>0</v>
      </c>
      <c r="R35" s="572">
        <f t="shared" si="5"/>
        <v>467</v>
      </c>
      <c r="S35" s="574">
        <f t="shared" si="1"/>
        <v>893581</v>
      </c>
    </row>
    <row r="36" spans="1:19" ht="12.75">
      <c r="A36" s="575" t="s">
        <v>500</v>
      </c>
      <c r="B36" s="576">
        <f t="shared" ref="B36:K37" si="6">SUM(B20,B24,B26,B22)</f>
        <v>70.400000000000006</v>
      </c>
      <c r="C36" s="577">
        <f t="shared" si="6"/>
        <v>70.650000000000006</v>
      </c>
      <c r="D36" s="577">
        <f t="shared" si="6"/>
        <v>70.48</v>
      </c>
      <c r="E36" s="577">
        <f t="shared" si="6"/>
        <v>70.400000000000006</v>
      </c>
      <c r="F36" s="577">
        <f t="shared" si="6"/>
        <v>68.91</v>
      </c>
      <c r="G36" s="578">
        <f t="shared" si="6"/>
        <v>68.91</v>
      </c>
      <c r="H36" s="576">
        <f t="shared" si="6"/>
        <v>883149</v>
      </c>
      <c r="I36" s="577">
        <f t="shared" si="6"/>
        <v>7121</v>
      </c>
      <c r="J36" s="577">
        <f t="shared" si="6"/>
        <v>15628</v>
      </c>
      <c r="K36" s="577">
        <f t="shared" si="6"/>
        <v>267</v>
      </c>
      <c r="L36" s="579">
        <f t="shared" si="0"/>
        <v>906165</v>
      </c>
      <c r="M36" s="576">
        <f t="shared" ref="M36:R37" si="7">SUM(M20,M24,M26,M22)</f>
        <v>879363</v>
      </c>
      <c r="N36" s="577">
        <f t="shared" si="7"/>
        <v>7121</v>
      </c>
      <c r="O36" s="577">
        <f t="shared" si="7"/>
        <v>15628</v>
      </c>
      <c r="P36" s="577">
        <f t="shared" si="7"/>
        <v>267</v>
      </c>
      <c r="Q36" s="577">
        <f t="shared" si="7"/>
        <v>0</v>
      </c>
      <c r="R36" s="577">
        <f t="shared" si="7"/>
        <v>467</v>
      </c>
      <c r="S36" s="579">
        <f t="shared" si="1"/>
        <v>902846</v>
      </c>
    </row>
    <row r="37" spans="1:19" ht="12.75">
      <c r="A37" s="580" t="s">
        <v>493</v>
      </c>
      <c r="B37" s="581">
        <f t="shared" si="6"/>
        <v>67.56</v>
      </c>
      <c r="C37" s="582">
        <f t="shared" si="6"/>
        <v>67.56</v>
      </c>
      <c r="D37" s="582">
        <f t="shared" si="6"/>
        <v>67.56</v>
      </c>
      <c r="E37" s="582">
        <f t="shared" si="6"/>
        <v>67.56</v>
      </c>
      <c r="F37" s="582">
        <f t="shared" si="6"/>
        <v>66.069999999999993</v>
      </c>
      <c r="G37" s="583">
        <f t="shared" si="6"/>
        <v>66.069999999999993</v>
      </c>
      <c r="H37" s="581">
        <f t="shared" si="6"/>
        <v>860587</v>
      </c>
      <c r="I37" s="582">
        <f t="shared" si="6"/>
        <v>7121</v>
      </c>
      <c r="J37" s="582">
        <f t="shared" si="6"/>
        <v>14930</v>
      </c>
      <c r="K37" s="582">
        <f t="shared" si="6"/>
        <v>267</v>
      </c>
      <c r="L37" s="545">
        <f t="shared" si="0"/>
        <v>882905</v>
      </c>
      <c r="M37" s="581">
        <f t="shared" si="7"/>
        <v>856801</v>
      </c>
      <c r="N37" s="582">
        <f t="shared" si="7"/>
        <v>7121</v>
      </c>
      <c r="O37" s="582">
        <f t="shared" si="7"/>
        <v>14930</v>
      </c>
      <c r="P37" s="582">
        <f t="shared" si="7"/>
        <v>267</v>
      </c>
      <c r="Q37" s="582">
        <f t="shared" si="7"/>
        <v>0</v>
      </c>
      <c r="R37" s="582">
        <f t="shared" si="7"/>
        <v>467</v>
      </c>
      <c r="S37" s="545">
        <f t="shared" si="1"/>
        <v>879586</v>
      </c>
    </row>
    <row r="38" spans="1:19" ht="12.75">
      <c r="A38" s="584" t="s">
        <v>501</v>
      </c>
      <c r="B38" s="581">
        <f t="shared" ref="B38:K39" si="8">SUM(B26,B28,B30)</f>
        <v>23.75</v>
      </c>
      <c r="C38" s="582">
        <f t="shared" si="8"/>
        <v>24</v>
      </c>
      <c r="D38" s="582">
        <f t="shared" si="8"/>
        <v>23.83</v>
      </c>
      <c r="E38" s="582">
        <f t="shared" si="8"/>
        <v>23.25</v>
      </c>
      <c r="F38" s="582">
        <f t="shared" si="8"/>
        <v>22.72</v>
      </c>
      <c r="G38" s="583">
        <f t="shared" si="8"/>
        <v>22.72</v>
      </c>
      <c r="H38" s="581">
        <f t="shared" si="8"/>
        <v>174196</v>
      </c>
      <c r="I38" s="582">
        <f t="shared" si="8"/>
        <v>793</v>
      </c>
      <c r="J38" s="582">
        <f t="shared" si="8"/>
        <v>5176</v>
      </c>
      <c r="K38" s="582">
        <f t="shared" si="8"/>
        <v>0</v>
      </c>
      <c r="L38" s="545">
        <f t="shared" si="0"/>
        <v>180165</v>
      </c>
      <c r="M38" s="581">
        <f t="shared" ref="M38:R39" si="9">SUM(M26,M28,M30)</f>
        <v>173816</v>
      </c>
      <c r="N38" s="582">
        <f t="shared" si="9"/>
        <v>793</v>
      </c>
      <c r="O38" s="582">
        <f t="shared" si="9"/>
        <v>5176</v>
      </c>
      <c r="P38" s="582">
        <f t="shared" si="9"/>
        <v>0</v>
      </c>
      <c r="Q38" s="582">
        <f t="shared" si="9"/>
        <v>0</v>
      </c>
      <c r="R38" s="582">
        <f t="shared" si="9"/>
        <v>380</v>
      </c>
      <c r="S38" s="545">
        <f t="shared" si="1"/>
        <v>180165</v>
      </c>
    </row>
    <row r="39" spans="1:19" ht="13.5" thickBot="1">
      <c r="A39" s="585" t="s">
        <v>493</v>
      </c>
      <c r="B39" s="586">
        <f t="shared" si="8"/>
        <v>10.370000000000001</v>
      </c>
      <c r="C39" s="587">
        <f t="shared" si="8"/>
        <v>10.370000000000001</v>
      </c>
      <c r="D39" s="587">
        <f t="shared" si="8"/>
        <v>10.370000000000001</v>
      </c>
      <c r="E39" s="587">
        <f t="shared" si="8"/>
        <v>9.870000000000001</v>
      </c>
      <c r="F39" s="587">
        <f t="shared" si="8"/>
        <v>9.34</v>
      </c>
      <c r="G39" s="588">
        <f t="shared" si="8"/>
        <v>9.34</v>
      </c>
      <c r="H39" s="586">
        <f t="shared" si="8"/>
        <v>76201</v>
      </c>
      <c r="I39" s="587">
        <f t="shared" si="8"/>
        <v>793</v>
      </c>
      <c r="J39" s="587">
        <f t="shared" si="8"/>
        <v>673</v>
      </c>
      <c r="K39" s="587">
        <f t="shared" si="8"/>
        <v>0</v>
      </c>
      <c r="L39" s="574">
        <f t="shared" si="0"/>
        <v>77667</v>
      </c>
      <c r="M39" s="586">
        <f t="shared" si="9"/>
        <v>76201</v>
      </c>
      <c r="N39" s="587">
        <f t="shared" si="9"/>
        <v>793</v>
      </c>
      <c r="O39" s="587">
        <f t="shared" si="9"/>
        <v>673</v>
      </c>
      <c r="P39" s="587">
        <f t="shared" si="9"/>
        <v>0</v>
      </c>
      <c r="Q39" s="587">
        <f t="shared" si="9"/>
        <v>0</v>
      </c>
      <c r="R39" s="587">
        <f t="shared" si="9"/>
        <v>0</v>
      </c>
      <c r="S39" s="574">
        <f t="shared" si="1"/>
        <v>77667</v>
      </c>
    </row>
    <row r="41" spans="1:19" ht="12.75">
      <c r="A41" s="589" t="s">
        <v>502</v>
      </c>
      <c r="B41" s="589"/>
      <c r="C41" s="589"/>
      <c r="D41" s="498"/>
      <c r="E41" s="498"/>
      <c r="F41" s="498"/>
      <c r="G41" s="498"/>
      <c r="H41" s="498"/>
      <c r="I41" s="498"/>
      <c r="J41" s="498"/>
      <c r="K41" s="498"/>
      <c r="L41" s="488"/>
      <c r="M41" s="488"/>
      <c r="N41" s="488"/>
      <c r="O41" s="488"/>
      <c r="P41" s="488"/>
      <c r="Q41" s="488"/>
      <c r="R41" s="488"/>
      <c r="S41" s="488"/>
    </row>
    <row r="42" spans="1:19" ht="25.5">
      <c r="A42" s="590" t="s">
        <v>230</v>
      </c>
      <c r="B42" s="590"/>
      <c r="C42" s="590"/>
      <c r="D42" s="488"/>
      <c r="E42" s="591"/>
      <c r="F42" s="591"/>
      <c r="G42" s="591"/>
      <c r="H42" s="591"/>
      <c r="I42" s="591"/>
      <c r="J42" s="590"/>
      <c r="K42" s="863" t="s">
        <v>231</v>
      </c>
      <c r="L42" s="863"/>
      <c r="M42" s="863"/>
      <c r="N42" s="863"/>
      <c r="O42" s="863"/>
      <c r="P42" s="863"/>
      <c r="Q42" s="488"/>
      <c r="R42" s="488"/>
      <c r="S42" s="488"/>
    </row>
    <row r="43" spans="1:19" ht="12.75">
      <c r="A43" s="840"/>
      <c r="B43" s="840"/>
      <c r="C43" s="497"/>
      <c r="D43" s="488"/>
      <c r="E43" s="488"/>
      <c r="F43" s="864" t="s">
        <v>233</v>
      </c>
      <c r="G43" s="864"/>
      <c r="H43" s="864"/>
      <c r="I43" s="589"/>
      <c r="J43" s="589"/>
      <c r="K43" s="589"/>
      <c r="L43" s="589"/>
      <c r="M43" s="592" t="s">
        <v>234</v>
      </c>
      <c r="N43" s="592"/>
      <c r="O43" s="497"/>
      <c r="P43" s="488"/>
      <c r="Q43" s="488"/>
      <c r="R43" s="488"/>
      <c r="S43" s="488"/>
    </row>
    <row r="44" spans="1:19" ht="27" customHeight="1">
      <c r="A44" s="756" t="s">
        <v>327</v>
      </c>
      <c r="B44" s="756"/>
      <c r="C44" s="590"/>
      <c r="D44" s="488"/>
      <c r="E44" s="591"/>
      <c r="F44" s="591"/>
      <c r="G44" s="591"/>
      <c r="H44" s="591"/>
      <c r="I44" s="591"/>
      <c r="J44" s="590"/>
      <c r="K44" s="863" t="s">
        <v>236</v>
      </c>
      <c r="L44" s="863"/>
      <c r="M44" s="863"/>
      <c r="N44" s="863"/>
      <c r="O44" s="863"/>
      <c r="P44" s="863"/>
      <c r="Q44" s="488"/>
      <c r="R44" s="488"/>
      <c r="S44" s="488"/>
    </row>
    <row r="45" spans="1:19" ht="12.75">
      <c r="A45" s="840"/>
      <c r="B45" s="840"/>
      <c r="C45" s="497"/>
      <c r="D45" s="488"/>
      <c r="E45" s="488"/>
      <c r="F45" s="864" t="s">
        <v>233</v>
      </c>
      <c r="G45" s="864"/>
      <c r="H45" s="864"/>
      <c r="I45" s="589"/>
      <c r="J45" s="589"/>
      <c r="K45" s="589"/>
      <c r="L45" s="589"/>
      <c r="M45" s="592" t="s">
        <v>234</v>
      </c>
      <c r="N45" s="592"/>
      <c r="O45" s="497"/>
      <c r="P45" s="488"/>
      <c r="Q45" s="488"/>
      <c r="R45" s="488"/>
      <c r="S45" s="488"/>
    </row>
    <row r="46" spans="1:19" ht="12.75">
      <c r="A46" s="497"/>
      <c r="B46" s="497"/>
      <c r="C46" s="497"/>
      <c r="D46" s="488"/>
      <c r="E46" s="488"/>
      <c r="F46" s="597"/>
      <c r="G46" s="597"/>
      <c r="H46" s="597"/>
      <c r="I46" s="589"/>
      <c r="J46" s="589"/>
      <c r="K46" s="589"/>
      <c r="L46" s="589"/>
      <c r="M46" s="592"/>
      <c r="N46" s="592"/>
      <c r="O46" s="497"/>
      <c r="P46" s="488"/>
      <c r="Q46" s="488"/>
      <c r="R46" s="488"/>
      <c r="S46" s="488"/>
    </row>
    <row r="47" spans="1:19">
      <c r="A47" s="867" t="s">
        <v>288</v>
      </c>
      <c r="B47" s="867"/>
      <c r="C47" s="867"/>
      <c r="D47" s="867"/>
      <c r="E47" s="867"/>
      <c r="F47" s="867"/>
      <c r="G47" s="867"/>
      <c r="H47" s="867"/>
      <c r="I47" s="867"/>
      <c r="J47" s="867"/>
      <c r="K47" s="867"/>
    </row>
  </sheetData>
  <mergeCells count="39">
    <mergeCell ref="K44:P44"/>
    <mergeCell ref="A45:B45"/>
    <mergeCell ref="F45:H45"/>
    <mergeCell ref="A47:K47"/>
    <mergeCell ref="A44:B44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Q17:Q18"/>
    <mergeCell ref="R17:R18"/>
    <mergeCell ref="S17:S18"/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</mergeCells>
  <dataValidations count="1">
    <dataValidation type="whole" allowBlank="1" showInputMessage="1" showErrorMessage="1" error="1&lt;=kodas&lt;5501" sqref="Q10:Q11 Q13" xr:uid="{DDB5EF5F-B217-4A8E-A849-7BA6420B7D70}">
      <formula1>1</formula1>
      <formula2>5501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4250-8F85-4842-A735-FFE0F3D787A4}">
  <dimension ref="A1:AA48"/>
  <sheetViews>
    <sheetView tabSelected="1" topLeftCell="A4" workbookViewId="0">
      <selection activeCell="A42" sqref="A42"/>
    </sheetView>
  </sheetViews>
  <sheetFormatPr defaultColWidth="9.140625" defaultRowHeight="12"/>
  <cols>
    <col min="1" max="1" width="23.42578125" style="489" customWidth="1"/>
    <col min="2" max="2" width="7.85546875" style="489" customWidth="1"/>
    <col min="3" max="4" width="8.140625" style="489" customWidth="1"/>
    <col min="5" max="5" width="7.5703125" style="489" customWidth="1"/>
    <col min="6" max="7" width="7.42578125" style="489" customWidth="1"/>
    <col min="8" max="8" width="8.42578125" style="489" customWidth="1"/>
    <col min="9" max="9" width="8.140625" style="489" customWidth="1"/>
    <col min="10" max="10" width="6" style="489" customWidth="1"/>
    <col min="11" max="11" width="8.140625" style="489" customWidth="1"/>
    <col min="12" max="12" width="10.5703125" style="489" customWidth="1"/>
    <col min="13" max="13" width="6.28515625" style="489" customWidth="1"/>
    <col min="14" max="14" width="8.140625" style="489" customWidth="1"/>
    <col min="15" max="15" width="4.5703125" style="489" customWidth="1"/>
    <col min="16" max="16" width="7.5703125" style="489" customWidth="1"/>
    <col min="17" max="17" width="5.140625" style="489" customWidth="1"/>
    <col min="18" max="18" width="7.5703125" style="489" customWidth="1"/>
    <col min="19" max="19" width="9.7109375" style="489" customWidth="1"/>
    <col min="20" max="16384" width="9.140625" style="489"/>
  </cols>
  <sheetData>
    <row r="1" spans="1:27">
      <c r="A1" s="488">
        <v>9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834" t="s">
        <v>456</v>
      </c>
      <c r="O1" s="834"/>
      <c r="P1" s="834"/>
      <c r="Q1" s="834"/>
      <c r="R1" s="834"/>
      <c r="S1" s="834"/>
    </row>
    <row r="2" spans="1:27" ht="15.75">
      <c r="A2" s="488"/>
      <c r="B2" s="835" t="s">
        <v>457</v>
      </c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4"/>
      <c r="O2" s="834"/>
      <c r="P2" s="834"/>
      <c r="Q2" s="834"/>
      <c r="R2" s="834"/>
      <c r="S2" s="834"/>
    </row>
    <row r="3" spans="1:27">
      <c r="A3" s="488"/>
      <c r="B3" s="488"/>
      <c r="C3" s="488"/>
      <c r="D3" s="488"/>
      <c r="E3" s="488"/>
      <c r="F3" s="488"/>
      <c r="G3" s="488"/>
      <c r="H3" s="488" t="s">
        <v>458</v>
      </c>
      <c r="I3" s="490"/>
      <c r="J3" s="490"/>
      <c r="K3" s="490"/>
      <c r="L3" s="490"/>
      <c r="M3" s="490"/>
      <c r="N3" s="491"/>
      <c r="O3" s="491"/>
      <c r="P3" s="491"/>
      <c r="Q3" s="491"/>
      <c r="R3" s="491"/>
      <c r="S3" s="491"/>
    </row>
    <row r="4" spans="1:27">
      <c r="A4" s="488"/>
      <c r="B4" s="488"/>
      <c r="C4" s="488"/>
      <c r="D4" s="488"/>
      <c r="E4" s="488"/>
      <c r="F4" s="488"/>
      <c r="G4" s="488"/>
      <c r="H4" s="488"/>
      <c r="I4" s="490"/>
      <c r="J4" s="490"/>
      <c r="K4" s="490"/>
      <c r="L4" s="490"/>
      <c r="M4" s="490"/>
      <c r="N4" s="491"/>
      <c r="O4" s="491"/>
      <c r="P4" s="491"/>
      <c r="Q4" s="491"/>
      <c r="R4" s="491"/>
      <c r="S4" s="491"/>
      <c r="U4" s="492"/>
      <c r="V4" s="492"/>
      <c r="W4" s="492"/>
    </row>
    <row r="5" spans="1:27" ht="31.5" customHeight="1">
      <c r="A5" s="836" t="s">
        <v>459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6"/>
      <c r="O5" s="836"/>
      <c r="P5" s="836"/>
      <c r="Q5" s="836"/>
      <c r="R5" s="836"/>
      <c r="S5" s="836"/>
      <c r="T5" s="492"/>
    </row>
    <row r="6" spans="1:27">
      <c r="A6" s="493"/>
      <c r="B6" s="493"/>
      <c r="C6" s="493"/>
      <c r="D6" s="493"/>
      <c r="E6" s="493"/>
      <c r="F6" s="493"/>
      <c r="G6" s="493"/>
      <c r="H6" s="493"/>
      <c r="I6" s="493"/>
      <c r="J6" s="837"/>
      <c r="K6" s="837"/>
      <c r="L6" s="837"/>
      <c r="M6" s="837"/>
      <c r="N6" s="493"/>
      <c r="O6" s="493"/>
      <c r="P6" s="493"/>
      <c r="Q6" s="493"/>
      <c r="R6" s="493"/>
      <c r="S6" s="493"/>
    </row>
    <row r="7" spans="1:27">
      <c r="A7" s="494"/>
      <c r="B7" s="494"/>
      <c r="C7" s="494"/>
      <c r="D7" s="838"/>
      <c r="E7" s="837"/>
      <c r="F7" s="837"/>
      <c r="G7" s="837"/>
      <c r="H7" s="837"/>
      <c r="I7" s="837"/>
      <c r="J7" s="837"/>
      <c r="K7" s="837"/>
      <c r="L7" s="837"/>
      <c r="M7" s="495"/>
      <c r="N7" s="494"/>
      <c r="O7" s="494"/>
      <c r="P7" s="494"/>
      <c r="Q7" s="494"/>
      <c r="R7" s="494"/>
      <c r="S7" s="494"/>
    </row>
    <row r="8" spans="1:27">
      <c r="A8" s="494"/>
      <c r="B8" s="494"/>
      <c r="C8" s="494"/>
      <c r="D8" s="494"/>
      <c r="E8" s="839" t="s">
        <v>460</v>
      </c>
      <c r="F8" s="839"/>
      <c r="G8" s="839"/>
      <c r="H8" s="839"/>
      <c r="I8" s="839"/>
      <c r="J8" s="839"/>
      <c r="K8" s="839"/>
      <c r="L8" s="839"/>
      <c r="M8" s="495"/>
      <c r="N8" s="494"/>
      <c r="O8" s="494"/>
      <c r="P8" s="494"/>
      <c r="Q8" s="494"/>
      <c r="R8" s="494"/>
      <c r="S8" s="494"/>
    </row>
    <row r="9" spans="1:27" ht="12.75">
      <c r="A9" s="496"/>
      <c r="B9" s="497"/>
      <c r="C9" s="497"/>
      <c r="D9" s="497"/>
      <c r="E9" s="497"/>
      <c r="F9" s="497"/>
      <c r="G9" s="497"/>
      <c r="H9" s="498"/>
      <c r="I9" s="498"/>
      <c r="J9" s="840"/>
      <c r="K9" s="840"/>
      <c r="L9" s="488"/>
      <c r="M9" s="488"/>
      <c r="N9" s="494"/>
      <c r="O9" s="494"/>
      <c r="P9" s="494"/>
      <c r="Q9" s="494"/>
      <c r="R9" s="494"/>
      <c r="S9" s="494"/>
    </row>
    <row r="10" spans="1:27" ht="12.75">
      <c r="A10" s="498"/>
      <c r="B10" s="841" t="s">
        <v>461</v>
      </c>
      <c r="C10" s="842"/>
      <c r="D10" s="499" t="s">
        <v>462</v>
      </c>
      <c r="E10" s="500"/>
      <c r="F10" s="501"/>
      <c r="G10" s="501"/>
      <c r="H10" s="498"/>
      <c r="I10" s="498"/>
      <c r="J10" s="843"/>
      <c r="K10" s="843"/>
      <c r="L10" s="488"/>
      <c r="M10" s="488"/>
      <c r="N10" s="488"/>
      <c r="O10" s="488"/>
      <c r="P10" s="488"/>
      <c r="Q10" s="502"/>
      <c r="R10" s="502"/>
      <c r="S10" s="502"/>
    </row>
    <row r="11" spans="1:27" ht="19.5">
      <c r="A11" s="503" t="s">
        <v>463</v>
      </c>
      <c r="B11" s="504" t="s">
        <v>464</v>
      </c>
      <c r="C11" s="504" t="s">
        <v>465</v>
      </c>
      <c r="D11" s="505" t="s">
        <v>466</v>
      </c>
      <c r="E11" s="506" t="s">
        <v>467</v>
      </c>
      <c r="F11" s="507"/>
      <c r="G11" s="501"/>
      <c r="H11" s="498"/>
      <c r="I11" s="498"/>
      <c r="J11" s="508"/>
      <c r="K11" s="508"/>
      <c r="L11" s="488"/>
      <c r="M11" s="488"/>
      <c r="N11" s="488"/>
      <c r="O11" s="488"/>
      <c r="P11" s="488"/>
      <c r="Q11" s="502"/>
      <c r="R11" s="502"/>
      <c r="S11" s="502"/>
    </row>
    <row r="12" spans="1:27" ht="12.75">
      <c r="A12" s="509" t="s">
        <v>468</v>
      </c>
      <c r="B12" s="510"/>
      <c r="C12" s="510"/>
      <c r="D12" s="511" t="s">
        <v>469</v>
      </c>
      <c r="E12" s="512" t="s">
        <v>469</v>
      </c>
      <c r="F12" s="497"/>
      <c r="G12" s="497"/>
      <c r="H12" s="498"/>
      <c r="I12" s="513" t="s">
        <v>470</v>
      </c>
      <c r="J12" s="844" t="s">
        <v>15</v>
      </c>
      <c r="K12" s="844"/>
      <c r="L12" s="844"/>
      <c r="M12" s="844"/>
      <c r="N12" s="844"/>
      <c r="O12" s="844"/>
      <c r="P12" s="840"/>
      <c r="Q12" s="840"/>
      <c r="R12" s="832">
        <v>1</v>
      </c>
      <c r="S12" s="833"/>
    </row>
    <row r="13" spans="1:27" ht="12.75">
      <c r="A13" s="509" t="s">
        <v>471</v>
      </c>
      <c r="B13" s="514"/>
      <c r="C13" s="514"/>
      <c r="D13" s="515"/>
      <c r="E13" s="516"/>
      <c r="F13" s="517"/>
      <c r="G13" s="517"/>
      <c r="H13" s="498"/>
      <c r="I13" s="845"/>
      <c r="J13" s="845"/>
      <c r="K13" s="845"/>
      <c r="L13" s="845"/>
      <c r="M13" s="845"/>
      <c r="N13" s="845"/>
      <c r="O13" s="845"/>
      <c r="P13" s="488"/>
      <c r="Q13" s="502"/>
      <c r="R13" s="502"/>
      <c r="S13" s="502"/>
    </row>
    <row r="14" spans="1:27" ht="12.75">
      <c r="A14" s="509" t="s">
        <v>472</v>
      </c>
      <c r="B14" s="514"/>
      <c r="C14" s="514"/>
      <c r="D14" s="514"/>
      <c r="E14" s="516"/>
      <c r="F14" s="517"/>
      <c r="G14" s="517"/>
      <c r="H14" s="498"/>
      <c r="I14" s="518" t="s">
        <v>473</v>
      </c>
      <c r="J14" s="518"/>
      <c r="K14" s="519"/>
      <c r="L14" s="519"/>
      <c r="M14" s="520"/>
      <c r="N14" s="498"/>
      <c r="O14" s="498"/>
      <c r="P14" s="521">
        <v>9</v>
      </c>
      <c r="Q14" s="521">
        <v>2</v>
      </c>
      <c r="R14" s="522">
        <v>1</v>
      </c>
      <c r="S14" s="522">
        <v>1</v>
      </c>
    </row>
    <row r="15" spans="1:27" ht="13.5" thickBot="1">
      <c r="A15" s="523"/>
      <c r="B15" s="524"/>
      <c r="C15" s="524"/>
      <c r="D15" s="525"/>
      <c r="E15" s="518"/>
      <c r="F15" s="518"/>
      <c r="G15" s="518"/>
      <c r="H15" s="520"/>
      <c r="I15" s="498"/>
      <c r="J15" s="498"/>
      <c r="K15" s="498"/>
      <c r="L15" s="488"/>
      <c r="M15" s="526"/>
      <c r="N15" s="488"/>
      <c r="O15" s="488"/>
      <c r="P15" s="488"/>
      <c r="Q15" s="526"/>
      <c r="R15" s="526"/>
      <c r="S15" s="526"/>
    </row>
    <row r="16" spans="1:27" ht="12.75">
      <c r="A16" s="846" t="s">
        <v>474</v>
      </c>
      <c r="B16" s="848" t="s">
        <v>475</v>
      </c>
      <c r="C16" s="849"/>
      <c r="D16" s="849"/>
      <c r="E16" s="849"/>
      <c r="F16" s="849"/>
      <c r="G16" s="850"/>
      <c r="H16" s="851" t="s">
        <v>476</v>
      </c>
      <c r="I16" s="852"/>
      <c r="J16" s="852"/>
      <c r="K16" s="852"/>
      <c r="L16" s="853"/>
      <c r="M16" s="851" t="s">
        <v>477</v>
      </c>
      <c r="N16" s="852"/>
      <c r="O16" s="852"/>
      <c r="P16" s="852"/>
      <c r="Q16" s="852"/>
      <c r="R16" s="852"/>
      <c r="S16" s="853"/>
      <c r="U16" s="593"/>
      <c r="V16" s="527"/>
      <c r="W16" s="527"/>
      <c r="X16" s="527"/>
      <c r="Y16" s="527"/>
      <c r="Z16" s="527"/>
      <c r="AA16" s="527"/>
    </row>
    <row r="17" spans="1:27" ht="12.75">
      <c r="A17" s="847"/>
      <c r="B17" s="854" t="s">
        <v>478</v>
      </c>
      <c r="C17" s="855"/>
      <c r="D17" s="855"/>
      <c r="E17" s="856" t="s">
        <v>461</v>
      </c>
      <c r="F17" s="857"/>
      <c r="G17" s="858"/>
      <c r="H17" s="859" t="s">
        <v>479</v>
      </c>
      <c r="I17" s="860" t="s">
        <v>480</v>
      </c>
      <c r="J17" s="860" t="s">
        <v>481</v>
      </c>
      <c r="K17" s="865" t="s">
        <v>482</v>
      </c>
      <c r="L17" s="866" t="s">
        <v>334</v>
      </c>
      <c r="M17" s="859" t="s">
        <v>479</v>
      </c>
      <c r="N17" s="860" t="s">
        <v>480</v>
      </c>
      <c r="O17" s="860" t="s">
        <v>481</v>
      </c>
      <c r="P17" s="865" t="s">
        <v>483</v>
      </c>
      <c r="Q17" s="860" t="s">
        <v>484</v>
      </c>
      <c r="R17" s="860" t="s">
        <v>485</v>
      </c>
      <c r="S17" s="861" t="s">
        <v>334</v>
      </c>
      <c r="U17" s="593"/>
      <c r="V17" s="527"/>
      <c r="W17" s="527"/>
      <c r="X17" s="527"/>
      <c r="Y17" s="527"/>
      <c r="Z17" s="527"/>
      <c r="AA17" s="527"/>
    </row>
    <row r="18" spans="1:27" ht="67.5">
      <c r="A18" s="847"/>
      <c r="B18" s="528" t="s">
        <v>464</v>
      </c>
      <c r="C18" s="529" t="s">
        <v>486</v>
      </c>
      <c r="D18" s="529" t="s">
        <v>487</v>
      </c>
      <c r="E18" s="530" t="s">
        <v>464</v>
      </c>
      <c r="F18" s="529" t="s">
        <v>486</v>
      </c>
      <c r="G18" s="531" t="s">
        <v>488</v>
      </c>
      <c r="H18" s="859"/>
      <c r="I18" s="860"/>
      <c r="J18" s="860"/>
      <c r="K18" s="865"/>
      <c r="L18" s="866"/>
      <c r="M18" s="859"/>
      <c r="N18" s="860"/>
      <c r="O18" s="860"/>
      <c r="P18" s="865"/>
      <c r="Q18" s="860"/>
      <c r="R18" s="860"/>
      <c r="S18" s="862"/>
    </row>
    <row r="19" spans="1:27">
      <c r="A19" s="532">
        <v>1</v>
      </c>
      <c r="B19" s="533">
        <v>2</v>
      </c>
      <c r="C19" s="534">
        <v>3</v>
      </c>
      <c r="D19" s="534">
        <v>4</v>
      </c>
      <c r="E19" s="535">
        <v>5</v>
      </c>
      <c r="F19" s="534">
        <v>6</v>
      </c>
      <c r="G19" s="536">
        <v>7</v>
      </c>
      <c r="H19" s="537">
        <v>8</v>
      </c>
      <c r="I19" s="535">
        <v>9</v>
      </c>
      <c r="J19" s="535">
        <v>10</v>
      </c>
      <c r="K19" s="535">
        <v>11</v>
      </c>
      <c r="L19" s="538">
        <v>12</v>
      </c>
      <c r="M19" s="537">
        <v>13</v>
      </c>
      <c r="N19" s="535">
        <v>14</v>
      </c>
      <c r="O19" s="535">
        <v>15</v>
      </c>
      <c r="P19" s="535">
        <v>16</v>
      </c>
      <c r="Q19" s="535">
        <v>17</v>
      </c>
      <c r="R19" s="535">
        <v>18</v>
      </c>
      <c r="S19" s="538">
        <v>19</v>
      </c>
    </row>
    <row r="20" spans="1:27" ht="22.5">
      <c r="A20" s="539" t="s">
        <v>489</v>
      </c>
      <c r="B20" s="540"/>
      <c r="C20" s="541"/>
      <c r="D20" s="541"/>
      <c r="E20" s="542"/>
      <c r="F20" s="541"/>
      <c r="G20" s="543"/>
      <c r="H20" s="544"/>
      <c r="I20" s="541"/>
      <c r="J20" s="541"/>
      <c r="K20" s="541"/>
      <c r="L20" s="545">
        <f t="shared" ref="L20:L39" si="0">SUM(H20:K20)</f>
        <v>0</v>
      </c>
      <c r="M20" s="544"/>
      <c r="N20" s="541"/>
      <c r="O20" s="541"/>
      <c r="P20" s="541"/>
      <c r="Q20" s="541"/>
      <c r="R20" s="541"/>
      <c r="S20" s="545">
        <f t="shared" ref="S20:S39" si="1">SUM(M20:R20)</f>
        <v>0</v>
      </c>
    </row>
    <row r="21" spans="1:27" ht="12.75">
      <c r="A21" s="546" t="s">
        <v>490</v>
      </c>
      <c r="B21" s="544"/>
      <c r="C21" s="541"/>
      <c r="D21" s="541"/>
      <c r="E21" s="542"/>
      <c r="F21" s="541"/>
      <c r="G21" s="543"/>
      <c r="H21" s="544"/>
      <c r="I21" s="541"/>
      <c r="J21" s="541"/>
      <c r="K21" s="541"/>
      <c r="L21" s="545">
        <f t="shared" si="0"/>
        <v>0</v>
      </c>
      <c r="M21" s="544"/>
      <c r="N21" s="541"/>
      <c r="O21" s="541"/>
      <c r="P21" s="541"/>
      <c r="Q21" s="541"/>
      <c r="R21" s="541"/>
      <c r="S21" s="545">
        <f t="shared" si="1"/>
        <v>0</v>
      </c>
    </row>
    <row r="22" spans="1:27" ht="12.75">
      <c r="A22" s="547" t="s">
        <v>491</v>
      </c>
      <c r="B22" s="544"/>
      <c r="C22" s="541"/>
      <c r="D22" s="541"/>
      <c r="E22" s="542"/>
      <c r="F22" s="541"/>
      <c r="G22" s="543"/>
      <c r="H22" s="544"/>
      <c r="I22" s="541"/>
      <c r="J22" s="541"/>
      <c r="K22" s="541"/>
      <c r="L22" s="545">
        <f t="shared" si="0"/>
        <v>0</v>
      </c>
      <c r="M22" s="544"/>
      <c r="N22" s="541"/>
      <c r="O22" s="541"/>
      <c r="P22" s="541"/>
      <c r="Q22" s="542"/>
      <c r="R22" s="542"/>
      <c r="S22" s="545">
        <f t="shared" si="1"/>
        <v>0</v>
      </c>
    </row>
    <row r="23" spans="1:27" ht="12.75">
      <c r="A23" s="546" t="s">
        <v>490</v>
      </c>
      <c r="B23" s="544"/>
      <c r="C23" s="541"/>
      <c r="D23" s="541"/>
      <c r="E23" s="542"/>
      <c r="F23" s="541"/>
      <c r="G23" s="543"/>
      <c r="H23" s="544"/>
      <c r="I23" s="541"/>
      <c r="J23" s="541"/>
      <c r="K23" s="541"/>
      <c r="L23" s="545">
        <f t="shared" si="0"/>
        <v>0</v>
      </c>
      <c r="M23" s="544"/>
      <c r="N23" s="541"/>
      <c r="O23" s="541"/>
      <c r="P23" s="541"/>
      <c r="Q23" s="542"/>
      <c r="R23" s="542"/>
      <c r="S23" s="545">
        <f t="shared" si="1"/>
        <v>0</v>
      </c>
    </row>
    <row r="24" spans="1:27" ht="25.5">
      <c r="A24" s="548" t="s">
        <v>492</v>
      </c>
      <c r="B24" s="549"/>
      <c r="C24" s="550"/>
      <c r="D24" s="551"/>
      <c r="E24" s="552"/>
      <c r="F24" s="550"/>
      <c r="G24" s="553"/>
      <c r="H24" s="544"/>
      <c r="I24" s="550"/>
      <c r="J24" s="550"/>
      <c r="K24" s="551"/>
      <c r="L24" s="545">
        <f t="shared" si="0"/>
        <v>0</v>
      </c>
      <c r="M24" s="544"/>
      <c r="N24" s="550"/>
      <c r="O24" s="550"/>
      <c r="P24" s="550"/>
      <c r="Q24" s="552"/>
      <c r="R24" s="552"/>
      <c r="S24" s="545">
        <f t="shared" si="1"/>
        <v>0</v>
      </c>
    </row>
    <row r="25" spans="1:27" ht="12.75">
      <c r="A25" s="554" t="s">
        <v>493</v>
      </c>
      <c r="B25" s="549"/>
      <c r="C25" s="550"/>
      <c r="D25" s="551"/>
      <c r="E25" s="594"/>
      <c r="F25" s="550"/>
      <c r="G25" s="553"/>
      <c r="H25" s="544"/>
      <c r="I25" s="550"/>
      <c r="J25" s="550"/>
      <c r="K25" s="551"/>
      <c r="L25" s="545">
        <f t="shared" si="0"/>
        <v>0</v>
      </c>
      <c r="M25" s="544"/>
      <c r="N25" s="550"/>
      <c r="O25" s="550"/>
      <c r="P25" s="550"/>
      <c r="Q25" s="552"/>
      <c r="R25" s="552"/>
      <c r="S25" s="545">
        <f t="shared" si="1"/>
        <v>0</v>
      </c>
    </row>
    <row r="26" spans="1:27" ht="12.75">
      <c r="A26" s="555" t="s">
        <v>494</v>
      </c>
      <c r="B26" s="549"/>
      <c r="C26" s="550"/>
      <c r="D26" s="551"/>
      <c r="E26" s="595"/>
      <c r="F26" s="550"/>
      <c r="G26" s="551"/>
      <c r="H26" s="544"/>
      <c r="I26" s="550"/>
      <c r="J26" s="550"/>
      <c r="K26" s="551"/>
      <c r="L26" s="545">
        <f t="shared" si="0"/>
        <v>0</v>
      </c>
      <c r="M26" s="544"/>
      <c r="N26" s="550"/>
      <c r="O26" s="550"/>
      <c r="P26" s="550"/>
      <c r="Q26" s="552"/>
      <c r="R26" s="552"/>
      <c r="S26" s="545">
        <f t="shared" si="1"/>
        <v>0</v>
      </c>
    </row>
    <row r="27" spans="1:27" ht="12.75">
      <c r="A27" s="554" t="s">
        <v>493</v>
      </c>
      <c r="B27" s="549"/>
      <c r="C27" s="550"/>
      <c r="D27" s="551"/>
      <c r="E27" s="595"/>
      <c r="F27" s="550"/>
      <c r="G27" s="551"/>
      <c r="H27" s="544"/>
      <c r="I27" s="550"/>
      <c r="J27" s="550"/>
      <c r="K27" s="551"/>
      <c r="L27" s="545">
        <f t="shared" si="0"/>
        <v>0</v>
      </c>
      <c r="M27" s="544"/>
      <c r="N27" s="550"/>
      <c r="O27" s="550"/>
      <c r="P27" s="550"/>
      <c r="Q27" s="552"/>
      <c r="R27" s="552"/>
      <c r="S27" s="545">
        <f t="shared" si="1"/>
        <v>0</v>
      </c>
    </row>
    <row r="28" spans="1:27" ht="12.75">
      <c r="A28" s="548" t="s">
        <v>495</v>
      </c>
      <c r="B28" s="549"/>
      <c r="C28" s="550"/>
      <c r="D28" s="551"/>
      <c r="E28" s="595"/>
      <c r="F28" s="550"/>
      <c r="G28" s="551"/>
      <c r="H28" s="544"/>
      <c r="I28" s="550"/>
      <c r="J28" s="550"/>
      <c r="K28" s="551"/>
      <c r="L28" s="545">
        <f t="shared" si="0"/>
        <v>0</v>
      </c>
      <c r="M28" s="544"/>
      <c r="N28" s="550"/>
      <c r="O28" s="550"/>
      <c r="P28" s="550"/>
      <c r="Q28" s="552"/>
      <c r="R28" s="552"/>
      <c r="S28" s="545">
        <f t="shared" si="1"/>
        <v>0</v>
      </c>
    </row>
    <row r="29" spans="1:27" ht="12.75">
      <c r="A29" s="554" t="s">
        <v>493</v>
      </c>
      <c r="B29" s="549"/>
      <c r="C29" s="550"/>
      <c r="D29" s="551"/>
      <c r="E29" s="552"/>
      <c r="F29" s="550"/>
      <c r="G29" s="553"/>
      <c r="H29" s="544"/>
      <c r="I29" s="550"/>
      <c r="J29" s="550"/>
      <c r="K29" s="551"/>
      <c r="L29" s="545">
        <f t="shared" si="0"/>
        <v>0</v>
      </c>
      <c r="M29" s="544"/>
      <c r="N29" s="550"/>
      <c r="O29" s="550"/>
      <c r="P29" s="550"/>
      <c r="Q29" s="552"/>
      <c r="R29" s="552"/>
      <c r="S29" s="545">
        <f t="shared" si="1"/>
        <v>0</v>
      </c>
    </row>
    <row r="30" spans="1:27" ht="12.75">
      <c r="A30" s="556" t="s">
        <v>496</v>
      </c>
      <c r="B30" s="549"/>
      <c r="C30" s="550"/>
      <c r="D30" s="551"/>
      <c r="E30" s="552"/>
      <c r="F30" s="550"/>
      <c r="G30" s="553"/>
      <c r="H30" s="544"/>
      <c r="I30" s="550"/>
      <c r="J30" s="550"/>
      <c r="K30" s="551"/>
      <c r="L30" s="545">
        <f t="shared" si="0"/>
        <v>0</v>
      </c>
      <c r="M30" s="544"/>
      <c r="N30" s="550"/>
      <c r="O30" s="550"/>
      <c r="P30" s="550"/>
      <c r="Q30" s="552"/>
      <c r="R30" s="552"/>
      <c r="S30" s="545">
        <f t="shared" si="1"/>
        <v>0</v>
      </c>
    </row>
    <row r="31" spans="1:27" ht="12.75">
      <c r="A31" s="554" t="s">
        <v>493</v>
      </c>
      <c r="B31" s="549"/>
      <c r="C31" s="550"/>
      <c r="D31" s="551"/>
      <c r="E31" s="552"/>
      <c r="F31" s="550"/>
      <c r="G31" s="553"/>
      <c r="H31" s="544"/>
      <c r="I31" s="550"/>
      <c r="J31" s="550"/>
      <c r="K31" s="551"/>
      <c r="L31" s="545">
        <f t="shared" si="0"/>
        <v>0</v>
      </c>
      <c r="M31" s="544"/>
      <c r="N31" s="550"/>
      <c r="O31" s="550"/>
      <c r="P31" s="550"/>
      <c r="Q31" s="552"/>
      <c r="R31" s="552"/>
      <c r="S31" s="545">
        <f t="shared" si="1"/>
        <v>0</v>
      </c>
    </row>
    <row r="32" spans="1:27" ht="12.75">
      <c r="A32" s="548" t="s">
        <v>497</v>
      </c>
      <c r="B32" s="549"/>
      <c r="C32" s="550"/>
      <c r="D32" s="551"/>
      <c r="E32" s="552"/>
      <c r="F32" s="550"/>
      <c r="G32" s="553"/>
      <c r="H32" s="544">
        <v>4600</v>
      </c>
      <c r="I32" s="550"/>
      <c r="J32" s="550">
        <v>2200</v>
      </c>
      <c r="K32" s="551"/>
      <c r="L32" s="545">
        <f t="shared" si="0"/>
        <v>6800</v>
      </c>
      <c r="M32" s="544"/>
      <c r="N32" s="550"/>
      <c r="O32" s="550"/>
      <c r="P32" s="550"/>
      <c r="Q32" s="552"/>
      <c r="R32" s="552">
        <v>4600</v>
      </c>
      <c r="S32" s="545">
        <f t="shared" si="1"/>
        <v>4600</v>
      </c>
    </row>
    <row r="33" spans="1:19" ht="13.5" thickBot="1">
      <c r="A33" s="557" t="s">
        <v>498</v>
      </c>
      <c r="B33" s="558"/>
      <c r="C33" s="559"/>
      <c r="D33" s="560"/>
      <c r="E33" s="561"/>
      <c r="F33" s="559"/>
      <c r="G33" s="562"/>
      <c r="H33" s="558"/>
      <c r="I33" s="559"/>
      <c r="J33" s="559"/>
      <c r="K33" s="560"/>
      <c r="L33" s="564">
        <f t="shared" si="0"/>
        <v>0</v>
      </c>
      <c r="M33" s="563"/>
      <c r="N33" s="559"/>
      <c r="O33" s="559"/>
      <c r="P33" s="559"/>
      <c r="Q33" s="561"/>
      <c r="R33" s="561"/>
      <c r="S33" s="564">
        <f t="shared" si="1"/>
        <v>0</v>
      </c>
    </row>
    <row r="34" spans="1:19" ht="12.75">
      <c r="A34" s="565" t="s">
        <v>334</v>
      </c>
      <c r="B34" s="566">
        <f t="shared" ref="B34:K34" si="2">SUM(B20,B24,B26,B28,B30,B32,B22)</f>
        <v>0</v>
      </c>
      <c r="C34" s="567">
        <f t="shared" si="2"/>
        <v>0</v>
      </c>
      <c r="D34" s="567">
        <f t="shared" si="2"/>
        <v>0</v>
      </c>
      <c r="E34" s="567">
        <f t="shared" si="2"/>
        <v>0</v>
      </c>
      <c r="F34" s="567">
        <f t="shared" si="2"/>
        <v>0</v>
      </c>
      <c r="G34" s="568"/>
      <c r="H34" s="566">
        <f t="shared" si="2"/>
        <v>4600</v>
      </c>
      <c r="I34" s="567">
        <f t="shared" si="2"/>
        <v>0</v>
      </c>
      <c r="J34" s="567">
        <f t="shared" si="2"/>
        <v>2200</v>
      </c>
      <c r="K34" s="567">
        <f t="shared" si="2"/>
        <v>0</v>
      </c>
      <c r="L34" s="569">
        <f t="shared" si="0"/>
        <v>6800</v>
      </c>
      <c r="M34" s="566">
        <f t="shared" ref="M34:R34" si="3">SUM(M20,M24,M26,M28,M30,M32,M22)</f>
        <v>0</v>
      </c>
      <c r="N34" s="567">
        <f t="shared" si="3"/>
        <v>0</v>
      </c>
      <c r="O34" s="567">
        <f t="shared" si="3"/>
        <v>0</v>
      </c>
      <c r="P34" s="567">
        <f t="shared" si="3"/>
        <v>0</v>
      </c>
      <c r="Q34" s="567">
        <f t="shared" si="3"/>
        <v>0</v>
      </c>
      <c r="R34" s="567">
        <f t="shared" si="3"/>
        <v>4600</v>
      </c>
      <c r="S34" s="596">
        <f t="shared" si="1"/>
        <v>4600</v>
      </c>
    </row>
    <row r="35" spans="1:19" ht="13.5" thickBot="1">
      <c r="A35" s="570" t="s">
        <v>499</v>
      </c>
      <c r="B35" s="571">
        <f t="shared" ref="B35:K35" si="4">SUM(B21,B25,B27,B29,B31,B23)</f>
        <v>0</v>
      </c>
      <c r="C35" s="572">
        <f t="shared" si="4"/>
        <v>0</v>
      </c>
      <c r="D35" s="572">
        <f t="shared" si="4"/>
        <v>0</v>
      </c>
      <c r="E35" s="572">
        <f t="shared" si="4"/>
        <v>0</v>
      </c>
      <c r="F35" s="572">
        <f t="shared" si="4"/>
        <v>0</v>
      </c>
      <c r="G35" s="573">
        <f t="shared" si="4"/>
        <v>0</v>
      </c>
      <c r="H35" s="571">
        <f t="shared" si="4"/>
        <v>0</v>
      </c>
      <c r="I35" s="572">
        <f t="shared" si="4"/>
        <v>0</v>
      </c>
      <c r="J35" s="572">
        <f t="shared" si="4"/>
        <v>0</v>
      </c>
      <c r="K35" s="572">
        <f t="shared" si="4"/>
        <v>0</v>
      </c>
      <c r="L35" s="574">
        <f t="shared" si="0"/>
        <v>0</v>
      </c>
      <c r="M35" s="571">
        <f t="shared" ref="M35:R35" si="5">SUM(M21,M25,M27,M29,M31,M23)</f>
        <v>0</v>
      </c>
      <c r="N35" s="572">
        <f t="shared" si="5"/>
        <v>0</v>
      </c>
      <c r="O35" s="572">
        <f t="shared" si="5"/>
        <v>0</v>
      </c>
      <c r="P35" s="572">
        <f t="shared" si="5"/>
        <v>0</v>
      </c>
      <c r="Q35" s="572">
        <f t="shared" si="5"/>
        <v>0</v>
      </c>
      <c r="R35" s="572">
        <f t="shared" si="5"/>
        <v>0</v>
      </c>
      <c r="S35" s="574">
        <f t="shared" si="1"/>
        <v>0</v>
      </c>
    </row>
    <row r="36" spans="1:19" ht="12.75">
      <c r="A36" s="575" t="s">
        <v>500</v>
      </c>
      <c r="B36" s="576">
        <f t="shared" ref="B36:K37" si="6">SUM(B20,B24,B26,B22)</f>
        <v>0</v>
      </c>
      <c r="C36" s="577">
        <f t="shared" si="6"/>
        <v>0</v>
      </c>
      <c r="D36" s="577">
        <f t="shared" si="6"/>
        <v>0</v>
      </c>
      <c r="E36" s="577">
        <f t="shared" si="6"/>
        <v>0</v>
      </c>
      <c r="F36" s="577">
        <f t="shared" si="6"/>
        <v>0</v>
      </c>
      <c r="G36" s="578"/>
      <c r="H36" s="576">
        <f t="shared" si="6"/>
        <v>0</v>
      </c>
      <c r="I36" s="577">
        <f t="shared" si="6"/>
        <v>0</v>
      </c>
      <c r="J36" s="577">
        <f t="shared" si="6"/>
        <v>0</v>
      </c>
      <c r="K36" s="577">
        <f t="shared" si="6"/>
        <v>0</v>
      </c>
      <c r="L36" s="579">
        <f t="shared" si="0"/>
        <v>0</v>
      </c>
      <c r="M36" s="576">
        <f t="shared" ref="M36:R37" si="7">SUM(M20,M24,M26,M22)</f>
        <v>0</v>
      </c>
      <c r="N36" s="577">
        <f t="shared" si="7"/>
        <v>0</v>
      </c>
      <c r="O36" s="577">
        <f t="shared" si="7"/>
        <v>0</v>
      </c>
      <c r="P36" s="577">
        <f t="shared" si="7"/>
        <v>0</v>
      </c>
      <c r="Q36" s="577">
        <f t="shared" si="7"/>
        <v>0</v>
      </c>
      <c r="R36" s="577">
        <f t="shared" si="7"/>
        <v>0</v>
      </c>
      <c r="S36" s="579">
        <f t="shared" si="1"/>
        <v>0</v>
      </c>
    </row>
    <row r="37" spans="1:19" ht="12.75">
      <c r="A37" s="580" t="s">
        <v>493</v>
      </c>
      <c r="B37" s="581">
        <f t="shared" si="6"/>
        <v>0</v>
      </c>
      <c r="C37" s="582">
        <f t="shared" si="6"/>
        <v>0</v>
      </c>
      <c r="D37" s="582">
        <f t="shared" si="6"/>
        <v>0</v>
      </c>
      <c r="E37" s="582">
        <f t="shared" si="6"/>
        <v>0</v>
      </c>
      <c r="F37" s="582">
        <f t="shared" si="6"/>
        <v>0</v>
      </c>
      <c r="G37" s="583">
        <f t="shared" si="6"/>
        <v>0</v>
      </c>
      <c r="H37" s="581">
        <f t="shared" si="6"/>
        <v>0</v>
      </c>
      <c r="I37" s="582">
        <f t="shared" si="6"/>
        <v>0</v>
      </c>
      <c r="J37" s="582">
        <f t="shared" si="6"/>
        <v>0</v>
      </c>
      <c r="K37" s="582">
        <f t="shared" si="6"/>
        <v>0</v>
      </c>
      <c r="L37" s="545">
        <f t="shared" si="0"/>
        <v>0</v>
      </c>
      <c r="M37" s="581">
        <f t="shared" si="7"/>
        <v>0</v>
      </c>
      <c r="N37" s="582">
        <f t="shared" si="7"/>
        <v>0</v>
      </c>
      <c r="O37" s="582">
        <f t="shared" si="7"/>
        <v>0</v>
      </c>
      <c r="P37" s="582">
        <f t="shared" si="7"/>
        <v>0</v>
      </c>
      <c r="Q37" s="582">
        <f t="shared" si="7"/>
        <v>0</v>
      </c>
      <c r="R37" s="582">
        <f t="shared" si="7"/>
        <v>0</v>
      </c>
      <c r="S37" s="545">
        <f t="shared" si="1"/>
        <v>0</v>
      </c>
    </row>
    <row r="38" spans="1:19" ht="12.75">
      <c r="A38" s="584" t="s">
        <v>501</v>
      </c>
      <c r="B38" s="581">
        <f t="shared" ref="B38:K39" si="8">SUM(B26,B28,B30)</f>
        <v>0</v>
      </c>
      <c r="C38" s="582">
        <f t="shared" si="8"/>
        <v>0</v>
      </c>
      <c r="D38" s="582">
        <f t="shared" si="8"/>
        <v>0</v>
      </c>
      <c r="E38" s="582">
        <f t="shared" si="8"/>
        <v>0</v>
      </c>
      <c r="F38" s="582">
        <f t="shared" si="8"/>
        <v>0</v>
      </c>
      <c r="G38" s="583">
        <f t="shared" si="8"/>
        <v>0</v>
      </c>
      <c r="H38" s="581">
        <f t="shared" si="8"/>
        <v>0</v>
      </c>
      <c r="I38" s="582">
        <f t="shared" si="8"/>
        <v>0</v>
      </c>
      <c r="J38" s="582">
        <f t="shared" si="8"/>
        <v>0</v>
      </c>
      <c r="K38" s="582">
        <f t="shared" si="8"/>
        <v>0</v>
      </c>
      <c r="L38" s="545">
        <f t="shared" si="0"/>
        <v>0</v>
      </c>
      <c r="M38" s="581">
        <f t="shared" ref="M38:R39" si="9">SUM(M26,M28,M30)</f>
        <v>0</v>
      </c>
      <c r="N38" s="582">
        <f t="shared" si="9"/>
        <v>0</v>
      </c>
      <c r="O38" s="582">
        <f t="shared" si="9"/>
        <v>0</v>
      </c>
      <c r="P38" s="582">
        <f t="shared" si="9"/>
        <v>0</v>
      </c>
      <c r="Q38" s="582">
        <f t="shared" si="9"/>
        <v>0</v>
      </c>
      <c r="R38" s="582">
        <f t="shared" si="9"/>
        <v>0</v>
      </c>
      <c r="S38" s="545">
        <f t="shared" si="1"/>
        <v>0</v>
      </c>
    </row>
    <row r="39" spans="1:19" ht="13.5" thickBot="1">
      <c r="A39" s="585" t="s">
        <v>493</v>
      </c>
      <c r="B39" s="586">
        <f t="shared" si="8"/>
        <v>0</v>
      </c>
      <c r="C39" s="587">
        <f t="shared" si="8"/>
        <v>0</v>
      </c>
      <c r="D39" s="587">
        <f t="shared" si="8"/>
        <v>0</v>
      </c>
      <c r="E39" s="587">
        <f t="shared" si="8"/>
        <v>0</v>
      </c>
      <c r="F39" s="587">
        <f t="shared" si="8"/>
        <v>0</v>
      </c>
      <c r="G39" s="588">
        <f t="shared" si="8"/>
        <v>0</v>
      </c>
      <c r="H39" s="586">
        <f t="shared" si="8"/>
        <v>0</v>
      </c>
      <c r="I39" s="587">
        <f t="shared" si="8"/>
        <v>0</v>
      </c>
      <c r="J39" s="587">
        <f t="shared" si="8"/>
        <v>0</v>
      </c>
      <c r="K39" s="587">
        <f t="shared" si="8"/>
        <v>0</v>
      </c>
      <c r="L39" s="574">
        <f t="shared" si="0"/>
        <v>0</v>
      </c>
      <c r="M39" s="586">
        <f t="shared" si="9"/>
        <v>0</v>
      </c>
      <c r="N39" s="587">
        <f t="shared" si="9"/>
        <v>0</v>
      </c>
      <c r="O39" s="587">
        <f t="shared" si="9"/>
        <v>0</v>
      </c>
      <c r="P39" s="587">
        <f t="shared" si="9"/>
        <v>0</v>
      </c>
      <c r="Q39" s="587">
        <f t="shared" si="9"/>
        <v>0</v>
      </c>
      <c r="R39" s="587">
        <f t="shared" si="9"/>
        <v>0</v>
      </c>
      <c r="S39" s="574">
        <f t="shared" si="1"/>
        <v>0</v>
      </c>
    </row>
    <row r="41" spans="1:19" ht="12.75">
      <c r="A41" s="589" t="s">
        <v>502</v>
      </c>
      <c r="B41" s="589"/>
      <c r="C41" s="589"/>
      <c r="D41" s="498"/>
      <c r="E41" s="498"/>
      <c r="F41" s="498"/>
      <c r="G41" s="498"/>
      <c r="H41" s="498"/>
      <c r="I41" s="498"/>
      <c r="J41" s="498"/>
      <c r="K41" s="498"/>
      <c r="L41" s="488"/>
      <c r="M41" s="488"/>
      <c r="N41" s="488"/>
      <c r="O41" s="488"/>
      <c r="P41" s="488"/>
      <c r="Q41" s="488"/>
      <c r="R41" s="488"/>
      <c r="S41" s="488"/>
    </row>
    <row r="42" spans="1:19" ht="25.5">
      <c r="A42" s="590" t="s">
        <v>230</v>
      </c>
      <c r="B42" s="590"/>
      <c r="C42" s="590"/>
      <c r="D42" s="488"/>
      <c r="E42" s="591"/>
      <c r="F42" s="591"/>
      <c r="G42" s="591"/>
      <c r="H42" s="591"/>
      <c r="I42" s="591"/>
      <c r="J42" s="590"/>
      <c r="K42" s="863" t="s">
        <v>231</v>
      </c>
      <c r="L42" s="863"/>
      <c r="M42" s="863"/>
      <c r="N42" s="863"/>
      <c r="O42" s="863"/>
      <c r="P42" s="863"/>
      <c r="Q42" s="488"/>
      <c r="R42" s="488"/>
      <c r="S42" s="488"/>
    </row>
    <row r="43" spans="1:19" ht="12.75">
      <c r="A43" s="840"/>
      <c r="B43" s="840"/>
      <c r="C43" s="497"/>
      <c r="D43" s="488"/>
      <c r="E43" s="488"/>
      <c r="F43" s="864" t="s">
        <v>233</v>
      </c>
      <c r="G43" s="864"/>
      <c r="H43" s="864"/>
      <c r="I43" s="589"/>
      <c r="J43" s="589"/>
      <c r="K43" s="589"/>
      <c r="L43" s="589"/>
      <c r="M43" s="592" t="s">
        <v>234</v>
      </c>
      <c r="N43" s="592"/>
      <c r="O43" s="497"/>
      <c r="P43" s="488"/>
      <c r="Q43" s="488"/>
      <c r="R43" s="488"/>
      <c r="S43" s="488"/>
    </row>
    <row r="44" spans="1:19" ht="12.75">
      <c r="A44" s="497"/>
      <c r="B44" s="497"/>
      <c r="C44" s="497"/>
      <c r="D44" s="488"/>
      <c r="E44" s="488"/>
      <c r="F44" s="488"/>
      <c r="G44" s="488"/>
      <c r="H44" s="497"/>
      <c r="I44" s="488"/>
      <c r="J44" s="488"/>
      <c r="K44" s="498"/>
      <c r="L44" s="498"/>
      <c r="M44" s="497"/>
      <c r="N44" s="497"/>
      <c r="O44" s="497"/>
      <c r="P44" s="488"/>
      <c r="Q44" s="488"/>
      <c r="R44" s="488"/>
      <c r="S44" s="488"/>
    </row>
    <row r="45" spans="1:19" ht="38.25">
      <c r="A45" s="590" t="s">
        <v>327</v>
      </c>
      <c r="B45" s="590"/>
      <c r="C45" s="590"/>
      <c r="D45" s="488"/>
      <c r="E45" s="591"/>
      <c r="F45" s="591"/>
      <c r="G45" s="591"/>
      <c r="H45" s="591"/>
      <c r="I45" s="591"/>
      <c r="J45" s="590"/>
      <c r="K45" s="863" t="s">
        <v>236</v>
      </c>
      <c r="L45" s="863"/>
      <c r="M45" s="863"/>
      <c r="N45" s="863"/>
      <c r="O45" s="863"/>
      <c r="P45" s="863"/>
      <c r="Q45" s="488"/>
      <c r="R45" s="488"/>
      <c r="S45" s="488"/>
    </row>
    <row r="46" spans="1:19" ht="12.75">
      <c r="A46" s="840"/>
      <c r="B46" s="840"/>
      <c r="C46" s="497"/>
      <c r="D46" s="488"/>
      <c r="E46" s="488"/>
      <c r="F46" s="864" t="s">
        <v>233</v>
      </c>
      <c r="G46" s="864"/>
      <c r="H46" s="864"/>
      <c r="I46" s="589"/>
      <c r="J46" s="589"/>
      <c r="K46" s="589"/>
      <c r="L46" s="589"/>
      <c r="M46" s="592" t="s">
        <v>234</v>
      </c>
      <c r="N46" s="592"/>
      <c r="O46" s="497"/>
      <c r="P46" s="488"/>
      <c r="Q46" s="488"/>
      <c r="R46" s="488"/>
      <c r="S46" s="488"/>
    </row>
    <row r="47" spans="1:19">
      <c r="A47" s="488"/>
      <c r="B47" s="488"/>
      <c r="C47" s="488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  <c r="O47" s="488"/>
      <c r="P47" s="488"/>
      <c r="Q47" s="488"/>
      <c r="R47" s="488"/>
      <c r="S47" s="488"/>
    </row>
    <row r="48" spans="1:19">
      <c r="A48" s="867" t="s">
        <v>288</v>
      </c>
      <c r="B48" s="867"/>
      <c r="C48" s="867"/>
      <c r="D48" s="867"/>
      <c r="E48" s="867"/>
      <c r="F48" s="867"/>
      <c r="G48" s="867"/>
      <c r="H48" s="867"/>
      <c r="I48" s="867"/>
      <c r="J48" s="867"/>
      <c r="K48" s="867"/>
    </row>
  </sheetData>
  <mergeCells count="38">
    <mergeCell ref="K45:P45"/>
    <mergeCell ref="A46:B46"/>
    <mergeCell ref="F46:H46"/>
    <mergeCell ref="A48:K48"/>
    <mergeCell ref="Q17:Q18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</mergeCells>
  <dataValidations count="1">
    <dataValidation type="whole" allowBlank="1" showInputMessage="1" showErrorMessage="1" error="1&lt;=kodas&lt;5501" sqref="Q10:Q11 Q13" xr:uid="{FFF5E9EA-5FA0-43ED-8EC5-89C6011D624F}">
      <formula1>1</formula1>
      <formula2>5501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DDC67-8CE1-47BB-9966-01DDC541DDB3}">
  <dimension ref="A1:S376"/>
  <sheetViews>
    <sheetView topLeftCell="A184" workbookViewId="0">
      <selection activeCell="A376" sqref="A376:K376"/>
    </sheetView>
  </sheetViews>
  <sheetFormatPr defaultRowHeight="15"/>
  <cols>
    <col min="1" max="4" width="2" style="162" customWidth="1"/>
    <col min="5" max="5" width="2.140625" style="162" customWidth="1"/>
    <col min="6" max="6" width="3" style="294" customWidth="1"/>
    <col min="7" max="7" width="33.7109375" style="162" customWidth="1"/>
    <col min="8" max="8" width="3.85546875" style="162" customWidth="1"/>
    <col min="9" max="9" width="10" style="162" customWidth="1"/>
    <col min="10" max="10" width="11.140625" style="162" customWidth="1"/>
    <col min="11" max="11" width="11" style="162" customWidth="1"/>
    <col min="12" max="12" width="10.5703125" style="162" customWidth="1"/>
    <col min="13" max="13" width="0.140625" style="162" hidden="1" customWidth="1"/>
    <col min="14" max="14" width="6.140625" style="162" hidden="1" customWidth="1"/>
    <col min="15" max="15" width="5.5703125" style="162" hidden="1" customWidth="1"/>
    <col min="16" max="16" width="9.140625" style="161" customWidth="1"/>
    <col min="17" max="17" width="9.140625" style="160"/>
    <col min="18" max="18" width="13.140625" style="160" customWidth="1"/>
    <col min="19" max="16384" width="9.140625" style="160"/>
  </cols>
  <sheetData>
    <row r="1" spans="1:15">
      <c r="G1" s="305"/>
      <c r="H1" s="302"/>
      <c r="I1" s="304"/>
      <c r="J1" s="293" t="s">
        <v>0</v>
      </c>
      <c r="K1" s="293"/>
      <c r="L1" s="293"/>
      <c r="M1" s="296"/>
      <c r="N1" s="293"/>
      <c r="O1" s="293"/>
    </row>
    <row r="2" spans="1:15">
      <c r="H2" s="302"/>
      <c r="I2" s="161"/>
      <c r="J2" s="293" t="s">
        <v>1</v>
      </c>
      <c r="K2" s="293"/>
      <c r="L2" s="293"/>
      <c r="M2" s="296"/>
      <c r="N2" s="293"/>
      <c r="O2" s="293"/>
    </row>
    <row r="3" spans="1:15">
      <c r="H3" s="288"/>
      <c r="I3" s="302"/>
      <c r="J3" s="293" t="s">
        <v>2</v>
      </c>
      <c r="K3" s="293"/>
      <c r="L3" s="293"/>
      <c r="M3" s="296"/>
      <c r="N3" s="293"/>
      <c r="O3" s="293"/>
    </row>
    <row r="4" spans="1:15">
      <c r="G4" s="303" t="s">
        <v>3</v>
      </c>
      <c r="H4" s="302"/>
      <c r="I4" s="161"/>
      <c r="J4" s="293" t="s">
        <v>4</v>
      </c>
      <c r="K4" s="293"/>
      <c r="L4" s="293"/>
      <c r="M4" s="296"/>
      <c r="N4" s="293"/>
      <c r="O4" s="293"/>
    </row>
    <row r="5" spans="1:15">
      <c r="H5" s="302"/>
      <c r="I5" s="161"/>
      <c r="J5" s="293" t="s">
        <v>5</v>
      </c>
      <c r="K5" s="293"/>
      <c r="L5" s="293"/>
      <c r="M5" s="296"/>
      <c r="N5" s="293"/>
      <c r="O5" s="293"/>
    </row>
    <row r="6" spans="1:15" ht="6" customHeight="1">
      <c r="H6" s="302"/>
      <c r="I6" s="161"/>
      <c r="J6" s="293"/>
      <c r="K6" s="293"/>
      <c r="L6" s="293"/>
      <c r="M6" s="296"/>
      <c r="N6" s="293"/>
      <c r="O6" s="293"/>
    </row>
    <row r="7" spans="1:15" ht="30" customHeight="1">
      <c r="A7" s="631" t="s">
        <v>6</v>
      </c>
      <c r="B7" s="631"/>
      <c r="C7" s="631"/>
      <c r="D7" s="631"/>
      <c r="E7" s="631"/>
      <c r="F7" s="631"/>
      <c r="G7" s="631"/>
      <c r="H7" s="631"/>
      <c r="I7" s="631"/>
      <c r="J7" s="631"/>
      <c r="K7" s="631"/>
      <c r="L7" s="631"/>
      <c r="M7" s="296"/>
    </row>
    <row r="8" spans="1:15" ht="11.25" customHeight="1">
      <c r="G8" s="301"/>
      <c r="H8" s="300"/>
      <c r="I8" s="300"/>
      <c r="J8" s="299"/>
      <c r="K8" s="299"/>
      <c r="L8" s="298"/>
      <c r="M8" s="296"/>
    </row>
    <row r="9" spans="1:15" ht="15.75" customHeight="1">
      <c r="A9" s="632" t="s">
        <v>7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296"/>
    </row>
    <row r="10" spans="1:15">
      <c r="A10" s="609" t="s">
        <v>8</v>
      </c>
      <c r="B10" s="609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296"/>
    </row>
    <row r="11" spans="1:15" ht="7.5" customHeight="1">
      <c r="A11" s="297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6"/>
    </row>
    <row r="12" spans="1:15" ht="15.75" customHeight="1">
      <c r="A12" s="297"/>
      <c r="B12" s="293"/>
      <c r="C12" s="293"/>
      <c r="D12" s="293"/>
      <c r="E12" s="293"/>
      <c r="F12" s="293"/>
      <c r="G12" s="643" t="s">
        <v>9</v>
      </c>
      <c r="H12" s="643"/>
      <c r="I12" s="643"/>
      <c r="J12" s="643"/>
      <c r="K12" s="643"/>
      <c r="L12" s="293"/>
      <c r="M12" s="296"/>
    </row>
    <row r="13" spans="1:15" ht="15.75" customHeight="1">
      <c r="A13" s="607" t="s">
        <v>10</v>
      </c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296"/>
    </row>
    <row r="14" spans="1:15" ht="12" customHeight="1">
      <c r="G14" s="608" t="s">
        <v>11</v>
      </c>
      <c r="H14" s="608"/>
      <c r="I14" s="608"/>
      <c r="J14" s="608"/>
      <c r="K14" s="608"/>
      <c r="M14" s="296"/>
    </row>
    <row r="15" spans="1:15">
      <c r="G15" s="609" t="s">
        <v>254</v>
      </c>
      <c r="H15" s="609"/>
      <c r="I15" s="609"/>
      <c r="J15" s="609"/>
      <c r="K15" s="609"/>
    </row>
    <row r="16" spans="1:15" ht="15.75" customHeight="1">
      <c r="B16" s="607" t="s">
        <v>13</v>
      </c>
      <c r="C16" s="607"/>
      <c r="D16" s="607"/>
      <c r="E16" s="607"/>
      <c r="F16" s="607"/>
      <c r="G16" s="607"/>
      <c r="H16" s="607"/>
      <c r="I16" s="607"/>
      <c r="J16" s="607"/>
      <c r="K16" s="607"/>
      <c r="L16" s="607"/>
    </row>
    <row r="17" spans="1:13" ht="7.5" customHeight="1"/>
    <row r="18" spans="1:13">
      <c r="G18" s="608"/>
      <c r="H18" s="608"/>
      <c r="I18" s="608"/>
      <c r="J18" s="608"/>
      <c r="K18" s="608"/>
    </row>
    <row r="19" spans="1:13">
      <c r="G19" s="639" t="s">
        <v>14</v>
      </c>
      <c r="H19" s="639"/>
      <c r="I19" s="639"/>
      <c r="J19" s="639"/>
      <c r="K19" s="639"/>
    </row>
    <row r="20" spans="1:13" ht="6.75" customHeight="1">
      <c r="G20" s="293"/>
      <c r="H20" s="293"/>
      <c r="I20" s="293"/>
      <c r="J20" s="293"/>
      <c r="K20" s="293"/>
    </row>
    <row r="21" spans="1:13">
      <c r="B21" s="161"/>
      <c r="C21" s="161"/>
      <c r="D21" s="161"/>
      <c r="E21" s="640" t="s">
        <v>15</v>
      </c>
      <c r="F21" s="640"/>
      <c r="G21" s="640"/>
      <c r="H21" s="640"/>
      <c r="I21" s="640"/>
      <c r="J21" s="640"/>
      <c r="K21" s="640"/>
      <c r="L21" s="161"/>
    </row>
    <row r="22" spans="1:13" ht="15" customHeight="1">
      <c r="A22" s="641" t="s">
        <v>16</v>
      </c>
      <c r="B22" s="641"/>
      <c r="C22" s="641"/>
      <c r="D22" s="641"/>
      <c r="E22" s="641"/>
      <c r="F22" s="641"/>
      <c r="G22" s="641"/>
      <c r="H22" s="641"/>
      <c r="I22" s="641"/>
      <c r="J22" s="641"/>
      <c r="K22" s="641"/>
      <c r="L22" s="641"/>
      <c r="M22" s="275"/>
    </row>
    <row r="23" spans="1:13">
      <c r="F23" s="162"/>
      <c r="J23" s="291"/>
      <c r="K23" s="240"/>
      <c r="L23" s="290" t="s">
        <v>17</v>
      </c>
      <c r="M23" s="275"/>
    </row>
    <row r="24" spans="1:13">
      <c r="F24" s="162"/>
      <c r="J24" s="289" t="s">
        <v>18</v>
      </c>
      <c r="K24" s="288"/>
      <c r="L24" s="276"/>
      <c r="M24" s="275"/>
    </row>
    <row r="25" spans="1:13">
      <c r="E25" s="293"/>
      <c r="F25" s="295"/>
      <c r="I25" s="285"/>
      <c r="J25" s="285"/>
      <c r="K25" s="284" t="s">
        <v>19</v>
      </c>
      <c r="L25" s="276"/>
      <c r="M25" s="275"/>
    </row>
    <row r="26" spans="1:13">
      <c r="A26" s="642"/>
      <c r="B26" s="642"/>
      <c r="C26" s="642"/>
      <c r="D26" s="642"/>
      <c r="E26" s="642"/>
      <c r="F26" s="642"/>
      <c r="G26" s="642"/>
      <c r="H26" s="642"/>
      <c r="I26" s="642"/>
      <c r="K26" s="284" t="s">
        <v>21</v>
      </c>
      <c r="L26" s="283" t="s">
        <v>22</v>
      </c>
      <c r="M26" s="275"/>
    </row>
    <row r="27" spans="1:13">
      <c r="A27" s="642" t="s">
        <v>263</v>
      </c>
      <c r="B27" s="642"/>
      <c r="C27" s="642"/>
      <c r="D27" s="642"/>
      <c r="E27" s="642"/>
      <c r="F27" s="642"/>
      <c r="G27" s="642"/>
      <c r="H27" s="642"/>
      <c r="I27" s="642"/>
      <c r="J27" s="282" t="s">
        <v>24</v>
      </c>
      <c r="K27" s="281" t="s">
        <v>25</v>
      </c>
      <c r="L27" s="276"/>
      <c r="M27" s="275"/>
    </row>
    <row r="28" spans="1:13">
      <c r="F28" s="162"/>
      <c r="G28" s="280" t="s">
        <v>26</v>
      </c>
      <c r="H28" s="181" t="s">
        <v>242</v>
      </c>
      <c r="I28" s="180"/>
      <c r="J28" s="279"/>
      <c r="K28" s="276"/>
      <c r="L28" s="276"/>
      <c r="M28" s="275"/>
    </row>
    <row r="29" spans="1:13">
      <c r="F29" s="162"/>
      <c r="G29" s="636" t="s">
        <v>28</v>
      </c>
      <c r="H29" s="636"/>
      <c r="I29" s="278"/>
      <c r="J29" s="277"/>
      <c r="K29" s="276"/>
      <c r="L29" s="276"/>
      <c r="M29" s="275"/>
    </row>
    <row r="30" spans="1:13">
      <c r="A30" s="637" t="s">
        <v>240</v>
      </c>
      <c r="B30" s="637"/>
      <c r="C30" s="637"/>
      <c r="D30" s="637"/>
      <c r="E30" s="637"/>
      <c r="F30" s="637"/>
      <c r="G30" s="637"/>
      <c r="H30" s="637"/>
      <c r="I30" s="637"/>
      <c r="J30" s="274"/>
      <c r="K30" s="274"/>
      <c r="L30" s="273" t="s">
        <v>33</v>
      </c>
      <c r="M30" s="272"/>
    </row>
    <row r="31" spans="1:13" ht="27" customHeight="1">
      <c r="A31" s="613" t="s">
        <v>34</v>
      </c>
      <c r="B31" s="614"/>
      <c r="C31" s="614"/>
      <c r="D31" s="614"/>
      <c r="E31" s="614"/>
      <c r="F31" s="614"/>
      <c r="G31" s="617" t="s">
        <v>35</v>
      </c>
      <c r="H31" s="619" t="s">
        <v>36</v>
      </c>
      <c r="I31" s="621" t="s">
        <v>37</v>
      </c>
      <c r="J31" s="622"/>
      <c r="K31" s="623" t="s">
        <v>38</v>
      </c>
      <c r="L31" s="625" t="s">
        <v>39</v>
      </c>
      <c r="M31" s="272"/>
    </row>
    <row r="32" spans="1:13" ht="58.5" customHeight="1">
      <c r="A32" s="615"/>
      <c r="B32" s="616"/>
      <c r="C32" s="616"/>
      <c r="D32" s="616"/>
      <c r="E32" s="616"/>
      <c r="F32" s="616"/>
      <c r="G32" s="618"/>
      <c r="H32" s="620"/>
      <c r="I32" s="271" t="s">
        <v>40</v>
      </c>
      <c r="J32" s="270" t="s">
        <v>41</v>
      </c>
      <c r="K32" s="624"/>
      <c r="L32" s="626"/>
    </row>
    <row r="33" spans="1:15">
      <c r="A33" s="633" t="s">
        <v>25</v>
      </c>
      <c r="B33" s="634"/>
      <c r="C33" s="634"/>
      <c r="D33" s="634"/>
      <c r="E33" s="634"/>
      <c r="F33" s="635"/>
      <c r="G33" s="172">
        <v>2</v>
      </c>
      <c r="H33" s="269">
        <v>3</v>
      </c>
      <c r="I33" s="268" t="s">
        <v>42</v>
      </c>
      <c r="J33" s="267" t="s">
        <v>43</v>
      </c>
      <c r="K33" s="266">
        <v>6</v>
      </c>
      <c r="L33" s="266">
        <v>7</v>
      </c>
    </row>
    <row r="34" spans="1:15">
      <c r="A34" s="224">
        <v>2</v>
      </c>
      <c r="B34" s="224"/>
      <c r="C34" s="223"/>
      <c r="D34" s="221"/>
      <c r="E34" s="224"/>
      <c r="F34" s="222"/>
      <c r="G34" s="221" t="s">
        <v>44</v>
      </c>
      <c r="H34" s="172">
        <v>1</v>
      </c>
      <c r="I34" s="190">
        <f>SUM(I35+I46+I65+I86+I93+I113+I139+I158+I168)</f>
        <v>702400</v>
      </c>
      <c r="J34" s="190">
        <f>SUM(J35+J46+J65+J86+J93+J113+J139+J158+J168)</f>
        <v>426200</v>
      </c>
      <c r="K34" s="195">
        <f>SUM(K35+K46+K65+K86+K93+K113+K139+K158+K168)</f>
        <v>370643.81</v>
      </c>
      <c r="L34" s="190">
        <f>SUM(L35+L46+L65+L86+L93+L113+L139+L158+L168)</f>
        <v>370643.81</v>
      </c>
      <c r="M34" s="173"/>
      <c r="N34" s="173"/>
      <c r="O34" s="173"/>
    </row>
    <row r="35" spans="1:15" ht="17.25" customHeight="1">
      <c r="A35" s="224">
        <v>2</v>
      </c>
      <c r="B35" s="245">
        <v>1</v>
      </c>
      <c r="C35" s="202"/>
      <c r="D35" s="228"/>
      <c r="E35" s="203"/>
      <c r="F35" s="201"/>
      <c r="G35" s="252" t="s">
        <v>45</v>
      </c>
      <c r="H35" s="172">
        <v>2</v>
      </c>
      <c r="I35" s="190">
        <f>SUM(I36+I42)</f>
        <v>578100</v>
      </c>
      <c r="J35" s="190">
        <f>SUM(J36+J42)</f>
        <v>338000</v>
      </c>
      <c r="K35" s="235">
        <f>SUM(K36+K42)</f>
        <v>317133.69</v>
      </c>
      <c r="L35" s="234">
        <f>SUM(L36+L42)</f>
        <v>317133.69</v>
      </c>
    </row>
    <row r="36" spans="1:15">
      <c r="A36" s="186">
        <v>2</v>
      </c>
      <c r="B36" s="186">
        <v>1</v>
      </c>
      <c r="C36" s="185">
        <v>1</v>
      </c>
      <c r="D36" s="183"/>
      <c r="E36" s="186"/>
      <c r="F36" s="184"/>
      <c r="G36" s="183" t="s">
        <v>46</v>
      </c>
      <c r="H36" s="172">
        <v>3</v>
      </c>
      <c r="I36" s="190">
        <f>SUM(I37)</f>
        <v>569800</v>
      </c>
      <c r="J36" s="190">
        <f>SUM(J37)</f>
        <v>333200</v>
      </c>
      <c r="K36" s="195">
        <f>SUM(K37)</f>
        <v>312503.48</v>
      </c>
      <c r="L36" s="190">
        <f>SUM(L37)</f>
        <v>312503.48</v>
      </c>
    </row>
    <row r="37" spans="1:15">
      <c r="A37" s="187">
        <v>2</v>
      </c>
      <c r="B37" s="186">
        <v>1</v>
      </c>
      <c r="C37" s="185">
        <v>1</v>
      </c>
      <c r="D37" s="183">
        <v>1</v>
      </c>
      <c r="E37" s="186"/>
      <c r="F37" s="184"/>
      <c r="G37" s="183" t="s">
        <v>46</v>
      </c>
      <c r="H37" s="172">
        <v>4</v>
      </c>
      <c r="I37" s="190">
        <f>SUM(I38+I40)</f>
        <v>569800</v>
      </c>
      <c r="J37" s="190">
        <f t="shared" ref="J37:L38" si="0">SUM(J38)</f>
        <v>333200</v>
      </c>
      <c r="K37" s="190">
        <f t="shared" si="0"/>
        <v>312503.48</v>
      </c>
      <c r="L37" s="190">
        <f t="shared" si="0"/>
        <v>312503.48</v>
      </c>
    </row>
    <row r="38" spans="1:15">
      <c r="A38" s="187">
        <v>2</v>
      </c>
      <c r="B38" s="186">
        <v>1</v>
      </c>
      <c r="C38" s="185">
        <v>1</v>
      </c>
      <c r="D38" s="183">
        <v>1</v>
      </c>
      <c r="E38" s="186">
        <v>1</v>
      </c>
      <c r="F38" s="184"/>
      <c r="G38" s="183" t="s">
        <v>47</v>
      </c>
      <c r="H38" s="172">
        <v>5</v>
      </c>
      <c r="I38" s="195">
        <f>SUM(I39)</f>
        <v>569800</v>
      </c>
      <c r="J38" s="195">
        <f t="shared" si="0"/>
        <v>333200</v>
      </c>
      <c r="K38" s="195">
        <f t="shared" si="0"/>
        <v>312503.48</v>
      </c>
      <c r="L38" s="195">
        <f t="shared" si="0"/>
        <v>312503.48</v>
      </c>
    </row>
    <row r="39" spans="1:15">
      <c r="A39" s="187">
        <v>2</v>
      </c>
      <c r="B39" s="186">
        <v>1</v>
      </c>
      <c r="C39" s="185">
        <v>1</v>
      </c>
      <c r="D39" s="183">
        <v>1</v>
      </c>
      <c r="E39" s="186">
        <v>1</v>
      </c>
      <c r="F39" s="184">
        <v>1</v>
      </c>
      <c r="G39" s="183" t="s">
        <v>47</v>
      </c>
      <c r="H39" s="172">
        <v>6</v>
      </c>
      <c r="I39" s="237">
        <v>569800</v>
      </c>
      <c r="J39" s="219">
        <v>333200</v>
      </c>
      <c r="K39" s="219">
        <v>312503.48</v>
      </c>
      <c r="L39" s="219">
        <v>312503.48</v>
      </c>
    </row>
    <row r="40" spans="1:15" hidden="1">
      <c r="A40" s="187">
        <v>2</v>
      </c>
      <c r="B40" s="186">
        <v>1</v>
      </c>
      <c r="C40" s="185">
        <v>1</v>
      </c>
      <c r="D40" s="183">
        <v>1</v>
      </c>
      <c r="E40" s="186">
        <v>2</v>
      </c>
      <c r="F40" s="184"/>
      <c r="G40" s="183" t="s">
        <v>48</v>
      </c>
      <c r="H40" s="172">
        <v>7</v>
      </c>
      <c r="I40" s="195">
        <f>I41</f>
        <v>0</v>
      </c>
      <c r="J40" s="195">
        <f>J41</f>
        <v>0</v>
      </c>
      <c r="K40" s="195">
        <f>K41</f>
        <v>0</v>
      </c>
      <c r="L40" s="195">
        <f>L41</f>
        <v>0</v>
      </c>
    </row>
    <row r="41" spans="1:15" hidden="1">
      <c r="A41" s="187">
        <v>2</v>
      </c>
      <c r="B41" s="186">
        <v>1</v>
      </c>
      <c r="C41" s="185">
        <v>1</v>
      </c>
      <c r="D41" s="183">
        <v>1</v>
      </c>
      <c r="E41" s="186">
        <v>2</v>
      </c>
      <c r="F41" s="184">
        <v>1</v>
      </c>
      <c r="G41" s="183" t="s">
        <v>48</v>
      </c>
      <c r="H41" s="172">
        <v>8</v>
      </c>
      <c r="I41" s="219">
        <v>0</v>
      </c>
      <c r="J41" s="182">
        <v>0</v>
      </c>
      <c r="K41" s="219">
        <v>0</v>
      </c>
      <c r="L41" s="182">
        <v>0</v>
      </c>
    </row>
    <row r="42" spans="1:15">
      <c r="A42" s="187">
        <v>2</v>
      </c>
      <c r="B42" s="186">
        <v>1</v>
      </c>
      <c r="C42" s="185">
        <v>2</v>
      </c>
      <c r="D42" s="183"/>
      <c r="E42" s="186"/>
      <c r="F42" s="184"/>
      <c r="G42" s="183" t="s">
        <v>49</v>
      </c>
      <c r="H42" s="172">
        <v>9</v>
      </c>
      <c r="I42" s="195">
        <f t="shared" ref="I42:L44" si="1">I43</f>
        <v>8300</v>
      </c>
      <c r="J42" s="190">
        <f t="shared" si="1"/>
        <v>4800</v>
      </c>
      <c r="K42" s="195">
        <f t="shared" si="1"/>
        <v>4630.21</v>
      </c>
      <c r="L42" s="190">
        <f t="shared" si="1"/>
        <v>4630.21</v>
      </c>
    </row>
    <row r="43" spans="1:15">
      <c r="A43" s="187">
        <v>2</v>
      </c>
      <c r="B43" s="186">
        <v>1</v>
      </c>
      <c r="C43" s="185">
        <v>2</v>
      </c>
      <c r="D43" s="183">
        <v>1</v>
      </c>
      <c r="E43" s="186"/>
      <c r="F43" s="184"/>
      <c r="G43" s="183" t="s">
        <v>49</v>
      </c>
      <c r="H43" s="172">
        <v>10</v>
      </c>
      <c r="I43" s="195">
        <f t="shared" si="1"/>
        <v>8300</v>
      </c>
      <c r="J43" s="190">
        <f t="shared" si="1"/>
        <v>4800</v>
      </c>
      <c r="K43" s="190">
        <f t="shared" si="1"/>
        <v>4630.21</v>
      </c>
      <c r="L43" s="190">
        <f t="shared" si="1"/>
        <v>4630.21</v>
      </c>
    </row>
    <row r="44" spans="1:15">
      <c r="A44" s="187">
        <v>2</v>
      </c>
      <c r="B44" s="186">
        <v>1</v>
      </c>
      <c r="C44" s="185">
        <v>2</v>
      </c>
      <c r="D44" s="183">
        <v>1</v>
      </c>
      <c r="E44" s="186">
        <v>1</v>
      </c>
      <c r="F44" s="184"/>
      <c r="G44" s="183" t="s">
        <v>49</v>
      </c>
      <c r="H44" s="172">
        <v>11</v>
      </c>
      <c r="I44" s="190">
        <f t="shared" si="1"/>
        <v>8300</v>
      </c>
      <c r="J44" s="190">
        <f t="shared" si="1"/>
        <v>4800</v>
      </c>
      <c r="K44" s="190">
        <f t="shared" si="1"/>
        <v>4630.21</v>
      </c>
      <c r="L44" s="190">
        <f t="shared" si="1"/>
        <v>4630.21</v>
      </c>
    </row>
    <row r="45" spans="1:15">
      <c r="A45" s="187">
        <v>2</v>
      </c>
      <c r="B45" s="186">
        <v>1</v>
      </c>
      <c r="C45" s="185">
        <v>2</v>
      </c>
      <c r="D45" s="183">
        <v>1</v>
      </c>
      <c r="E45" s="186">
        <v>1</v>
      </c>
      <c r="F45" s="184">
        <v>1</v>
      </c>
      <c r="G45" s="183" t="s">
        <v>49</v>
      </c>
      <c r="H45" s="172">
        <v>12</v>
      </c>
      <c r="I45" s="182">
        <v>8300</v>
      </c>
      <c r="J45" s="219">
        <v>4800</v>
      </c>
      <c r="K45" s="219">
        <v>4630.21</v>
      </c>
      <c r="L45" s="219">
        <v>4630.21</v>
      </c>
    </row>
    <row r="46" spans="1:15">
      <c r="A46" s="225">
        <v>2</v>
      </c>
      <c r="B46" s="246">
        <v>2</v>
      </c>
      <c r="C46" s="202"/>
      <c r="D46" s="228"/>
      <c r="E46" s="203"/>
      <c r="F46" s="201"/>
      <c r="G46" s="252" t="s">
        <v>50</v>
      </c>
      <c r="H46" s="172">
        <v>13</v>
      </c>
      <c r="I46" s="200">
        <f t="shared" ref="I46:L48" si="2">I47</f>
        <v>110300</v>
      </c>
      <c r="J46" s="198">
        <f t="shared" si="2"/>
        <v>76200</v>
      </c>
      <c r="K46" s="200">
        <f t="shared" si="2"/>
        <v>42144.14</v>
      </c>
      <c r="L46" s="200">
        <f t="shared" si="2"/>
        <v>42144.14</v>
      </c>
    </row>
    <row r="47" spans="1:15">
      <c r="A47" s="187">
        <v>2</v>
      </c>
      <c r="B47" s="186">
        <v>2</v>
      </c>
      <c r="C47" s="185">
        <v>1</v>
      </c>
      <c r="D47" s="183"/>
      <c r="E47" s="186"/>
      <c r="F47" s="184"/>
      <c r="G47" s="228" t="s">
        <v>50</v>
      </c>
      <c r="H47" s="172">
        <v>14</v>
      </c>
      <c r="I47" s="190">
        <f t="shared" si="2"/>
        <v>110300</v>
      </c>
      <c r="J47" s="195">
        <f t="shared" si="2"/>
        <v>76200</v>
      </c>
      <c r="K47" s="190">
        <f t="shared" si="2"/>
        <v>42144.14</v>
      </c>
      <c r="L47" s="195">
        <f t="shared" si="2"/>
        <v>42144.14</v>
      </c>
    </row>
    <row r="48" spans="1:15">
      <c r="A48" s="187">
        <v>2</v>
      </c>
      <c r="B48" s="186">
        <v>2</v>
      </c>
      <c r="C48" s="185">
        <v>1</v>
      </c>
      <c r="D48" s="183">
        <v>1</v>
      </c>
      <c r="E48" s="186"/>
      <c r="F48" s="184"/>
      <c r="G48" s="228" t="s">
        <v>50</v>
      </c>
      <c r="H48" s="172">
        <v>15</v>
      </c>
      <c r="I48" s="190">
        <f t="shared" si="2"/>
        <v>110300</v>
      </c>
      <c r="J48" s="195">
        <f t="shared" si="2"/>
        <v>76200</v>
      </c>
      <c r="K48" s="234">
        <f t="shared" si="2"/>
        <v>42144.14</v>
      </c>
      <c r="L48" s="234">
        <f t="shared" si="2"/>
        <v>42144.14</v>
      </c>
    </row>
    <row r="49" spans="1:12">
      <c r="A49" s="194">
        <v>2</v>
      </c>
      <c r="B49" s="193">
        <v>2</v>
      </c>
      <c r="C49" s="192">
        <v>1</v>
      </c>
      <c r="D49" s="197">
        <v>1</v>
      </c>
      <c r="E49" s="193">
        <v>1</v>
      </c>
      <c r="F49" s="191"/>
      <c r="G49" s="228" t="s">
        <v>50</v>
      </c>
      <c r="H49" s="172">
        <v>16</v>
      </c>
      <c r="I49" s="210">
        <f>SUM(I50:I64)</f>
        <v>110300</v>
      </c>
      <c r="J49" s="210">
        <f>SUM(J50:J64)</f>
        <v>76200</v>
      </c>
      <c r="K49" s="208">
        <f>SUM(K50:K64)</f>
        <v>42144.14</v>
      </c>
      <c r="L49" s="208">
        <f>SUM(L50:L64)</f>
        <v>42144.14</v>
      </c>
    </row>
    <row r="50" spans="1:12" hidden="1">
      <c r="A50" s="187">
        <v>2</v>
      </c>
      <c r="B50" s="186">
        <v>2</v>
      </c>
      <c r="C50" s="185">
        <v>1</v>
      </c>
      <c r="D50" s="183">
        <v>1</v>
      </c>
      <c r="E50" s="186">
        <v>1</v>
      </c>
      <c r="F50" s="265">
        <v>1</v>
      </c>
      <c r="G50" s="183" t="s">
        <v>51</v>
      </c>
      <c r="H50" s="172">
        <v>17</v>
      </c>
      <c r="I50" s="219">
        <v>0</v>
      </c>
      <c r="J50" s="219">
        <v>0</v>
      </c>
      <c r="K50" s="219">
        <v>0</v>
      </c>
      <c r="L50" s="219">
        <v>0</v>
      </c>
    </row>
    <row r="51" spans="1:12" ht="25.5" customHeight="1">
      <c r="A51" s="187">
        <v>2</v>
      </c>
      <c r="B51" s="186">
        <v>2</v>
      </c>
      <c r="C51" s="185">
        <v>1</v>
      </c>
      <c r="D51" s="183">
        <v>1</v>
      </c>
      <c r="E51" s="186">
        <v>1</v>
      </c>
      <c r="F51" s="184">
        <v>2</v>
      </c>
      <c r="G51" s="183" t="s">
        <v>52</v>
      </c>
      <c r="H51" s="172">
        <v>18</v>
      </c>
      <c r="I51" s="219">
        <v>1000</v>
      </c>
      <c r="J51" s="219">
        <v>500</v>
      </c>
      <c r="K51" s="219">
        <v>125.6</v>
      </c>
      <c r="L51" s="219">
        <v>125.6</v>
      </c>
    </row>
    <row r="52" spans="1:12" ht="25.5" customHeight="1">
      <c r="A52" s="187">
        <v>2</v>
      </c>
      <c r="B52" s="186">
        <v>2</v>
      </c>
      <c r="C52" s="185">
        <v>1</v>
      </c>
      <c r="D52" s="183">
        <v>1</v>
      </c>
      <c r="E52" s="186">
        <v>1</v>
      </c>
      <c r="F52" s="184">
        <v>5</v>
      </c>
      <c r="G52" s="183" t="s">
        <v>53</v>
      </c>
      <c r="H52" s="172">
        <v>19</v>
      </c>
      <c r="I52" s="219">
        <v>2000</v>
      </c>
      <c r="J52" s="219">
        <v>1000</v>
      </c>
      <c r="K52" s="219">
        <v>599.61</v>
      </c>
      <c r="L52" s="219">
        <v>599.61</v>
      </c>
    </row>
    <row r="53" spans="1:12" ht="25.5" customHeight="1">
      <c r="A53" s="187">
        <v>2</v>
      </c>
      <c r="B53" s="186">
        <v>2</v>
      </c>
      <c r="C53" s="185">
        <v>1</v>
      </c>
      <c r="D53" s="183">
        <v>1</v>
      </c>
      <c r="E53" s="186">
        <v>1</v>
      </c>
      <c r="F53" s="184">
        <v>6</v>
      </c>
      <c r="G53" s="183" t="s">
        <v>54</v>
      </c>
      <c r="H53" s="172">
        <v>20</v>
      </c>
      <c r="I53" s="219">
        <v>3200</v>
      </c>
      <c r="J53" s="219">
        <v>1800</v>
      </c>
      <c r="K53" s="219">
        <v>1012.02</v>
      </c>
      <c r="L53" s="219">
        <v>1012.02</v>
      </c>
    </row>
    <row r="54" spans="1:12" ht="25.5" hidden="1" customHeight="1">
      <c r="A54" s="204">
        <v>2</v>
      </c>
      <c r="B54" s="203">
        <v>2</v>
      </c>
      <c r="C54" s="202">
        <v>1</v>
      </c>
      <c r="D54" s="228">
        <v>1</v>
      </c>
      <c r="E54" s="203">
        <v>1</v>
      </c>
      <c r="F54" s="201">
        <v>7</v>
      </c>
      <c r="G54" s="228" t="s">
        <v>55</v>
      </c>
      <c r="H54" s="172">
        <v>21</v>
      </c>
      <c r="I54" s="219">
        <v>0</v>
      </c>
      <c r="J54" s="219">
        <v>0</v>
      </c>
      <c r="K54" s="219">
        <v>0</v>
      </c>
      <c r="L54" s="219">
        <v>0</v>
      </c>
    </row>
    <row r="55" spans="1:12">
      <c r="A55" s="187">
        <v>2</v>
      </c>
      <c r="B55" s="186">
        <v>2</v>
      </c>
      <c r="C55" s="185">
        <v>1</v>
      </c>
      <c r="D55" s="183">
        <v>1</v>
      </c>
      <c r="E55" s="186">
        <v>1</v>
      </c>
      <c r="F55" s="184">
        <v>11</v>
      </c>
      <c r="G55" s="183" t="s">
        <v>56</v>
      </c>
      <c r="H55" s="172">
        <v>22</v>
      </c>
      <c r="I55" s="182">
        <v>300</v>
      </c>
      <c r="J55" s="219">
        <v>200</v>
      </c>
      <c r="K55" s="219">
        <v>26.47</v>
      </c>
      <c r="L55" s="219">
        <v>26.47</v>
      </c>
    </row>
    <row r="56" spans="1:12" ht="25.5" hidden="1" customHeight="1">
      <c r="A56" s="194">
        <v>2</v>
      </c>
      <c r="B56" s="212">
        <v>2</v>
      </c>
      <c r="C56" s="218">
        <v>1</v>
      </c>
      <c r="D56" s="218">
        <v>1</v>
      </c>
      <c r="E56" s="218">
        <v>1</v>
      </c>
      <c r="F56" s="211">
        <v>12</v>
      </c>
      <c r="G56" s="207" t="s">
        <v>57</v>
      </c>
      <c r="H56" s="172">
        <v>23</v>
      </c>
      <c r="I56" s="213">
        <v>0</v>
      </c>
      <c r="J56" s="219">
        <v>0</v>
      </c>
      <c r="K56" s="219">
        <v>0</v>
      </c>
      <c r="L56" s="219">
        <v>0</v>
      </c>
    </row>
    <row r="57" spans="1:12" ht="25.5" hidden="1" customHeight="1">
      <c r="A57" s="187">
        <v>2</v>
      </c>
      <c r="B57" s="186">
        <v>2</v>
      </c>
      <c r="C57" s="185">
        <v>1</v>
      </c>
      <c r="D57" s="185">
        <v>1</v>
      </c>
      <c r="E57" s="185">
        <v>1</v>
      </c>
      <c r="F57" s="184">
        <v>14</v>
      </c>
      <c r="G57" s="264" t="s">
        <v>58</v>
      </c>
      <c r="H57" s="172">
        <v>24</v>
      </c>
      <c r="I57" s="182">
        <v>0</v>
      </c>
      <c r="J57" s="182">
        <v>0</v>
      </c>
      <c r="K57" s="182">
        <v>0</v>
      </c>
      <c r="L57" s="182">
        <v>0</v>
      </c>
    </row>
    <row r="58" spans="1:12" ht="25.5" customHeight="1">
      <c r="A58" s="187">
        <v>2</v>
      </c>
      <c r="B58" s="186">
        <v>2</v>
      </c>
      <c r="C58" s="185">
        <v>1</v>
      </c>
      <c r="D58" s="185">
        <v>1</v>
      </c>
      <c r="E58" s="185">
        <v>1</v>
      </c>
      <c r="F58" s="184">
        <v>15</v>
      </c>
      <c r="G58" s="183" t="s">
        <v>59</v>
      </c>
      <c r="H58" s="172">
        <v>25</v>
      </c>
      <c r="I58" s="182">
        <v>18600</v>
      </c>
      <c r="J58" s="219">
        <v>16600</v>
      </c>
      <c r="K58" s="219">
        <v>833.87</v>
      </c>
      <c r="L58" s="219">
        <v>833.87</v>
      </c>
    </row>
    <row r="59" spans="1:12">
      <c r="A59" s="187">
        <v>2</v>
      </c>
      <c r="B59" s="186">
        <v>2</v>
      </c>
      <c r="C59" s="185">
        <v>1</v>
      </c>
      <c r="D59" s="185">
        <v>1</v>
      </c>
      <c r="E59" s="185">
        <v>1</v>
      </c>
      <c r="F59" s="184">
        <v>16</v>
      </c>
      <c r="G59" s="183" t="s">
        <v>60</v>
      </c>
      <c r="H59" s="172">
        <v>26</v>
      </c>
      <c r="I59" s="182">
        <v>1400</v>
      </c>
      <c r="J59" s="219">
        <v>800</v>
      </c>
      <c r="K59" s="219">
        <v>210</v>
      </c>
      <c r="L59" s="219">
        <v>210</v>
      </c>
    </row>
    <row r="60" spans="1:12" ht="25.5" hidden="1" customHeight="1">
      <c r="A60" s="187">
        <v>2</v>
      </c>
      <c r="B60" s="186">
        <v>2</v>
      </c>
      <c r="C60" s="185">
        <v>1</v>
      </c>
      <c r="D60" s="185">
        <v>1</v>
      </c>
      <c r="E60" s="185">
        <v>1</v>
      </c>
      <c r="F60" s="184">
        <v>17</v>
      </c>
      <c r="G60" s="183" t="s">
        <v>61</v>
      </c>
      <c r="H60" s="172">
        <v>27</v>
      </c>
      <c r="I60" s="182">
        <v>0</v>
      </c>
      <c r="J60" s="182">
        <v>0</v>
      </c>
      <c r="K60" s="182">
        <v>0</v>
      </c>
      <c r="L60" s="182">
        <v>0</v>
      </c>
    </row>
    <row r="61" spans="1:12">
      <c r="A61" s="187">
        <v>2</v>
      </c>
      <c r="B61" s="186">
        <v>2</v>
      </c>
      <c r="C61" s="185">
        <v>1</v>
      </c>
      <c r="D61" s="185">
        <v>1</v>
      </c>
      <c r="E61" s="185">
        <v>1</v>
      </c>
      <c r="F61" s="184">
        <v>20</v>
      </c>
      <c r="G61" s="183" t="s">
        <v>62</v>
      </c>
      <c r="H61" s="172">
        <v>28</v>
      </c>
      <c r="I61" s="182">
        <v>49000</v>
      </c>
      <c r="J61" s="219">
        <v>29000</v>
      </c>
      <c r="K61" s="219">
        <v>28800.37</v>
      </c>
      <c r="L61" s="219">
        <v>28800.37</v>
      </c>
    </row>
    <row r="62" spans="1:12" ht="25.5" customHeight="1">
      <c r="A62" s="187">
        <v>2</v>
      </c>
      <c r="B62" s="186">
        <v>2</v>
      </c>
      <c r="C62" s="185">
        <v>1</v>
      </c>
      <c r="D62" s="185">
        <v>1</v>
      </c>
      <c r="E62" s="185">
        <v>1</v>
      </c>
      <c r="F62" s="184">
        <v>21</v>
      </c>
      <c r="G62" s="183" t="s">
        <v>63</v>
      </c>
      <c r="H62" s="172">
        <v>29</v>
      </c>
      <c r="I62" s="182">
        <v>4300</v>
      </c>
      <c r="J62" s="219">
        <v>2300</v>
      </c>
      <c r="K62" s="219">
        <v>1238.1400000000001</v>
      </c>
      <c r="L62" s="219">
        <v>1238.1400000000001</v>
      </c>
    </row>
    <row r="63" spans="1:12" hidden="1">
      <c r="A63" s="187">
        <v>2</v>
      </c>
      <c r="B63" s="186">
        <v>2</v>
      </c>
      <c r="C63" s="185">
        <v>1</v>
      </c>
      <c r="D63" s="185">
        <v>1</v>
      </c>
      <c r="E63" s="185">
        <v>1</v>
      </c>
      <c r="F63" s="184">
        <v>22</v>
      </c>
      <c r="G63" s="183" t="s">
        <v>64</v>
      </c>
      <c r="H63" s="172">
        <v>30</v>
      </c>
      <c r="I63" s="182">
        <v>0</v>
      </c>
      <c r="J63" s="219">
        <v>0</v>
      </c>
      <c r="K63" s="219">
        <v>0</v>
      </c>
      <c r="L63" s="219">
        <v>0</v>
      </c>
    </row>
    <row r="64" spans="1:12">
      <c r="A64" s="187">
        <v>2</v>
      </c>
      <c r="B64" s="186">
        <v>2</v>
      </c>
      <c r="C64" s="185">
        <v>1</v>
      </c>
      <c r="D64" s="185">
        <v>1</v>
      </c>
      <c r="E64" s="185">
        <v>1</v>
      </c>
      <c r="F64" s="184">
        <v>30</v>
      </c>
      <c r="G64" s="183" t="s">
        <v>65</v>
      </c>
      <c r="H64" s="172">
        <v>31</v>
      </c>
      <c r="I64" s="182">
        <v>30500</v>
      </c>
      <c r="J64" s="219">
        <v>24000</v>
      </c>
      <c r="K64" s="219">
        <v>9298.06</v>
      </c>
      <c r="L64" s="219">
        <v>9298.06</v>
      </c>
    </row>
    <row r="65" spans="1:15" hidden="1">
      <c r="A65" s="263">
        <v>2</v>
      </c>
      <c r="B65" s="262">
        <v>3</v>
      </c>
      <c r="C65" s="245"/>
      <c r="D65" s="202"/>
      <c r="E65" s="202"/>
      <c r="F65" s="201"/>
      <c r="G65" s="243" t="s">
        <v>66</v>
      </c>
      <c r="H65" s="172">
        <v>32</v>
      </c>
      <c r="I65" s="200">
        <f>I66+I82</f>
        <v>0</v>
      </c>
      <c r="J65" s="200">
        <f>J66+J82</f>
        <v>0</v>
      </c>
      <c r="K65" s="200">
        <f>K66+K82</f>
        <v>0</v>
      </c>
      <c r="L65" s="200">
        <f>L66+L82</f>
        <v>0</v>
      </c>
    </row>
    <row r="66" spans="1:15" hidden="1">
      <c r="A66" s="187">
        <v>2</v>
      </c>
      <c r="B66" s="186">
        <v>3</v>
      </c>
      <c r="C66" s="185">
        <v>1</v>
      </c>
      <c r="D66" s="185"/>
      <c r="E66" s="185"/>
      <c r="F66" s="184"/>
      <c r="G66" s="183" t="s">
        <v>67</v>
      </c>
      <c r="H66" s="172">
        <v>33</v>
      </c>
      <c r="I66" s="190">
        <f>SUM(I67+I72+I77)</f>
        <v>0</v>
      </c>
      <c r="J66" s="196">
        <f>SUM(J67+J72+J77)</f>
        <v>0</v>
      </c>
      <c r="K66" s="195">
        <f>SUM(K67+K72+K77)</f>
        <v>0</v>
      </c>
      <c r="L66" s="190">
        <f>SUM(L67+L72+L77)</f>
        <v>0</v>
      </c>
    </row>
    <row r="67" spans="1:15" hidden="1">
      <c r="A67" s="187">
        <v>2</v>
      </c>
      <c r="B67" s="186">
        <v>3</v>
      </c>
      <c r="C67" s="185">
        <v>1</v>
      </c>
      <c r="D67" s="185">
        <v>1</v>
      </c>
      <c r="E67" s="185"/>
      <c r="F67" s="184"/>
      <c r="G67" s="183" t="s">
        <v>68</v>
      </c>
      <c r="H67" s="172">
        <v>34</v>
      </c>
      <c r="I67" s="190">
        <f>I68</f>
        <v>0</v>
      </c>
      <c r="J67" s="196">
        <f>J68</f>
        <v>0</v>
      </c>
      <c r="K67" s="195">
        <f>K68</f>
        <v>0</v>
      </c>
      <c r="L67" s="190">
        <f>L68</f>
        <v>0</v>
      </c>
    </row>
    <row r="68" spans="1:15" hidden="1">
      <c r="A68" s="187">
        <v>2</v>
      </c>
      <c r="B68" s="186">
        <v>3</v>
      </c>
      <c r="C68" s="185">
        <v>1</v>
      </c>
      <c r="D68" s="185">
        <v>1</v>
      </c>
      <c r="E68" s="185">
        <v>1</v>
      </c>
      <c r="F68" s="184"/>
      <c r="G68" s="183" t="s">
        <v>68</v>
      </c>
      <c r="H68" s="172">
        <v>35</v>
      </c>
      <c r="I68" s="190">
        <f>SUM(I69:I71)</f>
        <v>0</v>
      </c>
      <c r="J68" s="196">
        <f>SUM(J69:J71)</f>
        <v>0</v>
      </c>
      <c r="K68" s="195">
        <f>SUM(K69:K71)</f>
        <v>0</v>
      </c>
      <c r="L68" s="190">
        <f>SUM(L69:L71)</f>
        <v>0</v>
      </c>
    </row>
    <row r="69" spans="1:15" ht="25.5" hidden="1" customHeight="1">
      <c r="A69" s="187">
        <v>2</v>
      </c>
      <c r="B69" s="186">
        <v>3</v>
      </c>
      <c r="C69" s="185">
        <v>1</v>
      </c>
      <c r="D69" s="185">
        <v>1</v>
      </c>
      <c r="E69" s="185">
        <v>1</v>
      </c>
      <c r="F69" s="184">
        <v>1</v>
      </c>
      <c r="G69" s="183" t="s">
        <v>69</v>
      </c>
      <c r="H69" s="172">
        <v>36</v>
      </c>
      <c r="I69" s="182">
        <v>0</v>
      </c>
      <c r="J69" s="182">
        <v>0</v>
      </c>
      <c r="K69" s="182">
        <v>0</v>
      </c>
      <c r="L69" s="182">
        <v>0</v>
      </c>
      <c r="M69" s="261"/>
      <c r="N69" s="261"/>
      <c r="O69" s="261"/>
    </row>
    <row r="70" spans="1:15" ht="25.5" hidden="1" customHeight="1">
      <c r="A70" s="187">
        <v>2</v>
      </c>
      <c r="B70" s="203">
        <v>3</v>
      </c>
      <c r="C70" s="202">
        <v>1</v>
      </c>
      <c r="D70" s="202">
        <v>1</v>
      </c>
      <c r="E70" s="202">
        <v>1</v>
      </c>
      <c r="F70" s="201">
        <v>2</v>
      </c>
      <c r="G70" s="228" t="s">
        <v>70</v>
      </c>
      <c r="H70" s="172">
        <v>37</v>
      </c>
      <c r="I70" s="237">
        <v>0</v>
      </c>
      <c r="J70" s="237">
        <v>0</v>
      </c>
      <c r="K70" s="237">
        <v>0</v>
      </c>
      <c r="L70" s="237">
        <v>0</v>
      </c>
    </row>
    <row r="71" spans="1:15" hidden="1">
      <c r="A71" s="186">
        <v>2</v>
      </c>
      <c r="B71" s="185">
        <v>3</v>
      </c>
      <c r="C71" s="185">
        <v>1</v>
      </c>
      <c r="D71" s="185">
        <v>1</v>
      </c>
      <c r="E71" s="185">
        <v>1</v>
      </c>
      <c r="F71" s="184">
        <v>3</v>
      </c>
      <c r="G71" s="183" t="s">
        <v>71</v>
      </c>
      <c r="H71" s="172">
        <v>38</v>
      </c>
      <c r="I71" s="182">
        <v>0</v>
      </c>
      <c r="J71" s="182">
        <v>0</v>
      </c>
      <c r="K71" s="182">
        <v>0</v>
      </c>
      <c r="L71" s="182">
        <v>0</v>
      </c>
    </row>
    <row r="72" spans="1:15" ht="25.5" hidden="1" customHeight="1">
      <c r="A72" s="203">
        <v>2</v>
      </c>
      <c r="B72" s="202">
        <v>3</v>
      </c>
      <c r="C72" s="202">
        <v>1</v>
      </c>
      <c r="D72" s="202">
        <v>2</v>
      </c>
      <c r="E72" s="202"/>
      <c r="F72" s="201"/>
      <c r="G72" s="228" t="s">
        <v>72</v>
      </c>
      <c r="H72" s="172">
        <v>39</v>
      </c>
      <c r="I72" s="200">
        <f>I73</f>
        <v>0</v>
      </c>
      <c r="J72" s="199">
        <f>J73</f>
        <v>0</v>
      </c>
      <c r="K72" s="198">
        <f>K73</f>
        <v>0</v>
      </c>
      <c r="L72" s="198">
        <f>L73</f>
        <v>0</v>
      </c>
    </row>
    <row r="73" spans="1:15" ht="25.5" hidden="1" customHeight="1">
      <c r="A73" s="193">
        <v>2</v>
      </c>
      <c r="B73" s="192">
        <v>3</v>
      </c>
      <c r="C73" s="192">
        <v>1</v>
      </c>
      <c r="D73" s="192">
        <v>2</v>
      </c>
      <c r="E73" s="192">
        <v>1</v>
      </c>
      <c r="F73" s="191"/>
      <c r="G73" s="228" t="s">
        <v>72</v>
      </c>
      <c r="H73" s="172">
        <v>40</v>
      </c>
      <c r="I73" s="234">
        <f>SUM(I74:I76)</f>
        <v>0</v>
      </c>
      <c r="J73" s="236">
        <f>SUM(J74:J76)</f>
        <v>0</v>
      </c>
      <c r="K73" s="235">
        <f>SUM(K74:K76)</f>
        <v>0</v>
      </c>
      <c r="L73" s="195">
        <f>SUM(L74:L76)</f>
        <v>0</v>
      </c>
    </row>
    <row r="74" spans="1:15" ht="25.5" hidden="1" customHeight="1">
      <c r="A74" s="186">
        <v>2</v>
      </c>
      <c r="B74" s="185">
        <v>3</v>
      </c>
      <c r="C74" s="185">
        <v>1</v>
      </c>
      <c r="D74" s="185">
        <v>2</v>
      </c>
      <c r="E74" s="185">
        <v>1</v>
      </c>
      <c r="F74" s="184">
        <v>1</v>
      </c>
      <c r="G74" s="187" t="s">
        <v>69</v>
      </c>
      <c r="H74" s="172">
        <v>41</v>
      </c>
      <c r="I74" s="182">
        <v>0</v>
      </c>
      <c r="J74" s="182">
        <v>0</v>
      </c>
      <c r="K74" s="182">
        <v>0</v>
      </c>
      <c r="L74" s="182">
        <v>0</v>
      </c>
      <c r="M74" s="261"/>
      <c r="N74" s="261"/>
      <c r="O74" s="261"/>
    </row>
    <row r="75" spans="1:15" ht="25.5" hidden="1" customHeight="1">
      <c r="A75" s="186">
        <v>2</v>
      </c>
      <c r="B75" s="185">
        <v>3</v>
      </c>
      <c r="C75" s="185">
        <v>1</v>
      </c>
      <c r="D75" s="185">
        <v>2</v>
      </c>
      <c r="E75" s="185">
        <v>1</v>
      </c>
      <c r="F75" s="184">
        <v>2</v>
      </c>
      <c r="G75" s="187" t="s">
        <v>70</v>
      </c>
      <c r="H75" s="172">
        <v>42</v>
      </c>
      <c r="I75" s="182">
        <v>0</v>
      </c>
      <c r="J75" s="182">
        <v>0</v>
      </c>
      <c r="K75" s="182">
        <v>0</v>
      </c>
      <c r="L75" s="182">
        <v>0</v>
      </c>
    </row>
    <row r="76" spans="1:15" hidden="1">
      <c r="A76" s="186">
        <v>2</v>
      </c>
      <c r="B76" s="185">
        <v>3</v>
      </c>
      <c r="C76" s="185">
        <v>1</v>
      </c>
      <c r="D76" s="185">
        <v>2</v>
      </c>
      <c r="E76" s="185">
        <v>1</v>
      </c>
      <c r="F76" s="184">
        <v>3</v>
      </c>
      <c r="G76" s="187" t="s">
        <v>71</v>
      </c>
      <c r="H76" s="172">
        <v>43</v>
      </c>
      <c r="I76" s="182">
        <v>0</v>
      </c>
      <c r="J76" s="182">
        <v>0</v>
      </c>
      <c r="K76" s="182">
        <v>0</v>
      </c>
      <c r="L76" s="182">
        <v>0</v>
      </c>
    </row>
    <row r="77" spans="1:15" ht="25.5" hidden="1" customHeight="1">
      <c r="A77" s="186">
        <v>2</v>
      </c>
      <c r="B77" s="185">
        <v>3</v>
      </c>
      <c r="C77" s="185">
        <v>1</v>
      </c>
      <c r="D77" s="185">
        <v>3</v>
      </c>
      <c r="E77" s="185"/>
      <c r="F77" s="184"/>
      <c r="G77" s="187" t="s">
        <v>252</v>
      </c>
      <c r="H77" s="172">
        <v>44</v>
      </c>
      <c r="I77" s="190">
        <f>I78</f>
        <v>0</v>
      </c>
      <c r="J77" s="196">
        <f>J78</f>
        <v>0</v>
      </c>
      <c r="K77" s="195">
        <f>K78</f>
        <v>0</v>
      </c>
      <c r="L77" s="195">
        <f>L78</f>
        <v>0</v>
      </c>
    </row>
    <row r="78" spans="1:15" ht="25.5" hidden="1" customHeight="1">
      <c r="A78" s="186">
        <v>2</v>
      </c>
      <c r="B78" s="185">
        <v>3</v>
      </c>
      <c r="C78" s="185">
        <v>1</v>
      </c>
      <c r="D78" s="185">
        <v>3</v>
      </c>
      <c r="E78" s="185">
        <v>1</v>
      </c>
      <c r="F78" s="184"/>
      <c r="G78" s="187" t="s">
        <v>251</v>
      </c>
      <c r="H78" s="172">
        <v>45</v>
      </c>
      <c r="I78" s="190">
        <f>SUM(I79:I81)</f>
        <v>0</v>
      </c>
      <c r="J78" s="196">
        <f>SUM(J79:J81)</f>
        <v>0</v>
      </c>
      <c r="K78" s="195">
        <f>SUM(K79:K81)</f>
        <v>0</v>
      </c>
      <c r="L78" s="195">
        <f>SUM(L79:L81)</f>
        <v>0</v>
      </c>
    </row>
    <row r="79" spans="1:15" hidden="1">
      <c r="A79" s="203">
        <v>2</v>
      </c>
      <c r="B79" s="202">
        <v>3</v>
      </c>
      <c r="C79" s="202">
        <v>1</v>
      </c>
      <c r="D79" s="202">
        <v>3</v>
      </c>
      <c r="E79" s="202">
        <v>1</v>
      </c>
      <c r="F79" s="201">
        <v>1</v>
      </c>
      <c r="G79" s="204" t="s">
        <v>75</v>
      </c>
      <c r="H79" s="172">
        <v>46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186">
        <v>2</v>
      </c>
      <c r="B80" s="185">
        <v>3</v>
      </c>
      <c r="C80" s="185">
        <v>1</v>
      </c>
      <c r="D80" s="185">
        <v>3</v>
      </c>
      <c r="E80" s="185">
        <v>1</v>
      </c>
      <c r="F80" s="184">
        <v>2</v>
      </c>
      <c r="G80" s="187" t="s">
        <v>76</v>
      </c>
      <c r="H80" s="172">
        <v>47</v>
      </c>
      <c r="I80" s="182">
        <v>0</v>
      </c>
      <c r="J80" s="182">
        <v>0</v>
      </c>
      <c r="K80" s="182">
        <v>0</v>
      </c>
      <c r="L80" s="182">
        <v>0</v>
      </c>
    </row>
    <row r="81" spans="1:12" hidden="1">
      <c r="A81" s="203">
        <v>2</v>
      </c>
      <c r="B81" s="202">
        <v>3</v>
      </c>
      <c r="C81" s="202">
        <v>1</v>
      </c>
      <c r="D81" s="202">
        <v>3</v>
      </c>
      <c r="E81" s="202">
        <v>1</v>
      </c>
      <c r="F81" s="201">
        <v>3</v>
      </c>
      <c r="G81" s="204" t="s">
        <v>77</v>
      </c>
      <c r="H81" s="172">
        <v>48</v>
      </c>
      <c r="I81" s="237">
        <v>0</v>
      </c>
      <c r="J81" s="237">
        <v>0</v>
      </c>
      <c r="K81" s="237">
        <v>0</v>
      </c>
      <c r="L81" s="237">
        <v>0</v>
      </c>
    </row>
    <row r="82" spans="1:12" hidden="1">
      <c r="A82" s="203">
        <v>2</v>
      </c>
      <c r="B82" s="202">
        <v>3</v>
      </c>
      <c r="C82" s="202">
        <v>2</v>
      </c>
      <c r="D82" s="202"/>
      <c r="E82" s="202"/>
      <c r="F82" s="201"/>
      <c r="G82" s="204" t="s">
        <v>78</v>
      </c>
      <c r="H82" s="172">
        <v>49</v>
      </c>
      <c r="I82" s="190">
        <f t="shared" ref="I82:L83" si="3">I83</f>
        <v>0</v>
      </c>
      <c r="J82" s="190">
        <f t="shared" si="3"/>
        <v>0</v>
      </c>
      <c r="K82" s="190">
        <f t="shared" si="3"/>
        <v>0</v>
      </c>
      <c r="L82" s="190">
        <f t="shared" si="3"/>
        <v>0</v>
      </c>
    </row>
    <row r="83" spans="1:12" hidden="1">
      <c r="A83" s="203">
        <v>2</v>
      </c>
      <c r="B83" s="202">
        <v>3</v>
      </c>
      <c r="C83" s="202">
        <v>2</v>
      </c>
      <c r="D83" s="202">
        <v>1</v>
      </c>
      <c r="E83" s="202"/>
      <c r="F83" s="201"/>
      <c r="G83" s="204" t="s">
        <v>78</v>
      </c>
      <c r="H83" s="172">
        <v>50</v>
      </c>
      <c r="I83" s="190">
        <f t="shared" si="3"/>
        <v>0</v>
      </c>
      <c r="J83" s="190">
        <f t="shared" si="3"/>
        <v>0</v>
      </c>
      <c r="K83" s="190">
        <f t="shared" si="3"/>
        <v>0</v>
      </c>
      <c r="L83" s="190">
        <f t="shared" si="3"/>
        <v>0</v>
      </c>
    </row>
    <row r="84" spans="1:12" hidden="1">
      <c r="A84" s="203">
        <v>2</v>
      </c>
      <c r="B84" s="202">
        <v>3</v>
      </c>
      <c r="C84" s="202">
        <v>2</v>
      </c>
      <c r="D84" s="202">
        <v>1</v>
      </c>
      <c r="E84" s="202">
        <v>1</v>
      </c>
      <c r="F84" s="201"/>
      <c r="G84" s="204" t="s">
        <v>78</v>
      </c>
      <c r="H84" s="172">
        <v>51</v>
      </c>
      <c r="I84" s="190">
        <f>SUM(I85)</f>
        <v>0</v>
      </c>
      <c r="J84" s="190">
        <f>SUM(J85)</f>
        <v>0</v>
      </c>
      <c r="K84" s="190">
        <f>SUM(K85)</f>
        <v>0</v>
      </c>
      <c r="L84" s="190">
        <f>SUM(L85)</f>
        <v>0</v>
      </c>
    </row>
    <row r="85" spans="1:12" hidden="1">
      <c r="A85" s="203">
        <v>2</v>
      </c>
      <c r="B85" s="202">
        <v>3</v>
      </c>
      <c r="C85" s="202">
        <v>2</v>
      </c>
      <c r="D85" s="202">
        <v>1</v>
      </c>
      <c r="E85" s="202">
        <v>1</v>
      </c>
      <c r="F85" s="201">
        <v>1</v>
      </c>
      <c r="G85" s="204" t="s">
        <v>78</v>
      </c>
      <c r="H85" s="172">
        <v>52</v>
      </c>
      <c r="I85" s="182">
        <v>0</v>
      </c>
      <c r="J85" s="182">
        <v>0</v>
      </c>
      <c r="K85" s="182">
        <v>0</v>
      </c>
      <c r="L85" s="182">
        <v>0</v>
      </c>
    </row>
    <row r="86" spans="1:12" hidden="1">
      <c r="A86" s="224">
        <v>2</v>
      </c>
      <c r="B86" s="223">
        <v>4</v>
      </c>
      <c r="C86" s="223"/>
      <c r="D86" s="223"/>
      <c r="E86" s="223"/>
      <c r="F86" s="222"/>
      <c r="G86" s="247" t="s">
        <v>79</v>
      </c>
      <c r="H86" s="172">
        <v>53</v>
      </c>
      <c r="I86" s="190">
        <f t="shared" ref="I86:L88" si="4">I87</f>
        <v>0</v>
      </c>
      <c r="J86" s="196">
        <f t="shared" si="4"/>
        <v>0</v>
      </c>
      <c r="K86" s="195">
        <f t="shared" si="4"/>
        <v>0</v>
      </c>
      <c r="L86" s="195">
        <f t="shared" si="4"/>
        <v>0</v>
      </c>
    </row>
    <row r="87" spans="1:12" hidden="1">
      <c r="A87" s="186">
        <v>2</v>
      </c>
      <c r="B87" s="185">
        <v>4</v>
      </c>
      <c r="C87" s="185">
        <v>1</v>
      </c>
      <c r="D87" s="185"/>
      <c r="E87" s="185"/>
      <c r="F87" s="184"/>
      <c r="G87" s="187" t="s">
        <v>80</v>
      </c>
      <c r="H87" s="172">
        <v>54</v>
      </c>
      <c r="I87" s="190">
        <f t="shared" si="4"/>
        <v>0</v>
      </c>
      <c r="J87" s="196">
        <f t="shared" si="4"/>
        <v>0</v>
      </c>
      <c r="K87" s="195">
        <f t="shared" si="4"/>
        <v>0</v>
      </c>
      <c r="L87" s="195">
        <f t="shared" si="4"/>
        <v>0</v>
      </c>
    </row>
    <row r="88" spans="1:12" hidden="1">
      <c r="A88" s="186">
        <v>2</v>
      </c>
      <c r="B88" s="185">
        <v>4</v>
      </c>
      <c r="C88" s="185">
        <v>1</v>
      </c>
      <c r="D88" s="185">
        <v>1</v>
      </c>
      <c r="E88" s="185"/>
      <c r="F88" s="184"/>
      <c r="G88" s="187" t="s">
        <v>80</v>
      </c>
      <c r="H88" s="172">
        <v>55</v>
      </c>
      <c r="I88" s="190">
        <f t="shared" si="4"/>
        <v>0</v>
      </c>
      <c r="J88" s="196">
        <f t="shared" si="4"/>
        <v>0</v>
      </c>
      <c r="K88" s="195">
        <f t="shared" si="4"/>
        <v>0</v>
      </c>
      <c r="L88" s="195">
        <f t="shared" si="4"/>
        <v>0</v>
      </c>
    </row>
    <row r="89" spans="1:12" hidden="1">
      <c r="A89" s="186">
        <v>2</v>
      </c>
      <c r="B89" s="185">
        <v>4</v>
      </c>
      <c r="C89" s="185">
        <v>1</v>
      </c>
      <c r="D89" s="185">
        <v>1</v>
      </c>
      <c r="E89" s="185">
        <v>1</v>
      </c>
      <c r="F89" s="184"/>
      <c r="G89" s="187" t="s">
        <v>80</v>
      </c>
      <c r="H89" s="172">
        <v>56</v>
      </c>
      <c r="I89" s="190">
        <f>SUM(I90:I92)</f>
        <v>0</v>
      </c>
      <c r="J89" s="196">
        <f>SUM(J90:J92)</f>
        <v>0</v>
      </c>
      <c r="K89" s="195">
        <f>SUM(K90:K92)</f>
        <v>0</v>
      </c>
      <c r="L89" s="195">
        <f>SUM(L90:L92)</f>
        <v>0</v>
      </c>
    </row>
    <row r="90" spans="1:12" hidden="1">
      <c r="A90" s="186">
        <v>2</v>
      </c>
      <c r="B90" s="185">
        <v>4</v>
      </c>
      <c r="C90" s="185">
        <v>1</v>
      </c>
      <c r="D90" s="185">
        <v>1</v>
      </c>
      <c r="E90" s="185">
        <v>1</v>
      </c>
      <c r="F90" s="184">
        <v>1</v>
      </c>
      <c r="G90" s="187" t="s">
        <v>81</v>
      </c>
      <c r="H90" s="172">
        <v>57</v>
      </c>
      <c r="I90" s="182">
        <v>0</v>
      </c>
      <c r="J90" s="182">
        <v>0</v>
      </c>
      <c r="K90" s="182">
        <v>0</v>
      </c>
      <c r="L90" s="182">
        <v>0</v>
      </c>
    </row>
    <row r="91" spans="1:12" hidden="1">
      <c r="A91" s="186">
        <v>2</v>
      </c>
      <c r="B91" s="186">
        <v>4</v>
      </c>
      <c r="C91" s="186">
        <v>1</v>
      </c>
      <c r="D91" s="185">
        <v>1</v>
      </c>
      <c r="E91" s="185">
        <v>1</v>
      </c>
      <c r="F91" s="205">
        <v>2</v>
      </c>
      <c r="G91" s="183" t="s">
        <v>82</v>
      </c>
      <c r="H91" s="172">
        <v>58</v>
      </c>
      <c r="I91" s="182">
        <v>0</v>
      </c>
      <c r="J91" s="182">
        <v>0</v>
      </c>
      <c r="K91" s="182">
        <v>0</v>
      </c>
      <c r="L91" s="182">
        <v>0</v>
      </c>
    </row>
    <row r="92" spans="1:12" hidden="1">
      <c r="A92" s="186">
        <v>2</v>
      </c>
      <c r="B92" s="185">
        <v>4</v>
      </c>
      <c r="C92" s="186">
        <v>1</v>
      </c>
      <c r="D92" s="185">
        <v>1</v>
      </c>
      <c r="E92" s="185">
        <v>1</v>
      </c>
      <c r="F92" s="205">
        <v>3</v>
      </c>
      <c r="G92" s="183" t="s">
        <v>83</v>
      </c>
      <c r="H92" s="172">
        <v>59</v>
      </c>
      <c r="I92" s="182">
        <v>0</v>
      </c>
      <c r="J92" s="182">
        <v>0</v>
      </c>
      <c r="K92" s="182">
        <v>0</v>
      </c>
      <c r="L92" s="182">
        <v>0</v>
      </c>
    </row>
    <row r="93" spans="1:12" hidden="1">
      <c r="A93" s="224">
        <v>2</v>
      </c>
      <c r="B93" s="223">
        <v>5</v>
      </c>
      <c r="C93" s="224"/>
      <c r="D93" s="223"/>
      <c r="E93" s="223"/>
      <c r="F93" s="259"/>
      <c r="G93" s="221" t="s">
        <v>84</v>
      </c>
      <c r="H93" s="172">
        <v>60</v>
      </c>
      <c r="I93" s="190">
        <f>SUM(I94+I99+I104)</f>
        <v>0</v>
      </c>
      <c r="J93" s="196">
        <f>SUM(J94+J99+J104)</f>
        <v>0</v>
      </c>
      <c r="K93" s="195">
        <f>SUM(K94+K99+K104)</f>
        <v>0</v>
      </c>
      <c r="L93" s="195">
        <f>SUM(L94+L99+L104)</f>
        <v>0</v>
      </c>
    </row>
    <row r="94" spans="1:12" hidden="1">
      <c r="A94" s="203">
        <v>2</v>
      </c>
      <c r="B94" s="202">
        <v>5</v>
      </c>
      <c r="C94" s="203">
        <v>1</v>
      </c>
      <c r="D94" s="202"/>
      <c r="E94" s="202"/>
      <c r="F94" s="255"/>
      <c r="G94" s="228" t="s">
        <v>85</v>
      </c>
      <c r="H94" s="172">
        <v>61</v>
      </c>
      <c r="I94" s="200">
        <f t="shared" ref="I94:L95" si="5">I95</f>
        <v>0</v>
      </c>
      <c r="J94" s="199">
        <f t="shared" si="5"/>
        <v>0</v>
      </c>
      <c r="K94" s="198">
        <f t="shared" si="5"/>
        <v>0</v>
      </c>
      <c r="L94" s="198">
        <f t="shared" si="5"/>
        <v>0</v>
      </c>
    </row>
    <row r="95" spans="1:12" hidden="1">
      <c r="A95" s="186">
        <v>2</v>
      </c>
      <c r="B95" s="185">
        <v>5</v>
      </c>
      <c r="C95" s="186">
        <v>1</v>
      </c>
      <c r="D95" s="185">
        <v>1</v>
      </c>
      <c r="E95" s="185"/>
      <c r="F95" s="205"/>
      <c r="G95" s="183" t="s">
        <v>85</v>
      </c>
      <c r="H95" s="172">
        <v>62</v>
      </c>
      <c r="I95" s="190">
        <f t="shared" si="5"/>
        <v>0</v>
      </c>
      <c r="J95" s="196">
        <f t="shared" si="5"/>
        <v>0</v>
      </c>
      <c r="K95" s="195">
        <f t="shared" si="5"/>
        <v>0</v>
      </c>
      <c r="L95" s="195">
        <f t="shared" si="5"/>
        <v>0</v>
      </c>
    </row>
    <row r="96" spans="1:12" hidden="1">
      <c r="A96" s="186">
        <v>2</v>
      </c>
      <c r="B96" s="185">
        <v>5</v>
      </c>
      <c r="C96" s="186">
        <v>1</v>
      </c>
      <c r="D96" s="185">
        <v>1</v>
      </c>
      <c r="E96" s="185">
        <v>1</v>
      </c>
      <c r="F96" s="205"/>
      <c r="G96" s="183" t="s">
        <v>85</v>
      </c>
      <c r="H96" s="172">
        <v>63</v>
      </c>
      <c r="I96" s="190">
        <f>SUM(I97:I98)</f>
        <v>0</v>
      </c>
      <c r="J96" s="196">
        <f>SUM(J97:J98)</f>
        <v>0</v>
      </c>
      <c r="K96" s="195">
        <f>SUM(K97:K98)</f>
        <v>0</v>
      </c>
      <c r="L96" s="195">
        <f>SUM(L97:L98)</f>
        <v>0</v>
      </c>
    </row>
    <row r="97" spans="1:19" ht="25.5" hidden="1" customHeight="1">
      <c r="A97" s="186">
        <v>2</v>
      </c>
      <c r="B97" s="185">
        <v>5</v>
      </c>
      <c r="C97" s="186">
        <v>1</v>
      </c>
      <c r="D97" s="185">
        <v>1</v>
      </c>
      <c r="E97" s="185">
        <v>1</v>
      </c>
      <c r="F97" s="205">
        <v>1</v>
      </c>
      <c r="G97" s="183" t="s">
        <v>86</v>
      </c>
      <c r="H97" s="172">
        <v>64</v>
      </c>
      <c r="I97" s="182">
        <v>0</v>
      </c>
      <c r="J97" s="182">
        <v>0</v>
      </c>
      <c r="K97" s="182">
        <v>0</v>
      </c>
      <c r="L97" s="182">
        <v>0</v>
      </c>
    </row>
    <row r="98" spans="1:19" ht="25.5" hidden="1" customHeight="1">
      <c r="A98" s="186">
        <v>2</v>
      </c>
      <c r="B98" s="185">
        <v>5</v>
      </c>
      <c r="C98" s="186">
        <v>1</v>
      </c>
      <c r="D98" s="185">
        <v>1</v>
      </c>
      <c r="E98" s="185">
        <v>1</v>
      </c>
      <c r="F98" s="205">
        <v>2</v>
      </c>
      <c r="G98" s="183" t="s">
        <v>87</v>
      </c>
      <c r="H98" s="172">
        <v>65</v>
      </c>
      <c r="I98" s="182">
        <v>0</v>
      </c>
      <c r="J98" s="182">
        <v>0</v>
      </c>
      <c r="K98" s="182">
        <v>0</v>
      </c>
      <c r="L98" s="182">
        <v>0</v>
      </c>
    </row>
    <row r="99" spans="1:19" hidden="1">
      <c r="A99" s="186">
        <v>2</v>
      </c>
      <c r="B99" s="185">
        <v>5</v>
      </c>
      <c r="C99" s="186">
        <v>2</v>
      </c>
      <c r="D99" s="185"/>
      <c r="E99" s="185"/>
      <c r="F99" s="205"/>
      <c r="G99" s="183" t="s">
        <v>88</v>
      </c>
      <c r="H99" s="172">
        <v>66</v>
      </c>
      <c r="I99" s="190">
        <f t="shared" ref="I99:L100" si="6">I100</f>
        <v>0</v>
      </c>
      <c r="J99" s="196">
        <f t="shared" si="6"/>
        <v>0</v>
      </c>
      <c r="K99" s="195">
        <f t="shared" si="6"/>
        <v>0</v>
      </c>
      <c r="L99" s="190">
        <f t="shared" si="6"/>
        <v>0</v>
      </c>
    </row>
    <row r="100" spans="1:19" hidden="1">
      <c r="A100" s="187">
        <v>2</v>
      </c>
      <c r="B100" s="186">
        <v>5</v>
      </c>
      <c r="C100" s="185">
        <v>2</v>
      </c>
      <c r="D100" s="183">
        <v>1</v>
      </c>
      <c r="E100" s="186"/>
      <c r="F100" s="205"/>
      <c r="G100" s="183" t="s">
        <v>88</v>
      </c>
      <c r="H100" s="172">
        <v>67</v>
      </c>
      <c r="I100" s="190">
        <f t="shared" si="6"/>
        <v>0</v>
      </c>
      <c r="J100" s="196">
        <f t="shared" si="6"/>
        <v>0</v>
      </c>
      <c r="K100" s="195">
        <f t="shared" si="6"/>
        <v>0</v>
      </c>
      <c r="L100" s="190">
        <f t="shared" si="6"/>
        <v>0</v>
      </c>
    </row>
    <row r="101" spans="1:19" hidden="1">
      <c r="A101" s="187">
        <v>2</v>
      </c>
      <c r="B101" s="186">
        <v>5</v>
      </c>
      <c r="C101" s="185">
        <v>2</v>
      </c>
      <c r="D101" s="183">
        <v>1</v>
      </c>
      <c r="E101" s="186">
        <v>1</v>
      </c>
      <c r="F101" s="205"/>
      <c r="G101" s="183" t="s">
        <v>88</v>
      </c>
      <c r="H101" s="172">
        <v>68</v>
      </c>
      <c r="I101" s="190">
        <f>SUM(I102:I103)</f>
        <v>0</v>
      </c>
      <c r="J101" s="196">
        <f>SUM(J102:J103)</f>
        <v>0</v>
      </c>
      <c r="K101" s="195">
        <f>SUM(K102:K103)</f>
        <v>0</v>
      </c>
      <c r="L101" s="190">
        <f>SUM(L102:L103)</f>
        <v>0</v>
      </c>
    </row>
    <row r="102" spans="1:19" ht="25.5" hidden="1" customHeight="1">
      <c r="A102" s="187">
        <v>2</v>
      </c>
      <c r="B102" s="186">
        <v>5</v>
      </c>
      <c r="C102" s="185">
        <v>2</v>
      </c>
      <c r="D102" s="183">
        <v>1</v>
      </c>
      <c r="E102" s="186">
        <v>1</v>
      </c>
      <c r="F102" s="205">
        <v>1</v>
      </c>
      <c r="G102" s="183" t="s">
        <v>89</v>
      </c>
      <c r="H102" s="172">
        <v>69</v>
      </c>
      <c r="I102" s="182">
        <v>0</v>
      </c>
      <c r="J102" s="182">
        <v>0</v>
      </c>
      <c r="K102" s="182">
        <v>0</v>
      </c>
      <c r="L102" s="182">
        <v>0</v>
      </c>
    </row>
    <row r="103" spans="1:19" ht="25.5" hidden="1" customHeight="1">
      <c r="A103" s="187">
        <v>2</v>
      </c>
      <c r="B103" s="186">
        <v>5</v>
      </c>
      <c r="C103" s="185">
        <v>2</v>
      </c>
      <c r="D103" s="183">
        <v>1</v>
      </c>
      <c r="E103" s="186">
        <v>1</v>
      </c>
      <c r="F103" s="205">
        <v>2</v>
      </c>
      <c r="G103" s="183" t="s">
        <v>90</v>
      </c>
      <c r="H103" s="172">
        <v>70</v>
      </c>
      <c r="I103" s="182">
        <v>0</v>
      </c>
      <c r="J103" s="182">
        <v>0</v>
      </c>
      <c r="K103" s="182">
        <v>0</v>
      </c>
      <c r="L103" s="182">
        <v>0</v>
      </c>
    </row>
    <row r="104" spans="1:19" ht="25.5" hidden="1" customHeight="1">
      <c r="A104" s="187">
        <v>2</v>
      </c>
      <c r="B104" s="186">
        <v>5</v>
      </c>
      <c r="C104" s="185">
        <v>3</v>
      </c>
      <c r="D104" s="183"/>
      <c r="E104" s="186"/>
      <c r="F104" s="205"/>
      <c r="G104" s="183" t="s">
        <v>91</v>
      </c>
      <c r="H104" s="172">
        <v>71</v>
      </c>
      <c r="I104" s="190">
        <f>I105+I109</f>
        <v>0</v>
      </c>
      <c r="J104" s="190">
        <f>J105+J109</f>
        <v>0</v>
      </c>
      <c r="K104" s="190">
        <f>K105+K109</f>
        <v>0</v>
      </c>
      <c r="L104" s="190">
        <f>L105+L109</f>
        <v>0</v>
      </c>
    </row>
    <row r="105" spans="1:19" ht="25.5" hidden="1" customHeight="1">
      <c r="A105" s="187">
        <v>2</v>
      </c>
      <c r="B105" s="186">
        <v>5</v>
      </c>
      <c r="C105" s="185">
        <v>3</v>
      </c>
      <c r="D105" s="183">
        <v>1</v>
      </c>
      <c r="E105" s="186"/>
      <c r="F105" s="205"/>
      <c r="G105" s="183" t="s">
        <v>92</v>
      </c>
      <c r="H105" s="172">
        <v>72</v>
      </c>
      <c r="I105" s="190">
        <f>I106</f>
        <v>0</v>
      </c>
      <c r="J105" s="196">
        <f>J106</f>
        <v>0</v>
      </c>
      <c r="K105" s="195">
        <f>K106</f>
        <v>0</v>
      </c>
      <c r="L105" s="190">
        <f>L106</f>
        <v>0</v>
      </c>
    </row>
    <row r="106" spans="1:19" ht="25.5" hidden="1" customHeight="1">
      <c r="A106" s="194">
        <v>2</v>
      </c>
      <c r="B106" s="193">
        <v>5</v>
      </c>
      <c r="C106" s="192">
        <v>3</v>
      </c>
      <c r="D106" s="197">
        <v>1</v>
      </c>
      <c r="E106" s="193">
        <v>1</v>
      </c>
      <c r="F106" s="258"/>
      <c r="G106" s="197" t="s">
        <v>92</v>
      </c>
      <c r="H106" s="172">
        <v>73</v>
      </c>
      <c r="I106" s="234">
        <f>SUM(I107:I108)</f>
        <v>0</v>
      </c>
      <c r="J106" s="236">
        <f>SUM(J107:J108)</f>
        <v>0</v>
      </c>
      <c r="K106" s="235">
        <f>SUM(K107:K108)</f>
        <v>0</v>
      </c>
      <c r="L106" s="234">
        <f>SUM(L107:L108)</f>
        <v>0</v>
      </c>
    </row>
    <row r="107" spans="1:19" ht="25.5" hidden="1" customHeight="1">
      <c r="A107" s="187">
        <v>2</v>
      </c>
      <c r="B107" s="186">
        <v>5</v>
      </c>
      <c r="C107" s="185">
        <v>3</v>
      </c>
      <c r="D107" s="183">
        <v>1</v>
      </c>
      <c r="E107" s="186">
        <v>1</v>
      </c>
      <c r="F107" s="205">
        <v>1</v>
      </c>
      <c r="G107" s="183" t="s">
        <v>92</v>
      </c>
      <c r="H107" s="172">
        <v>74</v>
      </c>
      <c r="I107" s="182">
        <v>0</v>
      </c>
      <c r="J107" s="182">
        <v>0</v>
      </c>
      <c r="K107" s="182">
        <v>0</v>
      </c>
      <c r="L107" s="182">
        <v>0</v>
      </c>
    </row>
    <row r="108" spans="1:19" ht="25.5" hidden="1" customHeight="1">
      <c r="A108" s="194">
        <v>2</v>
      </c>
      <c r="B108" s="193">
        <v>5</v>
      </c>
      <c r="C108" s="192">
        <v>3</v>
      </c>
      <c r="D108" s="197">
        <v>1</v>
      </c>
      <c r="E108" s="193">
        <v>1</v>
      </c>
      <c r="F108" s="258">
        <v>2</v>
      </c>
      <c r="G108" s="197" t="s">
        <v>93</v>
      </c>
      <c r="H108" s="172">
        <v>75</v>
      </c>
      <c r="I108" s="182">
        <v>0</v>
      </c>
      <c r="J108" s="182">
        <v>0</v>
      </c>
      <c r="K108" s="182">
        <v>0</v>
      </c>
      <c r="L108" s="182">
        <v>0</v>
      </c>
      <c r="S108" s="260"/>
    </row>
    <row r="109" spans="1:19" ht="25.5" hidden="1" customHeight="1">
      <c r="A109" s="194">
        <v>2</v>
      </c>
      <c r="B109" s="193">
        <v>5</v>
      </c>
      <c r="C109" s="192">
        <v>3</v>
      </c>
      <c r="D109" s="197">
        <v>2</v>
      </c>
      <c r="E109" s="193"/>
      <c r="F109" s="258"/>
      <c r="G109" s="197" t="s">
        <v>94</v>
      </c>
      <c r="H109" s="172">
        <v>76</v>
      </c>
      <c r="I109" s="195">
        <f>I110</f>
        <v>0</v>
      </c>
      <c r="J109" s="190">
        <f>J110</f>
        <v>0</v>
      </c>
      <c r="K109" s="190">
        <f>K110</f>
        <v>0</v>
      </c>
      <c r="L109" s="190">
        <f>L110</f>
        <v>0</v>
      </c>
    </row>
    <row r="110" spans="1:19" ht="25.5" hidden="1" customHeight="1">
      <c r="A110" s="194">
        <v>2</v>
      </c>
      <c r="B110" s="193">
        <v>5</v>
      </c>
      <c r="C110" s="192">
        <v>3</v>
      </c>
      <c r="D110" s="197">
        <v>2</v>
      </c>
      <c r="E110" s="193">
        <v>1</v>
      </c>
      <c r="F110" s="258"/>
      <c r="G110" s="197" t="s">
        <v>94</v>
      </c>
      <c r="H110" s="172">
        <v>77</v>
      </c>
      <c r="I110" s="234">
        <f>SUM(I111:I112)</f>
        <v>0</v>
      </c>
      <c r="J110" s="234">
        <f>SUM(J111:J112)</f>
        <v>0</v>
      </c>
      <c r="K110" s="234">
        <f>SUM(K111:K112)</f>
        <v>0</v>
      </c>
      <c r="L110" s="234">
        <f>SUM(L111:L112)</f>
        <v>0</v>
      </c>
    </row>
    <row r="111" spans="1:19" ht="25.5" hidden="1" customHeight="1">
      <c r="A111" s="194">
        <v>2</v>
      </c>
      <c r="B111" s="193">
        <v>5</v>
      </c>
      <c r="C111" s="192">
        <v>3</v>
      </c>
      <c r="D111" s="197">
        <v>2</v>
      </c>
      <c r="E111" s="193">
        <v>1</v>
      </c>
      <c r="F111" s="258">
        <v>1</v>
      </c>
      <c r="G111" s="197" t="s">
        <v>94</v>
      </c>
      <c r="H111" s="172">
        <v>78</v>
      </c>
      <c r="I111" s="182">
        <v>0</v>
      </c>
      <c r="J111" s="182">
        <v>0</v>
      </c>
      <c r="K111" s="182">
        <v>0</v>
      </c>
      <c r="L111" s="182">
        <v>0</v>
      </c>
    </row>
    <row r="112" spans="1:19" hidden="1">
      <c r="A112" s="194">
        <v>2</v>
      </c>
      <c r="B112" s="193">
        <v>5</v>
      </c>
      <c r="C112" s="192">
        <v>3</v>
      </c>
      <c r="D112" s="197">
        <v>2</v>
      </c>
      <c r="E112" s="193">
        <v>1</v>
      </c>
      <c r="F112" s="258">
        <v>2</v>
      </c>
      <c r="G112" s="197" t="s">
        <v>95</v>
      </c>
      <c r="H112" s="172">
        <v>79</v>
      </c>
      <c r="I112" s="182">
        <v>0</v>
      </c>
      <c r="J112" s="182">
        <v>0</v>
      </c>
      <c r="K112" s="182">
        <v>0</v>
      </c>
      <c r="L112" s="182">
        <v>0</v>
      </c>
    </row>
    <row r="113" spans="1:12" hidden="1">
      <c r="A113" s="247">
        <v>2</v>
      </c>
      <c r="B113" s="224">
        <v>6</v>
      </c>
      <c r="C113" s="223"/>
      <c r="D113" s="221"/>
      <c r="E113" s="224"/>
      <c r="F113" s="259"/>
      <c r="G113" s="248" t="s">
        <v>96</v>
      </c>
      <c r="H113" s="172">
        <v>80</v>
      </c>
      <c r="I113" s="190">
        <f>SUM(I114+I119+I123+I127+I131+I135)</f>
        <v>0</v>
      </c>
      <c r="J113" s="190">
        <f>SUM(J114+J119+J123+J127+J131+J135)</f>
        <v>0</v>
      </c>
      <c r="K113" s="190">
        <f>SUM(K114+K119+K123+K127+K131+K135)</f>
        <v>0</v>
      </c>
      <c r="L113" s="190">
        <f>SUM(L114+L119+L123+L127+L131+L135)</f>
        <v>0</v>
      </c>
    </row>
    <row r="114" spans="1:12" hidden="1">
      <c r="A114" s="194">
        <v>2</v>
      </c>
      <c r="B114" s="193">
        <v>6</v>
      </c>
      <c r="C114" s="192">
        <v>1</v>
      </c>
      <c r="D114" s="197"/>
      <c r="E114" s="193"/>
      <c r="F114" s="258"/>
      <c r="G114" s="197" t="s">
        <v>97</v>
      </c>
      <c r="H114" s="172">
        <v>81</v>
      </c>
      <c r="I114" s="234">
        <f t="shared" ref="I114:L115" si="7">I115</f>
        <v>0</v>
      </c>
      <c r="J114" s="236">
        <f t="shared" si="7"/>
        <v>0</v>
      </c>
      <c r="K114" s="235">
        <f t="shared" si="7"/>
        <v>0</v>
      </c>
      <c r="L114" s="234">
        <f t="shared" si="7"/>
        <v>0</v>
      </c>
    </row>
    <row r="115" spans="1:12" hidden="1">
      <c r="A115" s="187">
        <v>2</v>
      </c>
      <c r="B115" s="186">
        <v>6</v>
      </c>
      <c r="C115" s="185">
        <v>1</v>
      </c>
      <c r="D115" s="183">
        <v>1</v>
      </c>
      <c r="E115" s="186"/>
      <c r="F115" s="205"/>
      <c r="G115" s="183" t="s">
        <v>97</v>
      </c>
      <c r="H115" s="172">
        <v>82</v>
      </c>
      <c r="I115" s="190">
        <f t="shared" si="7"/>
        <v>0</v>
      </c>
      <c r="J115" s="196">
        <f t="shared" si="7"/>
        <v>0</v>
      </c>
      <c r="K115" s="195">
        <f t="shared" si="7"/>
        <v>0</v>
      </c>
      <c r="L115" s="190">
        <f t="shared" si="7"/>
        <v>0</v>
      </c>
    </row>
    <row r="116" spans="1:12" hidden="1">
      <c r="A116" s="187">
        <v>2</v>
      </c>
      <c r="B116" s="186">
        <v>6</v>
      </c>
      <c r="C116" s="185">
        <v>1</v>
      </c>
      <c r="D116" s="183">
        <v>1</v>
      </c>
      <c r="E116" s="186">
        <v>1</v>
      </c>
      <c r="F116" s="205"/>
      <c r="G116" s="183" t="s">
        <v>97</v>
      </c>
      <c r="H116" s="172">
        <v>83</v>
      </c>
      <c r="I116" s="190">
        <f>SUM(I117:I118)</f>
        <v>0</v>
      </c>
      <c r="J116" s="196">
        <f>SUM(J117:J118)</f>
        <v>0</v>
      </c>
      <c r="K116" s="195">
        <f>SUM(K117:K118)</f>
        <v>0</v>
      </c>
      <c r="L116" s="190">
        <f>SUM(L117:L118)</f>
        <v>0</v>
      </c>
    </row>
    <row r="117" spans="1:12" hidden="1">
      <c r="A117" s="187">
        <v>2</v>
      </c>
      <c r="B117" s="186">
        <v>6</v>
      </c>
      <c r="C117" s="185">
        <v>1</v>
      </c>
      <c r="D117" s="183">
        <v>1</v>
      </c>
      <c r="E117" s="186">
        <v>1</v>
      </c>
      <c r="F117" s="205">
        <v>1</v>
      </c>
      <c r="G117" s="183" t="s">
        <v>98</v>
      </c>
      <c r="H117" s="172">
        <v>84</v>
      </c>
      <c r="I117" s="182">
        <v>0</v>
      </c>
      <c r="J117" s="182">
        <v>0</v>
      </c>
      <c r="K117" s="182">
        <v>0</v>
      </c>
      <c r="L117" s="182">
        <v>0</v>
      </c>
    </row>
    <row r="118" spans="1:12" hidden="1">
      <c r="A118" s="204">
        <v>2</v>
      </c>
      <c r="B118" s="203">
        <v>6</v>
      </c>
      <c r="C118" s="202">
        <v>1</v>
      </c>
      <c r="D118" s="228">
        <v>1</v>
      </c>
      <c r="E118" s="203">
        <v>1</v>
      </c>
      <c r="F118" s="255">
        <v>2</v>
      </c>
      <c r="G118" s="228" t="s">
        <v>99</v>
      </c>
      <c r="H118" s="172">
        <v>85</v>
      </c>
      <c r="I118" s="237">
        <v>0</v>
      </c>
      <c r="J118" s="237">
        <v>0</v>
      </c>
      <c r="K118" s="237">
        <v>0</v>
      </c>
      <c r="L118" s="237">
        <v>0</v>
      </c>
    </row>
    <row r="119" spans="1:12" ht="25.5" hidden="1" customHeight="1">
      <c r="A119" s="187">
        <v>2</v>
      </c>
      <c r="B119" s="186">
        <v>6</v>
      </c>
      <c r="C119" s="185">
        <v>2</v>
      </c>
      <c r="D119" s="183"/>
      <c r="E119" s="186"/>
      <c r="F119" s="205"/>
      <c r="G119" s="183" t="s">
        <v>100</v>
      </c>
      <c r="H119" s="172">
        <v>86</v>
      </c>
      <c r="I119" s="190">
        <f t="shared" ref="I119:L121" si="8">I120</f>
        <v>0</v>
      </c>
      <c r="J119" s="196">
        <f t="shared" si="8"/>
        <v>0</v>
      </c>
      <c r="K119" s="195">
        <f t="shared" si="8"/>
        <v>0</v>
      </c>
      <c r="L119" s="190">
        <f t="shared" si="8"/>
        <v>0</v>
      </c>
    </row>
    <row r="120" spans="1:12" ht="25.5" hidden="1" customHeight="1">
      <c r="A120" s="187">
        <v>2</v>
      </c>
      <c r="B120" s="186">
        <v>6</v>
      </c>
      <c r="C120" s="185">
        <v>2</v>
      </c>
      <c r="D120" s="183">
        <v>1</v>
      </c>
      <c r="E120" s="186"/>
      <c r="F120" s="205"/>
      <c r="G120" s="183" t="s">
        <v>100</v>
      </c>
      <c r="H120" s="172">
        <v>87</v>
      </c>
      <c r="I120" s="190">
        <f t="shared" si="8"/>
        <v>0</v>
      </c>
      <c r="J120" s="196">
        <f t="shared" si="8"/>
        <v>0</v>
      </c>
      <c r="K120" s="195">
        <f t="shared" si="8"/>
        <v>0</v>
      </c>
      <c r="L120" s="190">
        <f t="shared" si="8"/>
        <v>0</v>
      </c>
    </row>
    <row r="121" spans="1:12" ht="25.5" hidden="1" customHeight="1">
      <c r="A121" s="187">
        <v>2</v>
      </c>
      <c r="B121" s="186">
        <v>6</v>
      </c>
      <c r="C121" s="185">
        <v>2</v>
      </c>
      <c r="D121" s="183">
        <v>1</v>
      </c>
      <c r="E121" s="186">
        <v>1</v>
      </c>
      <c r="F121" s="205"/>
      <c r="G121" s="183" t="s">
        <v>100</v>
      </c>
      <c r="H121" s="172">
        <v>88</v>
      </c>
      <c r="I121" s="174">
        <f t="shared" si="8"/>
        <v>0</v>
      </c>
      <c r="J121" s="257">
        <f t="shared" si="8"/>
        <v>0</v>
      </c>
      <c r="K121" s="256">
        <f t="shared" si="8"/>
        <v>0</v>
      </c>
      <c r="L121" s="174">
        <f t="shared" si="8"/>
        <v>0</v>
      </c>
    </row>
    <row r="122" spans="1:12" ht="25.5" hidden="1" customHeight="1">
      <c r="A122" s="187">
        <v>2</v>
      </c>
      <c r="B122" s="186">
        <v>6</v>
      </c>
      <c r="C122" s="185">
        <v>2</v>
      </c>
      <c r="D122" s="183">
        <v>1</v>
      </c>
      <c r="E122" s="186">
        <v>1</v>
      </c>
      <c r="F122" s="205">
        <v>1</v>
      </c>
      <c r="G122" s="183" t="s">
        <v>100</v>
      </c>
      <c r="H122" s="172">
        <v>89</v>
      </c>
      <c r="I122" s="182">
        <v>0</v>
      </c>
      <c r="J122" s="182">
        <v>0</v>
      </c>
      <c r="K122" s="182">
        <v>0</v>
      </c>
      <c r="L122" s="182">
        <v>0</v>
      </c>
    </row>
    <row r="123" spans="1:12" ht="25.5" hidden="1" customHeight="1">
      <c r="A123" s="204">
        <v>2</v>
      </c>
      <c r="B123" s="203">
        <v>6</v>
      </c>
      <c r="C123" s="202">
        <v>3</v>
      </c>
      <c r="D123" s="228"/>
      <c r="E123" s="203"/>
      <c r="F123" s="255"/>
      <c r="G123" s="228" t="s">
        <v>101</v>
      </c>
      <c r="H123" s="172">
        <v>90</v>
      </c>
      <c r="I123" s="200">
        <f t="shared" ref="I123:L125" si="9">I124</f>
        <v>0</v>
      </c>
      <c r="J123" s="199">
        <f t="shared" si="9"/>
        <v>0</v>
      </c>
      <c r="K123" s="198">
        <f t="shared" si="9"/>
        <v>0</v>
      </c>
      <c r="L123" s="200">
        <f t="shared" si="9"/>
        <v>0</v>
      </c>
    </row>
    <row r="124" spans="1:12" ht="25.5" hidden="1" customHeight="1">
      <c r="A124" s="187">
        <v>2</v>
      </c>
      <c r="B124" s="186">
        <v>6</v>
      </c>
      <c r="C124" s="185">
        <v>3</v>
      </c>
      <c r="D124" s="183">
        <v>1</v>
      </c>
      <c r="E124" s="186"/>
      <c r="F124" s="205"/>
      <c r="G124" s="183" t="s">
        <v>101</v>
      </c>
      <c r="H124" s="172">
        <v>91</v>
      </c>
      <c r="I124" s="190">
        <f t="shared" si="9"/>
        <v>0</v>
      </c>
      <c r="J124" s="196">
        <f t="shared" si="9"/>
        <v>0</v>
      </c>
      <c r="K124" s="195">
        <f t="shared" si="9"/>
        <v>0</v>
      </c>
      <c r="L124" s="190">
        <f t="shared" si="9"/>
        <v>0</v>
      </c>
    </row>
    <row r="125" spans="1:12" ht="25.5" hidden="1" customHeight="1">
      <c r="A125" s="187">
        <v>2</v>
      </c>
      <c r="B125" s="186">
        <v>6</v>
      </c>
      <c r="C125" s="185">
        <v>3</v>
      </c>
      <c r="D125" s="183">
        <v>1</v>
      </c>
      <c r="E125" s="186">
        <v>1</v>
      </c>
      <c r="F125" s="205"/>
      <c r="G125" s="183" t="s">
        <v>101</v>
      </c>
      <c r="H125" s="172">
        <v>92</v>
      </c>
      <c r="I125" s="190">
        <f t="shared" si="9"/>
        <v>0</v>
      </c>
      <c r="J125" s="196">
        <f t="shared" si="9"/>
        <v>0</v>
      </c>
      <c r="K125" s="195">
        <f t="shared" si="9"/>
        <v>0</v>
      </c>
      <c r="L125" s="190">
        <f t="shared" si="9"/>
        <v>0</v>
      </c>
    </row>
    <row r="126" spans="1:12" ht="25.5" hidden="1" customHeight="1">
      <c r="A126" s="187">
        <v>2</v>
      </c>
      <c r="B126" s="186">
        <v>6</v>
      </c>
      <c r="C126" s="185">
        <v>3</v>
      </c>
      <c r="D126" s="183">
        <v>1</v>
      </c>
      <c r="E126" s="186">
        <v>1</v>
      </c>
      <c r="F126" s="205">
        <v>1</v>
      </c>
      <c r="G126" s="183" t="s">
        <v>101</v>
      </c>
      <c r="H126" s="172">
        <v>93</v>
      </c>
      <c r="I126" s="182">
        <v>0</v>
      </c>
      <c r="J126" s="182">
        <v>0</v>
      </c>
      <c r="K126" s="182">
        <v>0</v>
      </c>
      <c r="L126" s="182">
        <v>0</v>
      </c>
    </row>
    <row r="127" spans="1:12" ht="25.5" hidden="1" customHeight="1">
      <c r="A127" s="204">
        <v>2</v>
      </c>
      <c r="B127" s="203">
        <v>6</v>
      </c>
      <c r="C127" s="202">
        <v>4</v>
      </c>
      <c r="D127" s="228"/>
      <c r="E127" s="203"/>
      <c r="F127" s="255"/>
      <c r="G127" s="228" t="s">
        <v>102</v>
      </c>
      <c r="H127" s="172">
        <v>94</v>
      </c>
      <c r="I127" s="200">
        <f t="shared" ref="I127:L129" si="10">I128</f>
        <v>0</v>
      </c>
      <c r="J127" s="199">
        <f t="shared" si="10"/>
        <v>0</v>
      </c>
      <c r="K127" s="198">
        <f t="shared" si="10"/>
        <v>0</v>
      </c>
      <c r="L127" s="200">
        <f t="shared" si="10"/>
        <v>0</v>
      </c>
    </row>
    <row r="128" spans="1:12" ht="25.5" hidden="1" customHeight="1">
      <c r="A128" s="187">
        <v>2</v>
      </c>
      <c r="B128" s="186">
        <v>6</v>
      </c>
      <c r="C128" s="185">
        <v>4</v>
      </c>
      <c r="D128" s="183">
        <v>1</v>
      </c>
      <c r="E128" s="186"/>
      <c r="F128" s="205"/>
      <c r="G128" s="183" t="s">
        <v>102</v>
      </c>
      <c r="H128" s="172">
        <v>95</v>
      </c>
      <c r="I128" s="190">
        <f t="shared" si="10"/>
        <v>0</v>
      </c>
      <c r="J128" s="196">
        <f t="shared" si="10"/>
        <v>0</v>
      </c>
      <c r="K128" s="195">
        <f t="shared" si="10"/>
        <v>0</v>
      </c>
      <c r="L128" s="190">
        <f t="shared" si="10"/>
        <v>0</v>
      </c>
    </row>
    <row r="129" spans="1:12" ht="25.5" hidden="1" customHeight="1">
      <c r="A129" s="187">
        <v>2</v>
      </c>
      <c r="B129" s="186">
        <v>6</v>
      </c>
      <c r="C129" s="185">
        <v>4</v>
      </c>
      <c r="D129" s="183">
        <v>1</v>
      </c>
      <c r="E129" s="186">
        <v>1</v>
      </c>
      <c r="F129" s="205"/>
      <c r="G129" s="183" t="s">
        <v>102</v>
      </c>
      <c r="H129" s="172">
        <v>96</v>
      </c>
      <c r="I129" s="190">
        <f t="shared" si="10"/>
        <v>0</v>
      </c>
      <c r="J129" s="196">
        <f t="shared" si="10"/>
        <v>0</v>
      </c>
      <c r="K129" s="195">
        <f t="shared" si="10"/>
        <v>0</v>
      </c>
      <c r="L129" s="190">
        <f t="shared" si="10"/>
        <v>0</v>
      </c>
    </row>
    <row r="130" spans="1:12" ht="25.5" hidden="1" customHeight="1">
      <c r="A130" s="187">
        <v>2</v>
      </c>
      <c r="B130" s="186">
        <v>6</v>
      </c>
      <c r="C130" s="185">
        <v>4</v>
      </c>
      <c r="D130" s="183">
        <v>1</v>
      </c>
      <c r="E130" s="186">
        <v>1</v>
      </c>
      <c r="F130" s="205">
        <v>1</v>
      </c>
      <c r="G130" s="183" t="s">
        <v>102</v>
      </c>
      <c r="H130" s="172">
        <v>97</v>
      </c>
      <c r="I130" s="182">
        <v>0</v>
      </c>
      <c r="J130" s="182">
        <v>0</v>
      </c>
      <c r="K130" s="182">
        <v>0</v>
      </c>
      <c r="L130" s="182">
        <v>0</v>
      </c>
    </row>
    <row r="131" spans="1:12" ht="25.5" hidden="1" customHeight="1">
      <c r="A131" s="194">
        <v>2</v>
      </c>
      <c r="B131" s="212">
        <v>6</v>
      </c>
      <c r="C131" s="218">
        <v>5</v>
      </c>
      <c r="D131" s="207"/>
      <c r="E131" s="212"/>
      <c r="F131" s="206"/>
      <c r="G131" s="207" t="s">
        <v>103</v>
      </c>
      <c r="H131" s="172">
        <v>98</v>
      </c>
      <c r="I131" s="210">
        <f t="shared" ref="I131:L133" si="11">I132</f>
        <v>0</v>
      </c>
      <c r="J131" s="231">
        <f t="shared" si="11"/>
        <v>0</v>
      </c>
      <c r="K131" s="208">
        <f t="shared" si="11"/>
        <v>0</v>
      </c>
      <c r="L131" s="210">
        <f t="shared" si="11"/>
        <v>0</v>
      </c>
    </row>
    <row r="132" spans="1:12" ht="25.5" hidden="1" customHeight="1">
      <c r="A132" s="187">
        <v>2</v>
      </c>
      <c r="B132" s="186">
        <v>6</v>
      </c>
      <c r="C132" s="185">
        <v>5</v>
      </c>
      <c r="D132" s="183">
        <v>1</v>
      </c>
      <c r="E132" s="186"/>
      <c r="F132" s="205"/>
      <c r="G132" s="207" t="s">
        <v>103</v>
      </c>
      <c r="H132" s="172">
        <v>99</v>
      </c>
      <c r="I132" s="190">
        <f t="shared" si="11"/>
        <v>0</v>
      </c>
      <c r="J132" s="196">
        <f t="shared" si="11"/>
        <v>0</v>
      </c>
      <c r="K132" s="195">
        <f t="shared" si="11"/>
        <v>0</v>
      </c>
      <c r="L132" s="190">
        <f t="shared" si="11"/>
        <v>0</v>
      </c>
    </row>
    <row r="133" spans="1:12" ht="25.5" hidden="1" customHeight="1">
      <c r="A133" s="187">
        <v>2</v>
      </c>
      <c r="B133" s="186">
        <v>6</v>
      </c>
      <c r="C133" s="185">
        <v>5</v>
      </c>
      <c r="D133" s="183">
        <v>1</v>
      </c>
      <c r="E133" s="186">
        <v>1</v>
      </c>
      <c r="F133" s="205"/>
      <c r="G133" s="207" t="s">
        <v>103</v>
      </c>
      <c r="H133" s="172">
        <v>100</v>
      </c>
      <c r="I133" s="190">
        <f t="shared" si="11"/>
        <v>0</v>
      </c>
      <c r="J133" s="196">
        <f t="shared" si="11"/>
        <v>0</v>
      </c>
      <c r="K133" s="195">
        <f t="shared" si="11"/>
        <v>0</v>
      </c>
      <c r="L133" s="190">
        <f t="shared" si="11"/>
        <v>0</v>
      </c>
    </row>
    <row r="134" spans="1:12" ht="25.5" hidden="1" customHeight="1">
      <c r="A134" s="186">
        <v>2</v>
      </c>
      <c r="B134" s="185">
        <v>6</v>
      </c>
      <c r="C134" s="186">
        <v>5</v>
      </c>
      <c r="D134" s="186">
        <v>1</v>
      </c>
      <c r="E134" s="183">
        <v>1</v>
      </c>
      <c r="F134" s="205">
        <v>1</v>
      </c>
      <c r="G134" s="186" t="s">
        <v>104</v>
      </c>
      <c r="H134" s="172">
        <v>101</v>
      </c>
      <c r="I134" s="182">
        <v>0</v>
      </c>
      <c r="J134" s="182">
        <v>0</v>
      </c>
      <c r="K134" s="182">
        <v>0</v>
      </c>
      <c r="L134" s="182">
        <v>0</v>
      </c>
    </row>
    <row r="135" spans="1:12" ht="26.25" hidden="1" customHeight="1">
      <c r="A135" s="187">
        <v>2</v>
      </c>
      <c r="B135" s="185">
        <v>6</v>
      </c>
      <c r="C135" s="186">
        <v>6</v>
      </c>
      <c r="D135" s="185"/>
      <c r="E135" s="183"/>
      <c r="F135" s="184"/>
      <c r="G135" s="254" t="s">
        <v>105</v>
      </c>
      <c r="H135" s="172">
        <v>102</v>
      </c>
      <c r="I135" s="195">
        <f t="shared" ref="I135:L137" si="12">I136</f>
        <v>0</v>
      </c>
      <c r="J135" s="190">
        <f t="shared" si="12"/>
        <v>0</v>
      </c>
      <c r="K135" s="190">
        <f t="shared" si="12"/>
        <v>0</v>
      </c>
      <c r="L135" s="190">
        <f t="shared" si="12"/>
        <v>0</v>
      </c>
    </row>
    <row r="136" spans="1:12" ht="26.25" hidden="1" customHeight="1">
      <c r="A136" s="187">
        <v>2</v>
      </c>
      <c r="B136" s="185">
        <v>6</v>
      </c>
      <c r="C136" s="186">
        <v>6</v>
      </c>
      <c r="D136" s="185">
        <v>1</v>
      </c>
      <c r="E136" s="183"/>
      <c r="F136" s="184"/>
      <c r="G136" s="254" t="s">
        <v>105</v>
      </c>
      <c r="H136" s="175">
        <v>103</v>
      </c>
      <c r="I136" s="190">
        <f t="shared" si="12"/>
        <v>0</v>
      </c>
      <c r="J136" s="190">
        <f t="shared" si="12"/>
        <v>0</v>
      </c>
      <c r="K136" s="190">
        <f t="shared" si="12"/>
        <v>0</v>
      </c>
      <c r="L136" s="190">
        <f t="shared" si="12"/>
        <v>0</v>
      </c>
    </row>
    <row r="137" spans="1:12" ht="26.25" hidden="1" customHeight="1">
      <c r="A137" s="187">
        <v>2</v>
      </c>
      <c r="B137" s="185">
        <v>6</v>
      </c>
      <c r="C137" s="186">
        <v>6</v>
      </c>
      <c r="D137" s="185">
        <v>1</v>
      </c>
      <c r="E137" s="183">
        <v>1</v>
      </c>
      <c r="F137" s="184"/>
      <c r="G137" s="254" t="s">
        <v>105</v>
      </c>
      <c r="H137" s="175">
        <v>104</v>
      </c>
      <c r="I137" s="190">
        <f t="shared" si="12"/>
        <v>0</v>
      </c>
      <c r="J137" s="190">
        <f t="shared" si="12"/>
        <v>0</v>
      </c>
      <c r="K137" s="190">
        <f t="shared" si="12"/>
        <v>0</v>
      </c>
      <c r="L137" s="190">
        <f t="shared" si="12"/>
        <v>0</v>
      </c>
    </row>
    <row r="138" spans="1:12" ht="26.25" hidden="1" customHeight="1">
      <c r="A138" s="187">
        <v>2</v>
      </c>
      <c r="B138" s="185">
        <v>6</v>
      </c>
      <c r="C138" s="186">
        <v>6</v>
      </c>
      <c r="D138" s="185">
        <v>1</v>
      </c>
      <c r="E138" s="183">
        <v>1</v>
      </c>
      <c r="F138" s="184">
        <v>1</v>
      </c>
      <c r="G138" s="240" t="s">
        <v>105</v>
      </c>
      <c r="H138" s="175">
        <v>105</v>
      </c>
      <c r="I138" s="182">
        <v>0</v>
      </c>
      <c r="J138" s="253">
        <v>0</v>
      </c>
      <c r="K138" s="182">
        <v>0</v>
      </c>
      <c r="L138" s="182">
        <v>0</v>
      </c>
    </row>
    <row r="139" spans="1:12">
      <c r="A139" s="247">
        <v>2</v>
      </c>
      <c r="B139" s="224">
        <v>7</v>
      </c>
      <c r="C139" s="224"/>
      <c r="D139" s="223"/>
      <c r="E139" s="223"/>
      <c r="F139" s="222"/>
      <c r="G139" s="221" t="s">
        <v>106</v>
      </c>
      <c r="H139" s="175">
        <v>106</v>
      </c>
      <c r="I139" s="195">
        <f>SUM(I140+I145+I153)</f>
        <v>14000</v>
      </c>
      <c r="J139" s="196">
        <f>SUM(J140+J145+J153)</f>
        <v>12000</v>
      </c>
      <c r="K139" s="195">
        <f>SUM(K140+K145+K153)</f>
        <v>11365.98</v>
      </c>
      <c r="L139" s="190">
        <f>SUM(L140+L145+L153)</f>
        <v>11365.98</v>
      </c>
    </row>
    <row r="140" spans="1:12" hidden="1">
      <c r="A140" s="187">
        <v>2</v>
      </c>
      <c r="B140" s="186">
        <v>7</v>
      </c>
      <c r="C140" s="186">
        <v>1</v>
      </c>
      <c r="D140" s="185"/>
      <c r="E140" s="185"/>
      <c r="F140" s="184"/>
      <c r="G140" s="183" t="s">
        <v>107</v>
      </c>
      <c r="H140" s="175">
        <v>107</v>
      </c>
      <c r="I140" s="195">
        <f t="shared" ref="I140:L141" si="13">I141</f>
        <v>0</v>
      </c>
      <c r="J140" s="196">
        <f t="shared" si="13"/>
        <v>0</v>
      </c>
      <c r="K140" s="195">
        <f t="shared" si="13"/>
        <v>0</v>
      </c>
      <c r="L140" s="190">
        <f t="shared" si="13"/>
        <v>0</v>
      </c>
    </row>
    <row r="141" spans="1:12" hidden="1">
      <c r="A141" s="187">
        <v>2</v>
      </c>
      <c r="B141" s="186">
        <v>7</v>
      </c>
      <c r="C141" s="186">
        <v>1</v>
      </c>
      <c r="D141" s="185">
        <v>1</v>
      </c>
      <c r="E141" s="185"/>
      <c r="F141" s="184"/>
      <c r="G141" s="183" t="s">
        <v>107</v>
      </c>
      <c r="H141" s="175">
        <v>108</v>
      </c>
      <c r="I141" s="195">
        <f t="shared" si="13"/>
        <v>0</v>
      </c>
      <c r="J141" s="196">
        <f t="shared" si="13"/>
        <v>0</v>
      </c>
      <c r="K141" s="195">
        <f t="shared" si="13"/>
        <v>0</v>
      </c>
      <c r="L141" s="190">
        <f t="shared" si="13"/>
        <v>0</v>
      </c>
    </row>
    <row r="142" spans="1:12" hidden="1">
      <c r="A142" s="187">
        <v>2</v>
      </c>
      <c r="B142" s="186">
        <v>7</v>
      </c>
      <c r="C142" s="186">
        <v>1</v>
      </c>
      <c r="D142" s="185">
        <v>1</v>
      </c>
      <c r="E142" s="185">
        <v>1</v>
      </c>
      <c r="F142" s="184"/>
      <c r="G142" s="183" t="s">
        <v>107</v>
      </c>
      <c r="H142" s="175">
        <v>109</v>
      </c>
      <c r="I142" s="195">
        <f>SUM(I143:I144)</f>
        <v>0</v>
      </c>
      <c r="J142" s="196">
        <f>SUM(J143:J144)</f>
        <v>0</v>
      </c>
      <c r="K142" s="195">
        <f>SUM(K143:K144)</f>
        <v>0</v>
      </c>
      <c r="L142" s="190">
        <f>SUM(L143:L144)</f>
        <v>0</v>
      </c>
    </row>
    <row r="143" spans="1:12" hidden="1">
      <c r="A143" s="204">
        <v>2</v>
      </c>
      <c r="B143" s="203">
        <v>7</v>
      </c>
      <c r="C143" s="204">
        <v>1</v>
      </c>
      <c r="D143" s="186">
        <v>1</v>
      </c>
      <c r="E143" s="202">
        <v>1</v>
      </c>
      <c r="F143" s="201">
        <v>1</v>
      </c>
      <c r="G143" s="228" t="s">
        <v>108</v>
      </c>
      <c r="H143" s="175">
        <v>110</v>
      </c>
      <c r="I143" s="250">
        <v>0</v>
      </c>
      <c r="J143" s="250">
        <v>0</v>
      </c>
      <c r="K143" s="250">
        <v>0</v>
      </c>
      <c r="L143" s="250">
        <v>0</v>
      </c>
    </row>
    <row r="144" spans="1:12" hidden="1">
      <c r="A144" s="186">
        <v>2</v>
      </c>
      <c r="B144" s="186">
        <v>7</v>
      </c>
      <c r="C144" s="187">
        <v>1</v>
      </c>
      <c r="D144" s="186">
        <v>1</v>
      </c>
      <c r="E144" s="185">
        <v>1</v>
      </c>
      <c r="F144" s="184">
        <v>2</v>
      </c>
      <c r="G144" s="183" t="s">
        <v>109</v>
      </c>
      <c r="H144" s="175">
        <v>111</v>
      </c>
      <c r="I144" s="219">
        <v>0</v>
      </c>
      <c r="J144" s="219">
        <v>0</v>
      </c>
      <c r="K144" s="219">
        <v>0</v>
      </c>
      <c r="L144" s="219">
        <v>0</v>
      </c>
    </row>
    <row r="145" spans="1:12" ht="25.5" customHeight="1">
      <c r="A145" s="194">
        <v>2</v>
      </c>
      <c r="B145" s="193">
        <v>7</v>
      </c>
      <c r="C145" s="194">
        <v>2</v>
      </c>
      <c r="D145" s="193"/>
      <c r="E145" s="192"/>
      <c r="F145" s="191"/>
      <c r="G145" s="197" t="s">
        <v>110</v>
      </c>
      <c r="H145" s="175">
        <v>112</v>
      </c>
      <c r="I145" s="235">
        <f t="shared" ref="I145:L146" si="14">I146</f>
        <v>6000</v>
      </c>
      <c r="J145" s="236">
        <f t="shared" si="14"/>
        <v>6000</v>
      </c>
      <c r="K145" s="235">
        <f t="shared" si="14"/>
        <v>6000</v>
      </c>
      <c r="L145" s="234">
        <f t="shared" si="14"/>
        <v>6000</v>
      </c>
    </row>
    <row r="146" spans="1:12" ht="25.5" customHeight="1">
      <c r="A146" s="187">
        <v>2</v>
      </c>
      <c r="B146" s="186">
        <v>7</v>
      </c>
      <c r="C146" s="187">
        <v>2</v>
      </c>
      <c r="D146" s="186">
        <v>1</v>
      </c>
      <c r="E146" s="185"/>
      <c r="F146" s="184"/>
      <c r="G146" s="183" t="s">
        <v>111</v>
      </c>
      <c r="H146" s="175">
        <v>113</v>
      </c>
      <c r="I146" s="195">
        <f t="shared" si="14"/>
        <v>6000</v>
      </c>
      <c r="J146" s="196">
        <f t="shared" si="14"/>
        <v>6000</v>
      </c>
      <c r="K146" s="195">
        <f t="shared" si="14"/>
        <v>6000</v>
      </c>
      <c r="L146" s="190">
        <f t="shared" si="14"/>
        <v>6000</v>
      </c>
    </row>
    <row r="147" spans="1:12" ht="25.5" customHeight="1">
      <c r="A147" s="187">
        <v>2</v>
      </c>
      <c r="B147" s="186">
        <v>7</v>
      </c>
      <c r="C147" s="187">
        <v>2</v>
      </c>
      <c r="D147" s="186">
        <v>1</v>
      </c>
      <c r="E147" s="185">
        <v>1</v>
      </c>
      <c r="F147" s="184"/>
      <c r="G147" s="183" t="s">
        <v>111</v>
      </c>
      <c r="H147" s="175">
        <v>114</v>
      </c>
      <c r="I147" s="195">
        <f>SUM(I148:I149)</f>
        <v>6000</v>
      </c>
      <c r="J147" s="196">
        <f>SUM(J148:J149)</f>
        <v>6000</v>
      </c>
      <c r="K147" s="195">
        <f>SUM(K148:K149)</f>
        <v>6000</v>
      </c>
      <c r="L147" s="190">
        <f>SUM(L148:L149)</f>
        <v>6000</v>
      </c>
    </row>
    <row r="148" spans="1:12">
      <c r="A148" s="187">
        <v>2</v>
      </c>
      <c r="B148" s="186">
        <v>7</v>
      </c>
      <c r="C148" s="187">
        <v>2</v>
      </c>
      <c r="D148" s="186">
        <v>1</v>
      </c>
      <c r="E148" s="185">
        <v>1</v>
      </c>
      <c r="F148" s="184">
        <v>1</v>
      </c>
      <c r="G148" s="183" t="s">
        <v>112</v>
      </c>
      <c r="H148" s="175">
        <v>115</v>
      </c>
      <c r="I148" s="219">
        <v>6000</v>
      </c>
      <c r="J148" s="219">
        <v>6000</v>
      </c>
      <c r="K148" s="219">
        <v>6000</v>
      </c>
      <c r="L148" s="219">
        <v>6000</v>
      </c>
    </row>
    <row r="149" spans="1:12" hidden="1">
      <c r="A149" s="187">
        <v>2</v>
      </c>
      <c r="B149" s="186">
        <v>7</v>
      </c>
      <c r="C149" s="187">
        <v>2</v>
      </c>
      <c r="D149" s="186">
        <v>1</v>
      </c>
      <c r="E149" s="185">
        <v>1</v>
      </c>
      <c r="F149" s="184">
        <v>2</v>
      </c>
      <c r="G149" s="183" t="s">
        <v>113</v>
      </c>
      <c r="H149" s="175">
        <v>116</v>
      </c>
      <c r="I149" s="219">
        <v>0</v>
      </c>
      <c r="J149" s="219">
        <v>0</v>
      </c>
      <c r="K149" s="219">
        <v>0</v>
      </c>
      <c r="L149" s="219">
        <v>0</v>
      </c>
    </row>
    <row r="150" spans="1:12" hidden="1">
      <c r="A150" s="187">
        <v>2</v>
      </c>
      <c r="B150" s="186">
        <v>7</v>
      </c>
      <c r="C150" s="187">
        <v>2</v>
      </c>
      <c r="D150" s="186">
        <v>2</v>
      </c>
      <c r="E150" s="185"/>
      <c r="F150" s="184"/>
      <c r="G150" s="183" t="s">
        <v>114</v>
      </c>
      <c r="H150" s="175">
        <v>117</v>
      </c>
      <c r="I150" s="195">
        <f>I151</f>
        <v>0</v>
      </c>
      <c r="J150" s="195">
        <f>J151</f>
        <v>0</v>
      </c>
      <c r="K150" s="195">
        <f>K151</f>
        <v>0</v>
      </c>
      <c r="L150" s="195">
        <f>L151</f>
        <v>0</v>
      </c>
    </row>
    <row r="151" spans="1:12" hidden="1">
      <c r="A151" s="187">
        <v>2</v>
      </c>
      <c r="B151" s="186">
        <v>7</v>
      </c>
      <c r="C151" s="187">
        <v>2</v>
      </c>
      <c r="D151" s="186">
        <v>2</v>
      </c>
      <c r="E151" s="185">
        <v>1</v>
      </c>
      <c r="F151" s="184"/>
      <c r="G151" s="183" t="s">
        <v>114</v>
      </c>
      <c r="H151" s="175">
        <v>118</v>
      </c>
      <c r="I151" s="195">
        <f>SUM(I152)</f>
        <v>0</v>
      </c>
      <c r="J151" s="195">
        <f>SUM(J152)</f>
        <v>0</v>
      </c>
      <c r="K151" s="195">
        <f>SUM(K152)</f>
        <v>0</v>
      </c>
      <c r="L151" s="195">
        <f>SUM(L152)</f>
        <v>0</v>
      </c>
    </row>
    <row r="152" spans="1:12" hidden="1">
      <c r="A152" s="187">
        <v>2</v>
      </c>
      <c r="B152" s="186">
        <v>7</v>
      </c>
      <c r="C152" s="187">
        <v>2</v>
      </c>
      <c r="D152" s="186">
        <v>2</v>
      </c>
      <c r="E152" s="185">
        <v>1</v>
      </c>
      <c r="F152" s="184">
        <v>1</v>
      </c>
      <c r="G152" s="183" t="s">
        <v>114</v>
      </c>
      <c r="H152" s="175">
        <v>119</v>
      </c>
      <c r="I152" s="219">
        <v>0</v>
      </c>
      <c r="J152" s="219">
        <v>0</v>
      </c>
      <c r="K152" s="219">
        <v>0</v>
      </c>
      <c r="L152" s="219">
        <v>0</v>
      </c>
    </row>
    <row r="153" spans="1:12">
      <c r="A153" s="187">
        <v>2</v>
      </c>
      <c r="B153" s="186">
        <v>7</v>
      </c>
      <c r="C153" s="187">
        <v>3</v>
      </c>
      <c r="D153" s="186"/>
      <c r="E153" s="185"/>
      <c r="F153" s="184"/>
      <c r="G153" s="183" t="s">
        <v>115</v>
      </c>
      <c r="H153" s="175">
        <v>120</v>
      </c>
      <c r="I153" s="195">
        <f t="shared" ref="I153:L154" si="15">I154</f>
        <v>8000</v>
      </c>
      <c r="J153" s="196">
        <f t="shared" si="15"/>
        <v>6000</v>
      </c>
      <c r="K153" s="195">
        <f t="shared" si="15"/>
        <v>5365.98</v>
      </c>
      <c r="L153" s="190">
        <f t="shared" si="15"/>
        <v>5365.98</v>
      </c>
    </row>
    <row r="154" spans="1:12">
      <c r="A154" s="194">
        <v>2</v>
      </c>
      <c r="B154" s="212">
        <v>7</v>
      </c>
      <c r="C154" s="220">
        <v>3</v>
      </c>
      <c r="D154" s="212">
        <v>1</v>
      </c>
      <c r="E154" s="218"/>
      <c r="F154" s="211"/>
      <c r="G154" s="207" t="s">
        <v>115</v>
      </c>
      <c r="H154" s="175">
        <v>121</v>
      </c>
      <c r="I154" s="208">
        <f t="shared" si="15"/>
        <v>8000</v>
      </c>
      <c r="J154" s="231">
        <f t="shared" si="15"/>
        <v>6000</v>
      </c>
      <c r="K154" s="208">
        <f t="shared" si="15"/>
        <v>5365.98</v>
      </c>
      <c r="L154" s="210">
        <f t="shared" si="15"/>
        <v>5365.98</v>
      </c>
    </row>
    <row r="155" spans="1:12">
      <c r="A155" s="187">
        <v>2</v>
      </c>
      <c r="B155" s="186">
        <v>7</v>
      </c>
      <c r="C155" s="187">
        <v>3</v>
      </c>
      <c r="D155" s="186">
        <v>1</v>
      </c>
      <c r="E155" s="185">
        <v>1</v>
      </c>
      <c r="F155" s="184"/>
      <c r="G155" s="183" t="s">
        <v>115</v>
      </c>
      <c r="H155" s="175">
        <v>122</v>
      </c>
      <c r="I155" s="195">
        <f>SUM(I156:I157)</f>
        <v>8000</v>
      </c>
      <c r="J155" s="196">
        <f>SUM(J156:J157)</f>
        <v>6000</v>
      </c>
      <c r="K155" s="195">
        <f>SUM(K156:K157)</f>
        <v>5365.98</v>
      </c>
      <c r="L155" s="190">
        <f>SUM(L156:L157)</f>
        <v>5365.98</v>
      </c>
    </row>
    <row r="156" spans="1:12">
      <c r="A156" s="204">
        <v>2</v>
      </c>
      <c r="B156" s="203">
        <v>7</v>
      </c>
      <c r="C156" s="204">
        <v>3</v>
      </c>
      <c r="D156" s="203">
        <v>1</v>
      </c>
      <c r="E156" s="202">
        <v>1</v>
      </c>
      <c r="F156" s="201">
        <v>1</v>
      </c>
      <c r="G156" s="228" t="s">
        <v>116</v>
      </c>
      <c r="H156" s="175">
        <v>123</v>
      </c>
      <c r="I156" s="250">
        <v>8000</v>
      </c>
      <c r="J156" s="250">
        <v>6000</v>
      </c>
      <c r="K156" s="250">
        <v>5365.98</v>
      </c>
      <c r="L156" s="250">
        <v>5365.98</v>
      </c>
    </row>
    <row r="157" spans="1:12" hidden="1">
      <c r="A157" s="187">
        <v>2</v>
      </c>
      <c r="B157" s="186">
        <v>7</v>
      </c>
      <c r="C157" s="187">
        <v>3</v>
      </c>
      <c r="D157" s="186">
        <v>1</v>
      </c>
      <c r="E157" s="185">
        <v>1</v>
      </c>
      <c r="F157" s="184">
        <v>2</v>
      </c>
      <c r="G157" s="183" t="s">
        <v>117</v>
      </c>
      <c r="H157" s="175">
        <v>124</v>
      </c>
      <c r="I157" s="219">
        <v>0</v>
      </c>
      <c r="J157" s="182">
        <v>0</v>
      </c>
      <c r="K157" s="182">
        <v>0</v>
      </c>
      <c r="L157" s="182">
        <v>0</v>
      </c>
    </row>
    <row r="158" spans="1:12" hidden="1">
      <c r="A158" s="247">
        <v>2</v>
      </c>
      <c r="B158" s="247">
        <v>8</v>
      </c>
      <c r="C158" s="224"/>
      <c r="D158" s="246"/>
      <c r="E158" s="245"/>
      <c r="F158" s="244"/>
      <c r="G158" s="252" t="s">
        <v>118</v>
      </c>
      <c r="H158" s="175">
        <v>125</v>
      </c>
      <c r="I158" s="198">
        <f>I159</f>
        <v>0</v>
      </c>
      <c r="J158" s="199">
        <f>J159</f>
        <v>0</v>
      </c>
      <c r="K158" s="198">
        <f>K159</f>
        <v>0</v>
      </c>
      <c r="L158" s="200">
        <f>L159</f>
        <v>0</v>
      </c>
    </row>
    <row r="159" spans="1:12" hidden="1">
      <c r="A159" s="194">
        <v>2</v>
      </c>
      <c r="B159" s="194">
        <v>8</v>
      </c>
      <c r="C159" s="194">
        <v>1</v>
      </c>
      <c r="D159" s="193"/>
      <c r="E159" s="192"/>
      <c r="F159" s="191"/>
      <c r="G159" s="228" t="s">
        <v>118</v>
      </c>
      <c r="H159" s="175">
        <v>126</v>
      </c>
      <c r="I159" s="198">
        <f>I160+I165</f>
        <v>0</v>
      </c>
      <c r="J159" s="199">
        <f>J160+J165</f>
        <v>0</v>
      </c>
      <c r="K159" s="198">
        <f>K160+K165</f>
        <v>0</v>
      </c>
      <c r="L159" s="200">
        <f>L160+L165</f>
        <v>0</v>
      </c>
    </row>
    <row r="160" spans="1:12" hidden="1">
      <c r="A160" s="187">
        <v>2</v>
      </c>
      <c r="B160" s="186">
        <v>8</v>
      </c>
      <c r="C160" s="183">
        <v>1</v>
      </c>
      <c r="D160" s="186">
        <v>1</v>
      </c>
      <c r="E160" s="185"/>
      <c r="F160" s="184"/>
      <c r="G160" s="183" t="s">
        <v>119</v>
      </c>
      <c r="H160" s="175">
        <v>127</v>
      </c>
      <c r="I160" s="195">
        <f>I161</f>
        <v>0</v>
      </c>
      <c r="J160" s="196">
        <f>J161</f>
        <v>0</v>
      </c>
      <c r="K160" s="195">
        <f>K161</f>
        <v>0</v>
      </c>
      <c r="L160" s="190">
        <f>L161</f>
        <v>0</v>
      </c>
    </row>
    <row r="161" spans="1:15" hidden="1">
      <c r="A161" s="187">
        <v>2</v>
      </c>
      <c r="B161" s="186">
        <v>8</v>
      </c>
      <c r="C161" s="228">
        <v>1</v>
      </c>
      <c r="D161" s="203">
        <v>1</v>
      </c>
      <c r="E161" s="202">
        <v>1</v>
      </c>
      <c r="F161" s="201"/>
      <c r="G161" s="183" t="s">
        <v>119</v>
      </c>
      <c r="H161" s="175">
        <v>128</v>
      </c>
      <c r="I161" s="198">
        <f>SUM(I162:I164)</f>
        <v>0</v>
      </c>
      <c r="J161" s="198">
        <f>SUM(J162:J164)</f>
        <v>0</v>
      </c>
      <c r="K161" s="198">
        <f>SUM(K162:K164)</f>
        <v>0</v>
      </c>
      <c r="L161" s="198">
        <f>SUM(L162:L164)</f>
        <v>0</v>
      </c>
    </row>
    <row r="162" spans="1:15" hidden="1">
      <c r="A162" s="186">
        <v>2</v>
      </c>
      <c r="B162" s="203">
        <v>8</v>
      </c>
      <c r="C162" s="183">
        <v>1</v>
      </c>
      <c r="D162" s="186">
        <v>1</v>
      </c>
      <c r="E162" s="185">
        <v>1</v>
      </c>
      <c r="F162" s="184">
        <v>1</v>
      </c>
      <c r="G162" s="183" t="s">
        <v>120</v>
      </c>
      <c r="H162" s="175">
        <v>129</v>
      </c>
      <c r="I162" s="219">
        <v>0</v>
      </c>
      <c r="J162" s="219">
        <v>0</v>
      </c>
      <c r="K162" s="219">
        <v>0</v>
      </c>
      <c r="L162" s="219">
        <v>0</v>
      </c>
    </row>
    <row r="163" spans="1:15" ht="25.5" hidden="1" customHeight="1">
      <c r="A163" s="194">
        <v>2</v>
      </c>
      <c r="B163" s="212">
        <v>8</v>
      </c>
      <c r="C163" s="207">
        <v>1</v>
      </c>
      <c r="D163" s="212">
        <v>1</v>
      </c>
      <c r="E163" s="218">
        <v>1</v>
      </c>
      <c r="F163" s="211">
        <v>2</v>
      </c>
      <c r="G163" s="207" t="s">
        <v>121</v>
      </c>
      <c r="H163" s="175">
        <v>130</v>
      </c>
      <c r="I163" s="229">
        <v>0</v>
      </c>
      <c r="J163" s="229">
        <v>0</v>
      </c>
      <c r="K163" s="229">
        <v>0</v>
      </c>
      <c r="L163" s="229">
        <v>0</v>
      </c>
    </row>
    <row r="164" spans="1:15" hidden="1">
      <c r="A164" s="194">
        <v>2</v>
      </c>
      <c r="B164" s="212">
        <v>8</v>
      </c>
      <c r="C164" s="207">
        <v>1</v>
      </c>
      <c r="D164" s="212">
        <v>1</v>
      </c>
      <c r="E164" s="218">
        <v>1</v>
      </c>
      <c r="F164" s="211">
        <v>3</v>
      </c>
      <c r="G164" s="207" t="s">
        <v>122</v>
      </c>
      <c r="H164" s="175">
        <v>131</v>
      </c>
      <c r="I164" s="229">
        <v>0</v>
      </c>
      <c r="J164" s="251">
        <v>0</v>
      </c>
      <c r="K164" s="229">
        <v>0</v>
      </c>
      <c r="L164" s="213">
        <v>0</v>
      </c>
    </row>
    <row r="165" spans="1:15" hidden="1">
      <c r="A165" s="187">
        <v>2</v>
      </c>
      <c r="B165" s="186">
        <v>8</v>
      </c>
      <c r="C165" s="183">
        <v>1</v>
      </c>
      <c r="D165" s="186">
        <v>2</v>
      </c>
      <c r="E165" s="185"/>
      <c r="F165" s="184"/>
      <c r="G165" s="183" t="s">
        <v>123</v>
      </c>
      <c r="H165" s="175">
        <v>132</v>
      </c>
      <c r="I165" s="195">
        <f t="shared" ref="I165:L166" si="16">I166</f>
        <v>0</v>
      </c>
      <c r="J165" s="196">
        <f t="shared" si="16"/>
        <v>0</v>
      </c>
      <c r="K165" s="195">
        <f t="shared" si="16"/>
        <v>0</v>
      </c>
      <c r="L165" s="190">
        <f t="shared" si="16"/>
        <v>0</v>
      </c>
    </row>
    <row r="166" spans="1:15" hidden="1">
      <c r="A166" s="187">
        <v>2</v>
      </c>
      <c r="B166" s="186">
        <v>8</v>
      </c>
      <c r="C166" s="183">
        <v>1</v>
      </c>
      <c r="D166" s="186">
        <v>2</v>
      </c>
      <c r="E166" s="185">
        <v>1</v>
      </c>
      <c r="F166" s="184"/>
      <c r="G166" s="183" t="s">
        <v>123</v>
      </c>
      <c r="H166" s="175">
        <v>133</v>
      </c>
      <c r="I166" s="195">
        <f t="shared" si="16"/>
        <v>0</v>
      </c>
      <c r="J166" s="196">
        <f t="shared" si="16"/>
        <v>0</v>
      </c>
      <c r="K166" s="195">
        <f t="shared" si="16"/>
        <v>0</v>
      </c>
      <c r="L166" s="190">
        <f t="shared" si="16"/>
        <v>0</v>
      </c>
    </row>
    <row r="167" spans="1:15" hidden="1">
      <c r="A167" s="194">
        <v>2</v>
      </c>
      <c r="B167" s="193">
        <v>8</v>
      </c>
      <c r="C167" s="197">
        <v>1</v>
      </c>
      <c r="D167" s="193">
        <v>2</v>
      </c>
      <c r="E167" s="192">
        <v>1</v>
      </c>
      <c r="F167" s="191">
        <v>1</v>
      </c>
      <c r="G167" s="183" t="s">
        <v>123</v>
      </c>
      <c r="H167" s="175">
        <v>134</v>
      </c>
      <c r="I167" s="188">
        <v>0</v>
      </c>
      <c r="J167" s="182">
        <v>0</v>
      </c>
      <c r="K167" s="182">
        <v>0</v>
      </c>
      <c r="L167" s="182">
        <v>0</v>
      </c>
    </row>
    <row r="168" spans="1:15" ht="38.25" hidden="1" customHeight="1">
      <c r="A168" s="247">
        <v>2</v>
      </c>
      <c r="B168" s="224">
        <v>9</v>
      </c>
      <c r="C168" s="221"/>
      <c r="D168" s="224"/>
      <c r="E168" s="223"/>
      <c r="F168" s="222"/>
      <c r="G168" s="221" t="s">
        <v>124</v>
      </c>
      <c r="H168" s="175">
        <v>135</v>
      </c>
      <c r="I168" s="195">
        <f>I169+I173</f>
        <v>0</v>
      </c>
      <c r="J168" s="196">
        <f>J169+J173</f>
        <v>0</v>
      </c>
      <c r="K168" s="195">
        <f>K169+K173</f>
        <v>0</v>
      </c>
      <c r="L168" s="190">
        <f>L169+L173</f>
        <v>0</v>
      </c>
    </row>
    <row r="169" spans="1:15" ht="38.25" hidden="1" customHeight="1">
      <c r="A169" s="187">
        <v>2</v>
      </c>
      <c r="B169" s="186">
        <v>9</v>
      </c>
      <c r="C169" s="183">
        <v>1</v>
      </c>
      <c r="D169" s="186"/>
      <c r="E169" s="185"/>
      <c r="F169" s="184"/>
      <c r="G169" s="183" t="s">
        <v>125</v>
      </c>
      <c r="H169" s="175">
        <v>136</v>
      </c>
      <c r="I169" s="195">
        <f t="shared" ref="I169:L171" si="17">I170</f>
        <v>0</v>
      </c>
      <c r="J169" s="196">
        <f t="shared" si="17"/>
        <v>0</v>
      </c>
      <c r="K169" s="195">
        <f t="shared" si="17"/>
        <v>0</v>
      </c>
      <c r="L169" s="190">
        <f t="shared" si="17"/>
        <v>0</v>
      </c>
      <c r="M169" s="197"/>
      <c r="N169" s="197"/>
      <c r="O169" s="197"/>
    </row>
    <row r="170" spans="1:15" ht="38.25" hidden="1" customHeight="1">
      <c r="A170" s="204">
        <v>2</v>
      </c>
      <c r="B170" s="203">
        <v>9</v>
      </c>
      <c r="C170" s="228">
        <v>1</v>
      </c>
      <c r="D170" s="203">
        <v>1</v>
      </c>
      <c r="E170" s="202"/>
      <c r="F170" s="201"/>
      <c r="G170" s="183" t="s">
        <v>125</v>
      </c>
      <c r="H170" s="175">
        <v>137</v>
      </c>
      <c r="I170" s="198">
        <f t="shared" si="17"/>
        <v>0</v>
      </c>
      <c r="J170" s="199">
        <f t="shared" si="17"/>
        <v>0</v>
      </c>
      <c r="K170" s="198">
        <f t="shared" si="17"/>
        <v>0</v>
      </c>
      <c r="L170" s="200">
        <f t="shared" si="17"/>
        <v>0</v>
      </c>
    </row>
    <row r="171" spans="1:15" ht="38.25" hidden="1" customHeight="1">
      <c r="A171" s="187">
        <v>2</v>
      </c>
      <c r="B171" s="186">
        <v>9</v>
      </c>
      <c r="C171" s="187">
        <v>1</v>
      </c>
      <c r="D171" s="186">
        <v>1</v>
      </c>
      <c r="E171" s="185">
        <v>1</v>
      </c>
      <c r="F171" s="184"/>
      <c r="G171" s="183" t="s">
        <v>125</v>
      </c>
      <c r="H171" s="175">
        <v>138</v>
      </c>
      <c r="I171" s="195">
        <f t="shared" si="17"/>
        <v>0</v>
      </c>
      <c r="J171" s="196">
        <f t="shared" si="17"/>
        <v>0</v>
      </c>
      <c r="K171" s="195">
        <f t="shared" si="17"/>
        <v>0</v>
      </c>
      <c r="L171" s="190">
        <f t="shared" si="17"/>
        <v>0</v>
      </c>
    </row>
    <row r="172" spans="1:15" ht="38.25" hidden="1" customHeight="1">
      <c r="A172" s="204">
        <v>2</v>
      </c>
      <c r="B172" s="203">
        <v>9</v>
      </c>
      <c r="C172" s="203">
        <v>1</v>
      </c>
      <c r="D172" s="203">
        <v>1</v>
      </c>
      <c r="E172" s="202">
        <v>1</v>
      </c>
      <c r="F172" s="201">
        <v>1</v>
      </c>
      <c r="G172" s="183" t="s">
        <v>125</v>
      </c>
      <c r="H172" s="175">
        <v>139</v>
      </c>
      <c r="I172" s="250">
        <v>0</v>
      </c>
      <c r="J172" s="250">
        <v>0</v>
      </c>
      <c r="K172" s="250">
        <v>0</v>
      </c>
      <c r="L172" s="250">
        <v>0</v>
      </c>
    </row>
    <row r="173" spans="1:15" ht="38.25" hidden="1" customHeight="1">
      <c r="A173" s="187">
        <v>2</v>
      </c>
      <c r="B173" s="186">
        <v>9</v>
      </c>
      <c r="C173" s="186">
        <v>2</v>
      </c>
      <c r="D173" s="186"/>
      <c r="E173" s="185"/>
      <c r="F173" s="184"/>
      <c r="G173" s="183" t="s">
        <v>126</v>
      </c>
      <c r="H173" s="175">
        <v>140</v>
      </c>
      <c r="I173" s="195">
        <f>SUM(I174+I179)</f>
        <v>0</v>
      </c>
      <c r="J173" s="195">
        <f>SUM(J174+J179)</f>
        <v>0</v>
      </c>
      <c r="K173" s="195">
        <f>SUM(K174+K179)</f>
        <v>0</v>
      </c>
      <c r="L173" s="195">
        <f>SUM(L174+L179)</f>
        <v>0</v>
      </c>
    </row>
    <row r="174" spans="1:15" ht="51" hidden="1" customHeight="1">
      <c r="A174" s="187">
        <v>2</v>
      </c>
      <c r="B174" s="186">
        <v>9</v>
      </c>
      <c r="C174" s="186">
        <v>2</v>
      </c>
      <c r="D174" s="203">
        <v>1</v>
      </c>
      <c r="E174" s="202"/>
      <c r="F174" s="201"/>
      <c r="G174" s="228" t="s">
        <v>127</v>
      </c>
      <c r="H174" s="175">
        <v>141</v>
      </c>
      <c r="I174" s="198">
        <f>I175</f>
        <v>0</v>
      </c>
      <c r="J174" s="199">
        <f>J175</f>
        <v>0</v>
      </c>
      <c r="K174" s="198">
        <f>K175</f>
        <v>0</v>
      </c>
      <c r="L174" s="200">
        <f>L175</f>
        <v>0</v>
      </c>
    </row>
    <row r="175" spans="1:15" ht="51" hidden="1" customHeight="1">
      <c r="A175" s="204">
        <v>2</v>
      </c>
      <c r="B175" s="203">
        <v>9</v>
      </c>
      <c r="C175" s="203">
        <v>2</v>
      </c>
      <c r="D175" s="186">
        <v>1</v>
      </c>
      <c r="E175" s="185">
        <v>1</v>
      </c>
      <c r="F175" s="184"/>
      <c r="G175" s="228" t="s">
        <v>127</v>
      </c>
      <c r="H175" s="175">
        <v>142</v>
      </c>
      <c r="I175" s="195">
        <f>SUM(I176:I178)</f>
        <v>0</v>
      </c>
      <c r="J175" s="196">
        <f>SUM(J176:J178)</f>
        <v>0</v>
      </c>
      <c r="K175" s="195">
        <f>SUM(K176:K178)</f>
        <v>0</v>
      </c>
      <c r="L175" s="190">
        <f>SUM(L176:L178)</f>
        <v>0</v>
      </c>
    </row>
    <row r="176" spans="1:15" ht="51" hidden="1" customHeight="1">
      <c r="A176" s="194">
        <v>2</v>
      </c>
      <c r="B176" s="212">
        <v>9</v>
      </c>
      <c r="C176" s="212">
        <v>2</v>
      </c>
      <c r="D176" s="212">
        <v>1</v>
      </c>
      <c r="E176" s="218">
        <v>1</v>
      </c>
      <c r="F176" s="211">
        <v>1</v>
      </c>
      <c r="G176" s="228" t="s">
        <v>128</v>
      </c>
      <c r="H176" s="175">
        <v>143</v>
      </c>
      <c r="I176" s="229">
        <v>0</v>
      </c>
      <c r="J176" s="237">
        <v>0</v>
      </c>
      <c r="K176" s="237">
        <v>0</v>
      </c>
      <c r="L176" s="237">
        <v>0</v>
      </c>
    </row>
    <row r="177" spans="1:12" ht="63.75" hidden="1" customHeight="1">
      <c r="A177" s="187">
        <v>2</v>
      </c>
      <c r="B177" s="186">
        <v>9</v>
      </c>
      <c r="C177" s="186">
        <v>2</v>
      </c>
      <c r="D177" s="186">
        <v>1</v>
      </c>
      <c r="E177" s="185">
        <v>1</v>
      </c>
      <c r="F177" s="184">
        <v>2</v>
      </c>
      <c r="G177" s="228" t="s">
        <v>129</v>
      </c>
      <c r="H177" s="175">
        <v>144</v>
      </c>
      <c r="I177" s="219">
        <v>0</v>
      </c>
      <c r="J177" s="189">
        <v>0</v>
      </c>
      <c r="K177" s="189">
        <v>0</v>
      </c>
      <c r="L177" s="189">
        <v>0</v>
      </c>
    </row>
    <row r="178" spans="1:12" ht="51" hidden="1" customHeight="1">
      <c r="A178" s="187">
        <v>2</v>
      </c>
      <c r="B178" s="186">
        <v>9</v>
      </c>
      <c r="C178" s="186">
        <v>2</v>
      </c>
      <c r="D178" s="186">
        <v>1</v>
      </c>
      <c r="E178" s="185">
        <v>1</v>
      </c>
      <c r="F178" s="184">
        <v>3</v>
      </c>
      <c r="G178" s="228" t="s">
        <v>130</v>
      </c>
      <c r="H178" s="175">
        <v>145</v>
      </c>
      <c r="I178" s="219">
        <v>0</v>
      </c>
      <c r="J178" s="219">
        <v>0</v>
      </c>
      <c r="K178" s="219">
        <v>0</v>
      </c>
      <c r="L178" s="219">
        <v>0</v>
      </c>
    </row>
    <row r="179" spans="1:12" ht="38.25" hidden="1" customHeight="1">
      <c r="A179" s="249">
        <v>2</v>
      </c>
      <c r="B179" s="249">
        <v>9</v>
      </c>
      <c r="C179" s="249">
        <v>2</v>
      </c>
      <c r="D179" s="249">
        <v>2</v>
      </c>
      <c r="E179" s="249"/>
      <c r="F179" s="249"/>
      <c r="G179" s="183" t="s">
        <v>131</v>
      </c>
      <c r="H179" s="175">
        <v>146</v>
      </c>
      <c r="I179" s="195">
        <f>I180</f>
        <v>0</v>
      </c>
      <c r="J179" s="196">
        <f>J180</f>
        <v>0</v>
      </c>
      <c r="K179" s="195">
        <f>K180</f>
        <v>0</v>
      </c>
      <c r="L179" s="190">
        <f>L180</f>
        <v>0</v>
      </c>
    </row>
    <row r="180" spans="1:12" ht="38.25" hidden="1" customHeight="1">
      <c r="A180" s="187">
        <v>2</v>
      </c>
      <c r="B180" s="186">
        <v>9</v>
      </c>
      <c r="C180" s="186">
        <v>2</v>
      </c>
      <c r="D180" s="186">
        <v>2</v>
      </c>
      <c r="E180" s="185">
        <v>1</v>
      </c>
      <c r="F180" s="184"/>
      <c r="G180" s="228" t="s">
        <v>132</v>
      </c>
      <c r="H180" s="175">
        <v>147</v>
      </c>
      <c r="I180" s="198">
        <f>SUM(I181:I183)</f>
        <v>0</v>
      </c>
      <c r="J180" s="198">
        <f>SUM(J181:J183)</f>
        <v>0</v>
      </c>
      <c r="K180" s="198">
        <f>SUM(K181:K183)</f>
        <v>0</v>
      </c>
      <c r="L180" s="198">
        <f>SUM(L181:L183)</f>
        <v>0</v>
      </c>
    </row>
    <row r="181" spans="1:12" ht="51" hidden="1" customHeight="1">
      <c r="A181" s="187">
        <v>2</v>
      </c>
      <c r="B181" s="186">
        <v>9</v>
      </c>
      <c r="C181" s="186">
        <v>2</v>
      </c>
      <c r="D181" s="186">
        <v>2</v>
      </c>
      <c r="E181" s="186">
        <v>1</v>
      </c>
      <c r="F181" s="184">
        <v>1</v>
      </c>
      <c r="G181" s="232" t="s">
        <v>133</v>
      </c>
      <c r="H181" s="175">
        <v>148</v>
      </c>
      <c r="I181" s="219">
        <v>0</v>
      </c>
      <c r="J181" s="237">
        <v>0</v>
      </c>
      <c r="K181" s="237">
        <v>0</v>
      </c>
      <c r="L181" s="237">
        <v>0</v>
      </c>
    </row>
    <row r="182" spans="1:12" ht="51" hidden="1" customHeight="1">
      <c r="A182" s="193">
        <v>2</v>
      </c>
      <c r="B182" s="197">
        <v>9</v>
      </c>
      <c r="C182" s="193">
        <v>2</v>
      </c>
      <c r="D182" s="192">
        <v>2</v>
      </c>
      <c r="E182" s="192">
        <v>1</v>
      </c>
      <c r="F182" s="191">
        <v>2</v>
      </c>
      <c r="G182" s="197" t="s">
        <v>134</v>
      </c>
      <c r="H182" s="175">
        <v>149</v>
      </c>
      <c r="I182" s="237">
        <v>0</v>
      </c>
      <c r="J182" s="182">
        <v>0</v>
      </c>
      <c r="K182" s="182">
        <v>0</v>
      </c>
      <c r="L182" s="182">
        <v>0</v>
      </c>
    </row>
    <row r="183" spans="1:12" ht="51" hidden="1" customHeight="1">
      <c r="A183" s="186">
        <v>2</v>
      </c>
      <c r="B183" s="207">
        <v>9</v>
      </c>
      <c r="C183" s="212">
        <v>2</v>
      </c>
      <c r="D183" s="218">
        <v>2</v>
      </c>
      <c r="E183" s="218">
        <v>1</v>
      </c>
      <c r="F183" s="211">
        <v>3</v>
      </c>
      <c r="G183" s="207" t="s">
        <v>135</v>
      </c>
      <c r="H183" s="175">
        <v>150</v>
      </c>
      <c r="I183" s="189">
        <v>0</v>
      </c>
      <c r="J183" s="189">
        <v>0</v>
      </c>
      <c r="K183" s="189">
        <v>0</v>
      </c>
      <c r="L183" s="189">
        <v>0</v>
      </c>
    </row>
    <row r="184" spans="1:12" ht="76.5" customHeight="1">
      <c r="A184" s="224">
        <v>3</v>
      </c>
      <c r="B184" s="221"/>
      <c r="C184" s="224"/>
      <c r="D184" s="223"/>
      <c r="E184" s="223"/>
      <c r="F184" s="222"/>
      <c r="G184" s="248" t="s">
        <v>136</v>
      </c>
      <c r="H184" s="175">
        <v>151</v>
      </c>
      <c r="I184" s="190">
        <f>SUM(I185+I238+I303)</f>
        <v>20800</v>
      </c>
      <c r="J184" s="196">
        <f>SUM(J185+J238+J303)</f>
        <v>20800</v>
      </c>
      <c r="K184" s="195">
        <f>SUM(K185+K238+K303)</f>
        <v>19965</v>
      </c>
      <c r="L184" s="190">
        <f>SUM(L185+L238+L303)</f>
        <v>19965</v>
      </c>
    </row>
    <row r="185" spans="1:12" ht="25.5" customHeight="1">
      <c r="A185" s="247">
        <v>3</v>
      </c>
      <c r="B185" s="224">
        <v>1</v>
      </c>
      <c r="C185" s="246"/>
      <c r="D185" s="245"/>
      <c r="E185" s="245"/>
      <c r="F185" s="244"/>
      <c r="G185" s="243" t="s">
        <v>137</v>
      </c>
      <c r="H185" s="175">
        <v>152</v>
      </c>
      <c r="I185" s="190">
        <f>SUM(I186+I209+I216+I228+I232)</f>
        <v>20800</v>
      </c>
      <c r="J185" s="200">
        <f>SUM(J186+J209+J216+J228+J232)</f>
        <v>20800</v>
      </c>
      <c r="K185" s="200">
        <f>SUM(K186+K209+K216+K228+K232)</f>
        <v>19965</v>
      </c>
      <c r="L185" s="200">
        <f>SUM(L186+L209+L216+L228+L232)</f>
        <v>19965</v>
      </c>
    </row>
    <row r="186" spans="1:12" ht="25.5" customHeight="1">
      <c r="A186" s="203">
        <v>3</v>
      </c>
      <c r="B186" s="228">
        <v>1</v>
      </c>
      <c r="C186" s="203">
        <v>1</v>
      </c>
      <c r="D186" s="202"/>
      <c r="E186" s="202"/>
      <c r="F186" s="242"/>
      <c r="G186" s="187" t="s">
        <v>138</v>
      </c>
      <c r="H186" s="175">
        <v>153</v>
      </c>
      <c r="I186" s="200">
        <f>SUM(I187+I190+I195+I201+I206)</f>
        <v>20800</v>
      </c>
      <c r="J186" s="196">
        <f>SUM(J187+J190+J195+J201+J206)</f>
        <v>20800</v>
      </c>
      <c r="K186" s="195">
        <f>SUM(K187+K190+K195+K201+K206)</f>
        <v>19965</v>
      </c>
      <c r="L186" s="190">
        <f>SUM(L187+L190+L195+L201+L206)</f>
        <v>19965</v>
      </c>
    </row>
    <row r="187" spans="1:12" hidden="1">
      <c r="A187" s="186">
        <v>3</v>
      </c>
      <c r="B187" s="183">
        <v>1</v>
      </c>
      <c r="C187" s="186">
        <v>1</v>
      </c>
      <c r="D187" s="185">
        <v>1</v>
      </c>
      <c r="E187" s="185"/>
      <c r="F187" s="241"/>
      <c r="G187" s="187" t="s">
        <v>139</v>
      </c>
      <c r="H187" s="175">
        <v>154</v>
      </c>
      <c r="I187" s="190">
        <f t="shared" ref="I187:L188" si="18">I188</f>
        <v>0</v>
      </c>
      <c r="J187" s="199">
        <f t="shared" si="18"/>
        <v>0</v>
      </c>
      <c r="K187" s="198">
        <f t="shared" si="18"/>
        <v>0</v>
      </c>
      <c r="L187" s="200">
        <f t="shared" si="18"/>
        <v>0</v>
      </c>
    </row>
    <row r="188" spans="1:12" hidden="1">
      <c r="A188" s="186">
        <v>3</v>
      </c>
      <c r="B188" s="183">
        <v>1</v>
      </c>
      <c r="C188" s="186">
        <v>1</v>
      </c>
      <c r="D188" s="185">
        <v>1</v>
      </c>
      <c r="E188" s="185">
        <v>1</v>
      </c>
      <c r="F188" s="205"/>
      <c r="G188" s="187" t="s">
        <v>139</v>
      </c>
      <c r="H188" s="175">
        <v>155</v>
      </c>
      <c r="I188" s="200">
        <f t="shared" si="18"/>
        <v>0</v>
      </c>
      <c r="J188" s="190">
        <f t="shared" si="18"/>
        <v>0</v>
      </c>
      <c r="K188" s="190">
        <f t="shared" si="18"/>
        <v>0</v>
      </c>
      <c r="L188" s="190">
        <f t="shared" si="18"/>
        <v>0</v>
      </c>
    </row>
    <row r="189" spans="1:12" hidden="1">
      <c r="A189" s="186">
        <v>3</v>
      </c>
      <c r="B189" s="183">
        <v>1</v>
      </c>
      <c r="C189" s="186">
        <v>1</v>
      </c>
      <c r="D189" s="185">
        <v>1</v>
      </c>
      <c r="E189" s="185">
        <v>1</v>
      </c>
      <c r="F189" s="205">
        <v>1</v>
      </c>
      <c r="G189" s="187" t="s">
        <v>139</v>
      </c>
      <c r="H189" s="175">
        <v>156</v>
      </c>
      <c r="I189" s="182">
        <v>0</v>
      </c>
      <c r="J189" s="182">
        <v>0</v>
      </c>
      <c r="K189" s="182">
        <v>0</v>
      </c>
      <c r="L189" s="182">
        <v>0</v>
      </c>
    </row>
    <row r="190" spans="1:12" hidden="1">
      <c r="A190" s="203">
        <v>3</v>
      </c>
      <c r="B190" s="202">
        <v>1</v>
      </c>
      <c r="C190" s="202">
        <v>1</v>
      </c>
      <c r="D190" s="202">
        <v>2</v>
      </c>
      <c r="E190" s="202"/>
      <c r="F190" s="201"/>
      <c r="G190" s="228" t="s">
        <v>140</v>
      </c>
      <c r="H190" s="175">
        <v>157</v>
      </c>
      <c r="I190" s="200">
        <f>I191</f>
        <v>0</v>
      </c>
      <c r="J190" s="199">
        <f>J191</f>
        <v>0</v>
      </c>
      <c r="K190" s="198">
        <f>K191</f>
        <v>0</v>
      </c>
      <c r="L190" s="200">
        <f>L191</f>
        <v>0</v>
      </c>
    </row>
    <row r="191" spans="1:12" hidden="1">
      <c r="A191" s="186">
        <v>3</v>
      </c>
      <c r="B191" s="185">
        <v>1</v>
      </c>
      <c r="C191" s="185">
        <v>1</v>
      </c>
      <c r="D191" s="185">
        <v>2</v>
      </c>
      <c r="E191" s="185">
        <v>1</v>
      </c>
      <c r="F191" s="184"/>
      <c r="G191" s="228" t="s">
        <v>140</v>
      </c>
      <c r="H191" s="175">
        <v>158</v>
      </c>
      <c r="I191" s="190">
        <f>SUM(I192:I194)</f>
        <v>0</v>
      </c>
      <c r="J191" s="196">
        <f>SUM(J192:J194)</f>
        <v>0</v>
      </c>
      <c r="K191" s="195">
        <f>SUM(K192:K194)</f>
        <v>0</v>
      </c>
      <c r="L191" s="190">
        <f>SUM(L192:L194)</f>
        <v>0</v>
      </c>
    </row>
    <row r="192" spans="1:12" hidden="1">
      <c r="A192" s="203">
        <v>3</v>
      </c>
      <c r="B192" s="202">
        <v>1</v>
      </c>
      <c r="C192" s="202">
        <v>1</v>
      </c>
      <c r="D192" s="202">
        <v>2</v>
      </c>
      <c r="E192" s="202">
        <v>1</v>
      </c>
      <c r="F192" s="201">
        <v>1</v>
      </c>
      <c r="G192" s="228" t="s">
        <v>141</v>
      </c>
      <c r="H192" s="175">
        <v>159</v>
      </c>
      <c r="I192" s="237">
        <v>0</v>
      </c>
      <c r="J192" s="237">
        <v>0</v>
      </c>
      <c r="K192" s="237">
        <v>0</v>
      </c>
      <c r="L192" s="189">
        <v>0</v>
      </c>
    </row>
    <row r="193" spans="1:12" hidden="1">
      <c r="A193" s="186">
        <v>3</v>
      </c>
      <c r="B193" s="185">
        <v>1</v>
      </c>
      <c r="C193" s="185">
        <v>1</v>
      </c>
      <c r="D193" s="185">
        <v>2</v>
      </c>
      <c r="E193" s="185">
        <v>1</v>
      </c>
      <c r="F193" s="184">
        <v>2</v>
      </c>
      <c r="G193" s="183" t="s">
        <v>142</v>
      </c>
      <c r="H193" s="175">
        <v>160</v>
      </c>
      <c r="I193" s="182">
        <v>0</v>
      </c>
      <c r="J193" s="182">
        <v>0</v>
      </c>
      <c r="K193" s="182">
        <v>0</v>
      </c>
      <c r="L193" s="182">
        <v>0</v>
      </c>
    </row>
    <row r="194" spans="1:12" ht="25.5" hidden="1" customHeight="1">
      <c r="A194" s="203">
        <v>3</v>
      </c>
      <c r="B194" s="202">
        <v>1</v>
      </c>
      <c r="C194" s="202">
        <v>1</v>
      </c>
      <c r="D194" s="202">
        <v>2</v>
      </c>
      <c r="E194" s="202">
        <v>1</v>
      </c>
      <c r="F194" s="201">
        <v>3</v>
      </c>
      <c r="G194" s="228" t="s">
        <v>143</v>
      </c>
      <c r="H194" s="175">
        <v>161</v>
      </c>
      <c r="I194" s="237">
        <v>0</v>
      </c>
      <c r="J194" s="237">
        <v>0</v>
      </c>
      <c r="K194" s="237">
        <v>0</v>
      </c>
      <c r="L194" s="189">
        <v>0</v>
      </c>
    </row>
    <row r="195" spans="1:12">
      <c r="A195" s="186">
        <v>3</v>
      </c>
      <c r="B195" s="185">
        <v>1</v>
      </c>
      <c r="C195" s="185">
        <v>1</v>
      </c>
      <c r="D195" s="185">
        <v>3</v>
      </c>
      <c r="E195" s="185"/>
      <c r="F195" s="184"/>
      <c r="G195" s="183" t="s">
        <v>144</v>
      </c>
      <c r="H195" s="175">
        <v>162</v>
      </c>
      <c r="I195" s="190">
        <f>I196</f>
        <v>20800</v>
      </c>
      <c r="J195" s="196">
        <f>J196</f>
        <v>20800</v>
      </c>
      <c r="K195" s="195">
        <f>K196</f>
        <v>19965</v>
      </c>
      <c r="L195" s="190">
        <f>L196</f>
        <v>19965</v>
      </c>
    </row>
    <row r="196" spans="1:12">
      <c r="A196" s="186">
        <v>3</v>
      </c>
      <c r="B196" s="185">
        <v>1</v>
      </c>
      <c r="C196" s="185">
        <v>1</v>
      </c>
      <c r="D196" s="185">
        <v>3</v>
      </c>
      <c r="E196" s="185">
        <v>1</v>
      </c>
      <c r="F196" s="184"/>
      <c r="G196" s="183" t="s">
        <v>144</v>
      </c>
      <c r="H196" s="175">
        <v>163</v>
      </c>
      <c r="I196" s="190">
        <f>SUM(I197:I200)</f>
        <v>20800</v>
      </c>
      <c r="J196" s="190">
        <f>SUM(J197:J200)</f>
        <v>20800</v>
      </c>
      <c r="K196" s="190">
        <f>SUM(K197:K200)</f>
        <v>19965</v>
      </c>
      <c r="L196" s="190">
        <f>SUM(L197:L200)</f>
        <v>19965</v>
      </c>
    </row>
    <row r="197" spans="1:12" hidden="1">
      <c r="A197" s="186">
        <v>3</v>
      </c>
      <c r="B197" s="185">
        <v>1</v>
      </c>
      <c r="C197" s="185">
        <v>1</v>
      </c>
      <c r="D197" s="185">
        <v>3</v>
      </c>
      <c r="E197" s="185">
        <v>1</v>
      </c>
      <c r="F197" s="184">
        <v>1</v>
      </c>
      <c r="G197" s="183" t="s">
        <v>145</v>
      </c>
      <c r="H197" s="175">
        <v>164</v>
      </c>
      <c r="I197" s="182">
        <v>0</v>
      </c>
      <c r="J197" s="182">
        <v>0</v>
      </c>
      <c r="K197" s="182">
        <v>0</v>
      </c>
      <c r="L197" s="189">
        <v>0</v>
      </c>
    </row>
    <row r="198" spans="1:12">
      <c r="A198" s="186">
        <v>3</v>
      </c>
      <c r="B198" s="185">
        <v>1</v>
      </c>
      <c r="C198" s="185">
        <v>1</v>
      </c>
      <c r="D198" s="185">
        <v>3</v>
      </c>
      <c r="E198" s="185">
        <v>1</v>
      </c>
      <c r="F198" s="184">
        <v>2</v>
      </c>
      <c r="G198" s="183" t="s">
        <v>146</v>
      </c>
      <c r="H198" s="175">
        <v>165</v>
      </c>
      <c r="I198" s="237">
        <v>3300</v>
      </c>
      <c r="J198" s="182">
        <v>3300</v>
      </c>
      <c r="K198" s="182">
        <v>3300</v>
      </c>
      <c r="L198" s="182">
        <v>3300</v>
      </c>
    </row>
    <row r="199" spans="1:12" hidden="1">
      <c r="A199" s="186">
        <v>3</v>
      </c>
      <c r="B199" s="185">
        <v>1</v>
      </c>
      <c r="C199" s="185">
        <v>1</v>
      </c>
      <c r="D199" s="185">
        <v>3</v>
      </c>
      <c r="E199" s="185">
        <v>1</v>
      </c>
      <c r="F199" s="184">
        <v>3</v>
      </c>
      <c r="G199" s="187" t="s">
        <v>147</v>
      </c>
      <c r="H199" s="175">
        <v>166</v>
      </c>
      <c r="I199" s="237">
        <v>0</v>
      </c>
      <c r="J199" s="213">
        <v>0</v>
      </c>
      <c r="K199" s="213">
        <v>0</v>
      </c>
      <c r="L199" s="213">
        <v>0</v>
      </c>
    </row>
    <row r="200" spans="1:12" ht="26.25" customHeight="1">
      <c r="A200" s="193">
        <v>3</v>
      </c>
      <c r="B200" s="192">
        <v>1</v>
      </c>
      <c r="C200" s="192">
        <v>1</v>
      </c>
      <c r="D200" s="192">
        <v>3</v>
      </c>
      <c r="E200" s="192">
        <v>1</v>
      </c>
      <c r="F200" s="191">
        <v>4</v>
      </c>
      <c r="G200" s="240" t="s">
        <v>148</v>
      </c>
      <c r="H200" s="175">
        <v>167</v>
      </c>
      <c r="I200" s="239">
        <v>17500</v>
      </c>
      <c r="J200" s="238">
        <v>17500</v>
      </c>
      <c r="K200" s="182">
        <v>16665</v>
      </c>
      <c r="L200" s="182">
        <v>16665</v>
      </c>
    </row>
    <row r="201" spans="1:12" hidden="1">
      <c r="A201" s="193">
        <v>3</v>
      </c>
      <c r="B201" s="192">
        <v>1</v>
      </c>
      <c r="C201" s="192">
        <v>1</v>
      </c>
      <c r="D201" s="192">
        <v>4</v>
      </c>
      <c r="E201" s="192"/>
      <c r="F201" s="191"/>
      <c r="G201" s="197" t="s">
        <v>149</v>
      </c>
      <c r="H201" s="175">
        <v>168</v>
      </c>
      <c r="I201" s="190">
        <f>I202</f>
        <v>0</v>
      </c>
      <c r="J201" s="236">
        <f>J202</f>
        <v>0</v>
      </c>
      <c r="K201" s="235">
        <f>K202</f>
        <v>0</v>
      </c>
      <c r="L201" s="234">
        <f>L202</f>
        <v>0</v>
      </c>
    </row>
    <row r="202" spans="1:12" hidden="1">
      <c r="A202" s="186">
        <v>3</v>
      </c>
      <c r="B202" s="185">
        <v>1</v>
      </c>
      <c r="C202" s="185">
        <v>1</v>
      </c>
      <c r="D202" s="185">
        <v>4</v>
      </c>
      <c r="E202" s="185">
        <v>1</v>
      </c>
      <c r="F202" s="184"/>
      <c r="G202" s="197" t="s">
        <v>149</v>
      </c>
      <c r="H202" s="175">
        <v>169</v>
      </c>
      <c r="I202" s="200">
        <f>SUM(I203:I205)</f>
        <v>0</v>
      </c>
      <c r="J202" s="196">
        <f>SUM(J203:J205)</f>
        <v>0</v>
      </c>
      <c r="K202" s="195">
        <f>SUM(K203:K205)</f>
        <v>0</v>
      </c>
      <c r="L202" s="190">
        <f>SUM(L203:L205)</f>
        <v>0</v>
      </c>
    </row>
    <row r="203" spans="1:12" hidden="1">
      <c r="A203" s="186">
        <v>3</v>
      </c>
      <c r="B203" s="185">
        <v>1</v>
      </c>
      <c r="C203" s="185">
        <v>1</v>
      </c>
      <c r="D203" s="185">
        <v>4</v>
      </c>
      <c r="E203" s="185">
        <v>1</v>
      </c>
      <c r="F203" s="184">
        <v>1</v>
      </c>
      <c r="G203" s="183" t="s">
        <v>150</v>
      </c>
      <c r="H203" s="175">
        <v>170</v>
      </c>
      <c r="I203" s="182">
        <v>0</v>
      </c>
      <c r="J203" s="182">
        <v>0</v>
      </c>
      <c r="K203" s="182">
        <v>0</v>
      </c>
      <c r="L203" s="189">
        <v>0</v>
      </c>
    </row>
    <row r="204" spans="1:12" ht="25.5" hidden="1" customHeight="1">
      <c r="A204" s="203">
        <v>3</v>
      </c>
      <c r="B204" s="202">
        <v>1</v>
      </c>
      <c r="C204" s="202">
        <v>1</v>
      </c>
      <c r="D204" s="202">
        <v>4</v>
      </c>
      <c r="E204" s="202">
        <v>1</v>
      </c>
      <c r="F204" s="201">
        <v>2</v>
      </c>
      <c r="G204" s="228" t="s">
        <v>250</v>
      </c>
      <c r="H204" s="175">
        <v>171</v>
      </c>
      <c r="I204" s="237">
        <v>0</v>
      </c>
      <c r="J204" s="237">
        <v>0</v>
      </c>
      <c r="K204" s="219">
        <v>0</v>
      </c>
      <c r="L204" s="182">
        <v>0</v>
      </c>
    </row>
    <row r="205" spans="1:12" hidden="1">
      <c r="A205" s="186">
        <v>3</v>
      </c>
      <c r="B205" s="185">
        <v>1</v>
      </c>
      <c r="C205" s="185">
        <v>1</v>
      </c>
      <c r="D205" s="185">
        <v>4</v>
      </c>
      <c r="E205" s="185">
        <v>1</v>
      </c>
      <c r="F205" s="184">
        <v>3</v>
      </c>
      <c r="G205" s="183" t="s">
        <v>152</v>
      </c>
      <c r="H205" s="175">
        <v>172</v>
      </c>
      <c r="I205" s="237">
        <v>0</v>
      </c>
      <c r="J205" s="237">
        <v>0</v>
      </c>
      <c r="K205" s="237">
        <v>0</v>
      </c>
      <c r="L205" s="182">
        <v>0</v>
      </c>
    </row>
    <row r="206" spans="1:12" ht="25.5" hidden="1" customHeight="1">
      <c r="A206" s="186">
        <v>3</v>
      </c>
      <c r="B206" s="185">
        <v>1</v>
      </c>
      <c r="C206" s="185">
        <v>1</v>
      </c>
      <c r="D206" s="185">
        <v>5</v>
      </c>
      <c r="E206" s="185"/>
      <c r="F206" s="184"/>
      <c r="G206" s="183" t="s">
        <v>153</v>
      </c>
      <c r="H206" s="175">
        <v>173</v>
      </c>
      <c r="I206" s="190">
        <f t="shared" ref="I206:L207" si="19">I207</f>
        <v>0</v>
      </c>
      <c r="J206" s="196">
        <f t="shared" si="19"/>
        <v>0</v>
      </c>
      <c r="K206" s="195">
        <f t="shared" si="19"/>
        <v>0</v>
      </c>
      <c r="L206" s="190">
        <f t="shared" si="19"/>
        <v>0</v>
      </c>
    </row>
    <row r="207" spans="1:12" ht="25.5" hidden="1" customHeight="1">
      <c r="A207" s="193">
        <v>3</v>
      </c>
      <c r="B207" s="192">
        <v>1</v>
      </c>
      <c r="C207" s="192">
        <v>1</v>
      </c>
      <c r="D207" s="192">
        <v>5</v>
      </c>
      <c r="E207" s="192">
        <v>1</v>
      </c>
      <c r="F207" s="191"/>
      <c r="G207" s="183" t="s">
        <v>153</v>
      </c>
      <c r="H207" s="175">
        <v>174</v>
      </c>
      <c r="I207" s="195">
        <f t="shared" si="19"/>
        <v>0</v>
      </c>
      <c r="J207" s="195">
        <f t="shared" si="19"/>
        <v>0</v>
      </c>
      <c r="K207" s="195">
        <f t="shared" si="19"/>
        <v>0</v>
      </c>
      <c r="L207" s="195">
        <f t="shared" si="19"/>
        <v>0</v>
      </c>
    </row>
    <row r="208" spans="1:12" ht="25.5" hidden="1" customHeight="1">
      <c r="A208" s="186">
        <v>3</v>
      </c>
      <c r="B208" s="185">
        <v>1</v>
      </c>
      <c r="C208" s="185">
        <v>1</v>
      </c>
      <c r="D208" s="185">
        <v>5</v>
      </c>
      <c r="E208" s="185">
        <v>1</v>
      </c>
      <c r="F208" s="184">
        <v>1</v>
      </c>
      <c r="G208" s="183" t="s">
        <v>153</v>
      </c>
      <c r="H208" s="175">
        <v>175</v>
      </c>
      <c r="I208" s="237">
        <v>0</v>
      </c>
      <c r="J208" s="182">
        <v>0</v>
      </c>
      <c r="K208" s="182">
        <v>0</v>
      </c>
      <c r="L208" s="182">
        <v>0</v>
      </c>
    </row>
    <row r="209" spans="1:15" ht="25.5" hidden="1" customHeight="1">
      <c r="A209" s="193">
        <v>3</v>
      </c>
      <c r="B209" s="192">
        <v>1</v>
      </c>
      <c r="C209" s="192">
        <v>2</v>
      </c>
      <c r="D209" s="192"/>
      <c r="E209" s="192"/>
      <c r="F209" s="191"/>
      <c r="G209" s="197" t="s">
        <v>154</v>
      </c>
      <c r="H209" s="175">
        <v>176</v>
      </c>
      <c r="I209" s="190">
        <f t="shared" ref="I209:L210" si="20">I210</f>
        <v>0</v>
      </c>
      <c r="J209" s="236">
        <f t="shared" si="20"/>
        <v>0</v>
      </c>
      <c r="K209" s="235">
        <f t="shared" si="20"/>
        <v>0</v>
      </c>
      <c r="L209" s="234">
        <f t="shared" si="20"/>
        <v>0</v>
      </c>
    </row>
    <row r="210" spans="1:15" ht="25.5" hidden="1" customHeight="1">
      <c r="A210" s="186">
        <v>3</v>
      </c>
      <c r="B210" s="185">
        <v>1</v>
      </c>
      <c r="C210" s="185">
        <v>2</v>
      </c>
      <c r="D210" s="185">
        <v>1</v>
      </c>
      <c r="E210" s="185"/>
      <c r="F210" s="184"/>
      <c r="G210" s="197" t="s">
        <v>154</v>
      </c>
      <c r="H210" s="175">
        <v>177</v>
      </c>
      <c r="I210" s="200">
        <f t="shared" si="20"/>
        <v>0</v>
      </c>
      <c r="J210" s="196">
        <f t="shared" si="20"/>
        <v>0</v>
      </c>
      <c r="K210" s="195">
        <f t="shared" si="20"/>
        <v>0</v>
      </c>
      <c r="L210" s="190">
        <f t="shared" si="20"/>
        <v>0</v>
      </c>
    </row>
    <row r="211" spans="1:15" ht="25.5" hidden="1" customHeight="1">
      <c r="A211" s="203">
        <v>3</v>
      </c>
      <c r="B211" s="202">
        <v>1</v>
      </c>
      <c r="C211" s="202">
        <v>2</v>
      </c>
      <c r="D211" s="202">
        <v>1</v>
      </c>
      <c r="E211" s="202">
        <v>1</v>
      </c>
      <c r="F211" s="201"/>
      <c r="G211" s="197" t="s">
        <v>154</v>
      </c>
      <c r="H211" s="175">
        <v>178</v>
      </c>
      <c r="I211" s="190">
        <f>SUM(I212:I215)</f>
        <v>0</v>
      </c>
      <c r="J211" s="199">
        <f>SUM(J212:J215)</f>
        <v>0</v>
      </c>
      <c r="K211" s="198">
        <f>SUM(K212:K215)</f>
        <v>0</v>
      </c>
      <c r="L211" s="200">
        <f>SUM(L212:L215)</f>
        <v>0</v>
      </c>
    </row>
    <row r="212" spans="1:15" ht="38.25" hidden="1" customHeight="1">
      <c r="A212" s="186">
        <v>3</v>
      </c>
      <c r="B212" s="185">
        <v>1</v>
      </c>
      <c r="C212" s="185">
        <v>2</v>
      </c>
      <c r="D212" s="185">
        <v>1</v>
      </c>
      <c r="E212" s="185">
        <v>1</v>
      </c>
      <c r="F212" s="184">
        <v>2</v>
      </c>
      <c r="G212" s="183" t="s">
        <v>249</v>
      </c>
      <c r="H212" s="175">
        <v>179</v>
      </c>
      <c r="I212" s="182">
        <v>0</v>
      </c>
      <c r="J212" s="182">
        <v>0</v>
      </c>
      <c r="K212" s="182">
        <v>0</v>
      </c>
      <c r="L212" s="182">
        <v>0</v>
      </c>
    </row>
    <row r="213" spans="1:15" hidden="1">
      <c r="A213" s="186">
        <v>3</v>
      </c>
      <c r="B213" s="185">
        <v>1</v>
      </c>
      <c r="C213" s="185">
        <v>2</v>
      </c>
      <c r="D213" s="186">
        <v>1</v>
      </c>
      <c r="E213" s="185">
        <v>1</v>
      </c>
      <c r="F213" s="184">
        <v>3</v>
      </c>
      <c r="G213" s="183" t="s">
        <v>156</v>
      </c>
      <c r="H213" s="175">
        <v>180</v>
      </c>
      <c r="I213" s="182">
        <v>0</v>
      </c>
      <c r="J213" s="182">
        <v>0</v>
      </c>
      <c r="K213" s="182">
        <v>0</v>
      </c>
      <c r="L213" s="182">
        <v>0</v>
      </c>
    </row>
    <row r="214" spans="1:15" ht="25.5" hidden="1" customHeight="1">
      <c r="A214" s="186">
        <v>3</v>
      </c>
      <c r="B214" s="185">
        <v>1</v>
      </c>
      <c r="C214" s="185">
        <v>2</v>
      </c>
      <c r="D214" s="186">
        <v>1</v>
      </c>
      <c r="E214" s="185">
        <v>1</v>
      </c>
      <c r="F214" s="184">
        <v>4</v>
      </c>
      <c r="G214" s="183" t="s">
        <v>157</v>
      </c>
      <c r="H214" s="175">
        <v>181</v>
      </c>
      <c r="I214" s="182">
        <v>0</v>
      </c>
      <c r="J214" s="182">
        <v>0</v>
      </c>
      <c r="K214" s="182">
        <v>0</v>
      </c>
      <c r="L214" s="182">
        <v>0</v>
      </c>
    </row>
    <row r="215" spans="1:15" hidden="1">
      <c r="A215" s="193">
        <v>3</v>
      </c>
      <c r="B215" s="218">
        <v>1</v>
      </c>
      <c r="C215" s="218">
        <v>2</v>
      </c>
      <c r="D215" s="212">
        <v>1</v>
      </c>
      <c r="E215" s="218">
        <v>1</v>
      </c>
      <c r="F215" s="211">
        <v>5</v>
      </c>
      <c r="G215" s="207" t="s">
        <v>158</v>
      </c>
      <c r="H215" s="175">
        <v>182</v>
      </c>
      <c r="I215" s="182">
        <v>0</v>
      </c>
      <c r="J215" s="182">
        <v>0</v>
      </c>
      <c r="K215" s="182">
        <v>0</v>
      </c>
      <c r="L215" s="189">
        <v>0</v>
      </c>
    </row>
    <row r="216" spans="1:15" hidden="1">
      <c r="A216" s="186">
        <v>3</v>
      </c>
      <c r="B216" s="185">
        <v>1</v>
      </c>
      <c r="C216" s="185">
        <v>3</v>
      </c>
      <c r="D216" s="186"/>
      <c r="E216" s="185"/>
      <c r="F216" s="184"/>
      <c r="G216" s="183" t="s">
        <v>159</v>
      </c>
      <c r="H216" s="175">
        <v>183</v>
      </c>
      <c r="I216" s="190">
        <f>SUM(I217+I220)</f>
        <v>0</v>
      </c>
      <c r="J216" s="196">
        <f>SUM(J217+J220)</f>
        <v>0</v>
      </c>
      <c r="K216" s="195">
        <f>SUM(K217+K220)</f>
        <v>0</v>
      </c>
      <c r="L216" s="190">
        <f>SUM(L217+L220)</f>
        <v>0</v>
      </c>
    </row>
    <row r="217" spans="1:15" ht="25.5" hidden="1" customHeight="1">
      <c r="A217" s="203">
        <v>3</v>
      </c>
      <c r="B217" s="202">
        <v>1</v>
      </c>
      <c r="C217" s="202">
        <v>3</v>
      </c>
      <c r="D217" s="203">
        <v>1</v>
      </c>
      <c r="E217" s="186"/>
      <c r="F217" s="201"/>
      <c r="G217" s="228" t="s">
        <v>160</v>
      </c>
      <c r="H217" s="175">
        <v>184</v>
      </c>
      <c r="I217" s="200">
        <f t="shared" ref="I217:L218" si="21">I218</f>
        <v>0</v>
      </c>
      <c r="J217" s="199">
        <f t="shared" si="21"/>
        <v>0</v>
      </c>
      <c r="K217" s="198">
        <f t="shared" si="21"/>
        <v>0</v>
      </c>
      <c r="L217" s="200">
        <f t="shared" si="21"/>
        <v>0</v>
      </c>
    </row>
    <row r="218" spans="1:15" ht="25.5" hidden="1" customHeight="1">
      <c r="A218" s="186">
        <v>3</v>
      </c>
      <c r="B218" s="185">
        <v>1</v>
      </c>
      <c r="C218" s="185">
        <v>3</v>
      </c>
      <c r="D218" s="186">
        <v>1</v>
      </c>
      <c r="E218" s="186">
        <v>1</v>
      </c>
      <c r="F218" s="184"/>
      <c r="G218" s="228" t="s">
        <v>160</v>
      </c>
      <c r="H218" s="175">
        <v>185</v>
      </c>
      <c r="I218" s="190">
        <f t="shared" si="21"/>
        <v>0</v>
      </c>
      <c r="J218" s="196">
        <f t="shared" si="21"/>
        <v>0</v>
      </c>
      <c r="K218" s="195">
        <f t="shared" si="21"/>
        <v>0</v>
      </c>
      <c r="L218" s="190">
        <f t="shared" si="21"/>
        <v>0</v>
      </c>
    </row>
    <row r="219" spans="1:15" ht="25.5" hidden="1" customHeight="1">
      <c r="A219" s="186">
        <v>3</v>
      </c>
      <c r="B219" s="183">
        <v>1</v>
      </c>
      <c r="C219" s="186">
        <v>3</v>
      </c>
      <c r="D219" s="185">
        <v>1</v>
      </c>
      <c r="E219" s="185">
        <v>1</v>
      </c>
      <c r="F219" s="184">
        <v>1</v>
      </c>
      <c r="G219" s="228" t="s">
        <v>160</v>
      </c>
      <c r="H219" s="175">
        <v>186</v>
      </c>
      <c r="I219" s="189">
        <v>0</v>
      </c>
      <c r="J219" s="189">
        <v>0</v>
      </c>
      <c r="K219" s="189">
        <v>0</v>
      </c>
      <c r="L219" s="189">
        <v>0</v>
      </c>
    </row>
    <row r="220" spans="1:15" hidden="1">
      <c r="A220" s="186">
        <v>3</v>
      </c>
      <c r="B220" s="183">
        <v>1</v>
      </c>
      <c r="C220" s="186">
        <v>3</v>
      </c>
      <c r="D220" s="185">
        <v>2</v>
      </c>
      <c r="E220" s="185"/>
      <c r="F220" s="184"/>
      <c r="G220" s="183" t="s">
        <v>161</v>
      </c>
      <c r="H220" s="175">
        <v>187</v>
      </c>
      <c r="I220" s="190">
        <f>I221</f>
        <v>0</v>
      </c>
      <c r="J220" s="196">
        <f>J221</f>
        <v>0</v>
      </c>
      <c r="K220" s="195">
        <f>K221</f>
        <v>0</v>
      </c>
      <c r="L220" s="190">
        <f>L221</f>
        <v>0</v>
      </c>
    </row>
    <row r="221" spans="1:15" hidden="1">
      <c r="A221" s="203">
        <v>3</v>
      </c>
      <c r="B221" s="228">
        <v>1</v>
      </c>
      <c r="C221" s="203">
        <v>3</v>
      </c>
      <c r="D221" s="202">
        <v>2</v>
      </c>
      <c r="E221" s="202">
        <v>1</v>
      </c>
      <c r="F221" s="201"/>
      <c r="G221" s="183" t="s">
        <v>161</v>
      </c>
      <c r="H221" s="175">
        <v>188</v>
      </c>
      <c r="I221" s="190">
        <f>SUM(I222:I227)</f>
        <v>0</v>
      </c>
      <c r="J221" s="190">
        <f>SUM(J222:J227)</f>
        <v>0</v>
      </c>
      <c r="K221" s="190">
        <f>SUM(K222:K227)</f>
        <v>0</v>
      </c>
      <c r="L221" s="190">
        <f>SUM(L222:L227)</f>
        <v>0</v>
      </c>
      <c r="M221" s="233"/>
      <c r="N221" s="233"/>
      <c r="O221" s="233"/>
    </row>
    <row r="222" spans="1:15" hidden="1">
      <c r="A222" s="186">
        <v>3</v>
      </c>
      <c r="B222" s="183">
        <v>1</v>
      </c>
      <c r="C222" s="186">
        <v>3</v>
      </c>
      <c r="D222" s="185">
        <v>2</v>
      </c>
      <c r="E222" s="185">
        <v>1</v>
      </c>
      <c r="F222" s="184">
        <v>1</v>
      </c>
      <c r="G222" s="183" t="s">
        <v>162</v>
      </c>
      <c r="H222" s="175">
        <v>189</v>
      </c>
      <c r="I222" s="182">
        <v>0</v>
      </c>
      <c r="J222" s="182">
        <v>0</v>
      </c>
      <c r="K222" s="182">
        <v>0</v>
      </c>
      <c r="L222" s="189">
        <v>0</v>
      </c>
    </row>
    <row r="223" spans="1:15" ht="25.5" hidden="1" customHeight="1">
      <c r="A223" s="186">
        <v>3</v>
      </c>
      <c r="B223" s="183">
        <v>1</v>
      </c>
      <c r="C223" s="186">
        <v>3</v>
      </c>
      <c r="D223" s="185">
        <v>2</v>
      </c>
      <c r="E223" s="185">
        <v>1</v>
      </c>
      <c r="F223" s="184">
        <v>2</v>
      </c>
      <c r="G223" s="183" t="s">
        <v>163</v>
      </c>
      <c r="H223" s="175">
        <v>190</v>
      </c>
      <c r="I223" s="182">
        <v>0</v>
      </c>
      <c r="J223" s="182">
        <v>0</v>
      </c>
      <c r="K223" s="182">
        <v>0</v>
      </c>
      <c r="L223" s="182">
        <v>0</v>
      </c>
    </row>
    <row r="224" spans="1:15" hidden="1">
      <c r="A224" s="186">
        <v>3</v>
      </c>
      <c r="B224" s="183">
        <v>1</v>
      </c>
      <c r="C224" s="186">
        <v>3</v>
      </c>
      <c r="D224" s="185">
        <v>2</v>
      </c>
      <c r="E224" s="185">
        <v>1</v>
      </c>
      <c r="F224" s="184">
        <v>3</v>
      </c>
      <c r="G224" s="183" t="s">
        <v>164</v>
      </c>
      <c r="H224" s="175">
        <v>191</v>
      </c>
      <c r="I224" s="182">
        <v>0</v>
      </c>
      <c r="J224" s="182">
        <v>0</v>
      </c>
      <c r="K224" s="182">
        <v>0</v>
      </c>
      <c r="L224" s="182">
        <v>0</v>
      </c>
    </row>
    <row r="225" spans="1:12" ht="25.5" hidden="1" customHeight="1">
      <c r="A225" s="186">
        <v>3</v>
      </c>
      <c r="B225" s="183">
        <v>1</v>
      </c>
      <c r="C225" s="186">
        <v>3</v>
      </c>
      <c r="D225" s="185">
        <v>2</v>
      </c>
      <c r="E225" s="185">
        <v>1</v>
      </c>
      <c r="F225" s="184">
        <v>4</v>
      </c>
      <c r="G225" s="183" t="s">
        <v>248</v>
      </c>
      <c r="H225" s="175">
        <v>192</v>
      </c>
      <c r="I225" s="182">
        <v>0</v>
      </c>
      <c r="J225" s="182">
        <v>0</v>
      </c>
      <c r="K225" s="182">
        <v>0</v>
      </c>
      <c r="L225" s="189">
        <v>0</v>
      </c>
    </row>
    <row r="226" spans="1:12" hidden="1">
      <c r="A226" s="186">
        <v>3</v>
      </c>
      <c r="B226" s="183">
        <v>1</v>
      </c>
      <c r="C226" s="186">
        <v>3</v>
      </c>
      <c r="D226" s="185">
        <v>2</v>
      </c>
      <c r="E226" s="185">
        <v>1</v>
      </c>
      <c r="F226" s="184">
        <v>5</v>
      </c>
      <c r="G226" s="228" t="s">
        <v>166</v>
      </c>
      <c r="H226" s="175">
        <v>193</v>
      </c>
      <c r="I226" s="182">
        <v>0</v>
      </c>
      <c r="J226" s="182">
        <v>0</v>
      </c>
      <c r="K226" s="182">
        <v>0</v>
      </c>
      <c r="L226" s="182">
        <v>0</v>
      </c>
    </row>
    <row r="227" spans="1:12" hidden="1">
      <c r="A227" s="186">
        <v>3</v>
      </c>
      <c r="B227" s="183">
        <v>1</v>
      </c>
      <c r="C227" s="186">
        <v>3</v>
      </c>
      <c r="D227" s="185">
        <v>2</v>
      </c>
      <c r="E227" s="185">
        <v>1</v>
      </c>
      <c r="F227" s="184">
        <v>6</v>
      </c>
      <c r="G227" s="228" t="s">
        <v>161</v>
      </c>
      <c r="H227" s="175">
        <v>194</v>
      </c>
      <c r="I227" s="182">
        <v>0</v>
      </c>
      <c r="J227" s="182">
        <v>0</v>
      </c>
      <c r="K227" s="182">
        <v>0</v>
      </c>
      <c r="L227" s="189">
        <v>0</v>
      </c>
    </row>
    <row r="228" spans="1:12" ht="25.5" hidden="1" customHeight="1">
      <c r="A228" s="203">
        <v>3</v>
      </c>
      <c r="B228" s="202">
        <v>1</v>
      </c>
      <c r="C228" s="202">
        <v>4</v>
      </c>
      <c r="D228" s="202"/>
      <c r="E228" s="202"/>
      <c r="F228" s="201"/>
      <c r="G228" s="228" t="s">
        <v>167</v>
      </c>
      <c r="H228" s="175">
        <v>195</v>
      </c>
      <c r="I228" s="200">
        <f t="shared" ref="I228:L230" si="22">I229</f>
        <v>0</v>
      </c>
      <c r="J228" s="199">
        <f t="shared" si="22"/>
        <v>0</v>
      </c>
      <c r="K228" s="198">
        <f t="shared" si="22"/>
        <v>0</v>
      </c>
      <c r="L228" s="198">
        <f t="shared" si="22"/>
        <v>0</v>
      </c>
    </row>
    <row r="229" spans="1:12" ht="25.5" hidden="1" customHeight="1">
      <c r="A229" s="193">
        <v>3</v>
      </c>
      <c r="B229" s="218">
        <v>1</v>
      </c>
      <c r="C229" s="218">
        <v>4</v>
      </c>
      <c r="D229" s="218">
        <v>1</v>
      </c>
      <c r="E229" s="218"/>
      <c r="F229" s="211"/>
      <c r="G229" s="228" t="s">
        <v>167</v>
      </c>
      <c r="H229" s="175">
        <v>196</v>
      </c>
      <c r="I229" s="210">
        <f t="shared" si="22"/>
        <v>0</v>
      </c>
      <c r="J229" s="231">
        <f t="shared" si="22"/>
        <v>0</v>
      </c>
      <c r="K229" s="208">
        <f t="shared" si="22"/>
        <v>0</v>
      </c>
      <c r="L229" s="208">
        <f t="shared" si="22"/>
        <v>0</v>
      </c>
    </row>
    <row r="230" spans="1:12" ht="25.5" hidden="1" customHeight="1">
      <c r="A230" s="186">
        <v>3</v>
      </c>
      <c r="B230" s="185">
        <v>1</v>
      </c>
      <c r="C230" s="185">
        <v>4</v>
      </c>
      <c r="D230" s="185">
        <v>1</v>
      </c>
      <c r="E230" s="185">
        <v>1</v>
      </c>
      <c r="F230" s="184"/>
      <c r="G230" s="228" t="s">
        <v>168</v>
      </c>
      <c r="H230" s="175">
        <v>197</v>
      </c>
      <c r="I230" s="190">
        <f t="shared" si="22"/>
        <v>0</v>
      </c>
      <c r="J230" s="196">
        <f t="shared" si="22"/>
        <v>0</v>
      </c>
      <c r="K230" s="195">
        <f t="shared" si="22"/>
        <v>0</v>
      </c>
      <c r="L230" s="195">
        <f t="shared" si="22"/>
        <v>0</v>
      </c>
    </row>
    <row r="231" spans="1:12" ht="25.5" hidden="1" customHeight="1">
      <c r="A231" s="187">
        <v>3</v>
      </c>
      <c r="B231" s="186">
        <v>1</v>
      </c>
      <c r="C231" s="185">
        <v>4</v>
      </c>
      <c r="D231" s="185">
        <v>1</v>
      </c>
      <c r="E231" s="185">
        <v>1</v>
      </c>
      <c r="F231" s="184">
        <v>1</v>
      </c>
      <c r="G231" s="228" t="s">
        <v>168</v>
      </c>
      <c r="H231" s="175">
        <v>198</v>
      </c>
      <c r="I231" s="182">
        <v>0</v>
      </c>
      <c r="J231" s="182">
        <v>0</v>
      </c>
      <c r="K231" s="182">
        <v>0</v>
      </c>
      <c r="L231" s="182">
        <v>0</v>
      </c>
    </row>
    <row r="232" spans="1:12" ht="25.5" hidden="1" customHeight="1">
      <c r="A232" s="187">
        <v>3</v>
      </c>
      <c r="B232" s="185">
        <v>1</v>
      </c>
      <c r="C232" s="185">
        <v>5</v>
      </c>
      <c r="D232" s="185"/>
      <c r="E232" s="185"/>
      <c r="F232" s="184"/>
      <c r="G232" s="183" t="s">
        <v>247</v>
      </c>
      <c r="H232" s="175">
        <v>199</v>
      </c>
      <c r="I232" s="190">
        <f t="shared" ref="I232:L233" si="23">I233</f>
        <v>0</v>
      </c>
      <c r="J232" s="190">
        <f t="shared" si="23"/>
        <v>0</v>
      </c>
      <c r="K232" s="190">
        <f t="shared" si="23"/>
        <v>0</v>
      </c>
      <c r="L232" s="190">
        <f t="shared" si="23"/>
        <v>0</v>
      </c>
    </row>
    <row r="233" spans="1:12" ht="25.5" hidden="1" customHeight="1">
      <c r="A233" s="187">
        <v>3</v>
      </c>
      <c r="B233" s="185">
        <v>1</v>
      </c>
      <c r="C233" s="185">
        <v>5</v>
      </c>
      <c r="D233" s="185">
        <v>1</v>
      </c>
      <c r="E233" s="185"/>
      <c r="F233" s="184"/>
      <c r="G233" s="183" t="s">
        <v>247</v>
      </c>
      <c r="H233" s="175">
        <v>200</v>
      </c>
      <c r="I233" s="190">
        <f t="shared" si="23"/>
        <v>0</v>
      </c>
      <c r="J233" s="190">
        <f t="shared" si="23"/>
        <v>0</v>
      </c>
      <c r="K233" s="190">
        <f t="shared" si="23"/>
        <v>0</v>
      </c>
      <c r="L233" s="190">
        <f t="shared" si="23"/>
        <v>0</v>
      </c>
    </row>
    <row r="234" spans="1:12" ht="25.5" hidden="1" customHeight="1">
      <c r="A234" s="187">
        <v>3</v>
      </c>
      <c r="B234" s="185">
        <v>1</v>
      </c>
      <c r="C234" s="185">
        <v>5</v>
      </c>
      <c r="D234" s="185">
        <v>1</v>
      </c>
      <c r="E234" s="185">
        <v>1</v>
      </c>
      <c r="F234" s="184"/>
      <c r="G234" s="183" t="s">
        <v>247</v>
      </c>
      <c r="H234" s="175">
        <v>201</v>
      </c>
      <c r="I234" s="190">
        <f>SUM(I235:I237)</f>
        <v>0</v>
      </c>
      <c r="J234" s="190">
        <f>SUM(J235:J237)</f>
        <v>0</v>
      </c>
      <c r="K234" s="190">
        <f>SUM(K235:K237)</f>
        <v>0</v>
      </c>
      <c r="L234" s="190">
        <f>SUM(L235:L237)</f>
        <v>0</v>
      </c>
    </row>
    <row r="235" spans="1:12" hidden="1">
      <c r="A235" s="187">
        <v>3</v>
      </c>
      <c r="B235" s="185">
        <v>1</v>
      </c>
      <c r="C235" s="185">
        <v>5</v>
      </c>
      <c r="D235" s="185">
        <v>1</v>
      </c>
      <c r="E235" s="185">
        <v>1</v>
      </c>
      <c r="F235" s="184">
        <v>1</v>
      </c>
      <c r="G235" s="232" t="s">
        <v>170</v>
      </c>
      <c r="H235" s="175">
        <v>202</v>
      </c>
      <c r="I235" s="182">
        <v>0</v>
      </c>
      <c r="J235" s="182">
        <v>0</v>
      </c>
      <c r="K235" s="182">
        <v>0</v>
      </c>
      <c r="L235" s="182">
        <v>0</v>
      </c>
    </row>
    <row r="236" spans="1:12" hidden="1">
      <c r="A236" s="187">
        <v>3</v>
      </c>
      <c r="B236" s="185">
        <v>1</v>
      </c>
      <c r="C236" s="185">
        <v>5</v>
      </c>
      <c r="D236" s="185">
        <v>1</v>
      </c>
      <c r="E236" s="185">
        <v>1</v>
      </c>
      <c r="F236" s="184">
        <v>2</v>
      </c>
      <c r="G236" s="232" t="s">
        <v>171</v>
      </c>
      <c r="H236" s="175">
        <v>203</v>
      </c>
      <c r="I236" s="182">
        <v>0</v>
      </c>
      <c r="J236" s="182">
        <v>0</v>
      </c>
      <c r="K236" s="182">
        <v>0</v>
      </c>
      <c r="L236" s="182">
        <v>0</v>
      </c>
    </row>
    <row r="237" spans="1:12" ht="25.5" hidden="1" customHeight="1">
      <c r="A237" s="187">
        <v>3</v>
      </c>
      <c r="B237" s="185">
        <v>1</v>
      </c>
      <c r="C237" s="185">
        <v>5</v>
      </c>
      <c r="D237" s="185">
        <v>1</v>
      </c>
      <c r="E237" s="185">
        <v>1</v>
      </c>
      <c r="F237" s="184">
        <v>3</v>
      </c>
      <c r="G237" s="232" t="s">
        <v>172</v>
      </c>
      <c r="H237" s="175">
        <v>204</v>
      </c>
      <c r="I237" s="182">
        <v>0</v>
      </c>
      <c r="J237" s="182">
        <v>0</v>
      </c>
      <c r="K237" s="182">
        <v>0</v>
      </c>
      <c r="L237" s="182">
        <v>0</v>
      </c>
    </row>
    <row r="238" spans="1:12" ht="38.25" hidden="1" customHeight="1">
      <c r="A238" s="224">
        <v>3</v>
      </c>
      <c r="B238" s="223">
        <v>2</v>
      </c>
      <c r="C238" s="223"/>
      <c r="D238" s="223"/>
      <c r="E238" s="223"/>
      <c r="F238" s="222"/>
      <c r="G238" s="221" t="s">
        <v>173</v>
      </c>
      <c r="H238" s="175">
        <v>205</v>
      </c>
      <c r="I238" s="190">
        <f>SUM(I239+I271)</f>
        <v>0</v>
      </c>
      <c r="J238" s="196">
        <f>SUM(J239+J271)</f>
        <v>0</v>
      </c>
      <c r="K238" s="195">
        <f>SUM(K239+K271)</f>
        <v>0</v>
      </c>
      <c r="L238" s="195">
        <f>SUM(L239+L271)</f>
        <v>0</v>
      </c>
    </row>
    <row r="239" spans="1:12" ht="38.25" hidden="1" customHeight="1">
      <c r="A239" s="193">
        <v>3</v>
      </c>
      <c r="B239" s="212">
        <v>2</v>
      </c>
      <c r="C239" s="218">
        <v>1</v>
      </c>
      <c r="D239" s="218"/>
      <c r="E239" s="218"/>
      <c r="F239" s="211"/>
      <c r="G239" s="207" t="s">
        <v>174</v>
      </c>
      <c r="H239" s="175">
        <v>206</v>
      </c>
      <c r="I239" s="210">
        <f>SUM(I240+I249+I253+I257+I261+I264+I267)</f>
        <v>0</v>
      </c>
      <c r="J239" s="231">
        <f>SUM(J240+J249+J253+J257+J261+J264+J267)</f>
        <v>0</v>
      </c>
      <c r="K239" s="208">
        <f>SUM(K240+K249+K253+K257+K261+K264+K267)</f>
        <v>0</v>
      </c>
      <c r="L239" s="208">
        <f>SUM(L240+L249+L253+L257+L261+L264+L267)</f>
        <v>0</v>
      </c>
    </row>
    <row r="240" spans="1:12" hidden="1">
      <c r="A240" s="186">
        <v>3</v>
      </c>
      <c r="B240" s="185">
        <v>2</v>
      </c>
      <c r="C240" s="185">
        <v>1</v>
      </c>
      <c r="D240" s="185">
        <v>1</v>
      </c>
      <c r="E240" s="185"/>
      <c r="F240" s="184"/>
      <c r="G240" s="183" t="s">
        <v>175</v>
      </c>
      <c r="H240" s="175">
        <v>207</v>
      </c>
      <c r="I240" s="210">
        <f>I241</f>
        <v>0</v>
      </c>
      <c r="J240" s="210">
        <f>J241</f>
        <v>0</v>
      </c>
      <c r="K240" s="210">
        <f>K241</f>
        <v>0</v>
      </c>
      <c r="L240" s="210">
        <f>L241</f>
        <v>0</v>
      </c>
    </row>
    <row r="241" spans="1:12" hidden="1">
      <c r="A241" s="186">
        <v>3</v>
      </c>
      <c r="B241" s="186">
        <v>2</v>
      </c>
      <c r="C241" s="185">
        <v>1</v>
      </c>
      <c r="D241" s="185">
        <v>1</v>
      </c>
      <c r="E241" s="185">
        <v>1</v>
      </c>
      <c r="F241" s="184"/>
      <c r="G241" s="183" t="s">
        <v>176</v>
      </c>
      <c r="H241" s="175">
        <v>208</v>
      </c>
      <c r="I241" s="190">
        <f>SUM(I242:I242)</f>
        <v>0</v>
      </c>
      <c r="J241" s="196">
        <f>SUM(J242:J242)</f>
        <v>0</v>
      </c>
      <c r="K241" s="195">
        <f>SUM(K242:K242)</f>
        <v>0</v>
      </c>
      <c r="L241" s="195">
        <f>SUM(L242:L242)</f>
        <v>0</v>
      </c>
    </row>
    <row r="242" spans="1:12" hidden="1">
      <c r="A242" s="193">
        <v>3</v>
      </c>
      <c r="B242" s="193">
        <v>2</v>
      </c>
      <c r="C242" s="218">
        <v>1</v>
      </c>
      <c r="D242" s="218">
        <v>1</v>
      </c>
      <c r="E242" s="218">
        <v>1</v>
      </c>
      <c r="F242" s="211">
        <v>1</v>
      </c>
      <c r="G242" s="207" t="s">
        <v>176</v>
      </c>
      <c r="H242" s="175">
        <v>209</v>
      </c>
      <c r="I242" s="182">
        <v>0</v>
      </c>
      <c r="J242" s="182">
        <v>0</v>
      </c>
      <c r="K242" s="182">
        <v>0</v>
      </c>
      <c r="L242" s="182">
        <v>0</v>
      </c>
    </row>
    <row r="243" spans="1:12" hidden="1">
      <c r="A243" s="193">
        <v>3</v>
      </c>
      <c r="B243" s="218">
        <v>2</v>
      </c>
      <c r="C243" s="218">
        <v>1</v>
      </c>
      <c r="D243" s="218">
        <v>1</v>
      </c>
      <c r="E243" s="218">
        <v>2</v>
      </c>
      <c r="F243" s="211"/>
      <c r="G243" s="207" t="s">
        <v>177</v>
      </c>
      <c r="H243" s="175">
        <v>210</v>
      </c>
      <c r="I243" s="190">
        <f>SUM(I244:I245)</f>
        <v>0</v>
      </c>
      <c r="J243" s="190">
        <f>SUM(J244:J245)</f>
        <v>0</v>
      </c>
      <c r="K243" s="190">
        <f>SUM(K244:K245)</f>
        <v>0</v>
      </c>
      <c r="L243" s="190">
        <f>SUM(L244:L245)</f>
        <v>0</v>
      </c>
    </row>
    <row r="244" spans="1:12" hidden="1">
      <c r="A244" s="193">
        <v>3</v>
      </c>
      <c r="B244" s="218">
        <v>2</v>
      </c>
      <c r="C244" s="218">
        <v>1</v>
      </c>
      <c r="D244" s="218">
        <v>1</v>
      </c>
      <c r="E244" s="218">
        <v>2</v>
      </c>
      <c r="F244" s="211">
        <v>1</v>
      </c>
      <c r="G244" s="207" t="s">
        <v>178</v>
      </c>
      <c r="H244" s="175">
        <v>211</v>
      </c>
      <c r="I244" s="182">
        <v>0</v>
      </c>
      <c r="J244" s="182">
        <v>0</v>
      </c>
      <c r="K244" s="182">
        <v>0</v>
      </c>
      <c r="L244" s="182">
        <v>0</v>
      </c>
    </row>
    <row r="245" spans="1:12" hidden="1">
      <c r="A245" s="193">
        <v>3</v>
      </c>
      <c r="B245" s="218">
        <v>2</v>
      </c>
      <c r="C245" s="218">
        <v>1</v>
      </c>
      <c r="D245" s="218">
        <v>1</v>
      </c>
      <c r="E245" s="218">
        <v>2</v>
      </c>
      <c r="F245" s="211">
        <v>2</v>
      </c>
      <c r="G245" s="207" t="s">
        <v>179</v>
      </c>
      <c r="H245" s="175">
        <v>212</v>
      </c>
      <c r="I245" s="182">
        <v>0</v>
      </c>
      <c r="J245" s="182">
        <v>0</v>
      </c>
      <c r="K245" s="182">
        <v>0</v>
      </c>
      <c r="L245" s="182">
        <v>0</v>
      </c>
    </row>
    <row r="246" spans="1:12" hidden="1">
      <c r="A246" s="193">
        <v>3</v>
      </c>
      <c r="B246" s="218">
        <v>2</v>
      </c>
      <c r="C246" s="218">
        <v>1</v>
      </c>
      <c r="D246" s="218">
        <v>1</v>
      </c>
      <c r="E246" s="218">
        <v>3</v>
      </c>
      <c r="F246" s="230"/>
      <c r="G246" s="207" t="s">
        <v>180</v>
      </c>
      <c r="H246" s="175">
        <v>213</v>
      </c>
      <c r="I246" s="190">
        <f>SUM(I247:I248)</f>
        <v>0</v>
      </c>
      <c r="J246" s="190">
        <f>SUM(J247:J248)</f>
        <v>0</v>
      </c>
      <c r="K246" s="190">
        <f>SUM(K247:K248)</f>
        <v>0</v>
      </c>
      <c r="L246" s="190">
        <f>SUM(L247:L248)</f>
        <v>0</v>
      </c>
    </row>
    <row r="247" spans="1:12" hidden="1">
      <c r="A247" s="193">
        <v>3</v>
      </c>
      <c r="B247" s="218">
        <v>2</v>
      </c>
      <c r="C247" s="218">
        <v>1</v>
      </c>
      <c r="D247" s="218">
        <v>1</v>
      </c>
      <c r="E247" s="218">
        <v>3</v>
      </c>
      <c r="F247" s="211">
        <v>1</v>
      </c>
      <c r="G247" s="207" t="s">
        <v>181</v>
      </c>
      <c r="H247" s="175">
        <v>214</v>
      </c>
      <c r="I247" s="182">
        <v>0</v>
      </c>
      <c r="J247" s="182">
        <v>0</v>
      </c>
      <c r="K247" s="182">
        <v>0</v>
      </c>
      <c r="L247" s="182">
        <v>0</v>
      </c>
    </row>
    <row r="248" spans="1:12" hidden="1">
      <c r="A248" s="193">
        <v>3</v>
      </c>
      <c r="B248" s="218">
        <v>2</v>
      </c>
      <c r="C248" s="218">
        <v>1</v>
      </c>
      <c r="D248" s="218">
        <v>1</v>
      </c>
      <c r="E248" s="218">
        <v>3</v>
      </c>
      <c r="F248" s="211">
        <v>2</v>
      </c>
      <c r="G248" s="207" t="s">
        <v>182</v>
      </c>
      <c r="H248" s="175">
        <v>215</v>
      </c>
      <c r="I248" s="182">
        <v>0</v>
      </c>
      <c r="J248" s="182">
        <v>0</v>
      </c>
      <c r="K248" s="182">
        <v>0</v>
      </c>
      <c r="L248" s="182">
        <v>0</v>
      </c>
    </row>
    <row r="249" spans="1:12" hidden="1">
      <c r="A249" s="186">
        <v>3</v>
      </c>
      <c r="B249" s="185">
        <v>2</v>
      </c>
      <c r="C249" s="185">
        <v>1</v>
      </c>
      <c r="D249" s="185">
        <v>2</v>
      </c>
      <c r="E249" s="185"/>
      <c r="F249" s="184"/>
      <c r="G249" s="183" t="s">
        <v>183</v>
      </c>
      <c r="H249" s="175">
        <v>216</v>
      </c>
      <c r="I249" s="190">
        <f>I250</f>
        <v>0</v>
      </c>
      <c r="J249" s="190">
        <f>J250</f>
        <v>0</v>
      </c>
      <c r="K249" s="190">
        <f>K250</f>
        <v>0</v>
      </c>
      <c r="L249" s="190">
        <f>L250</f>
        <v>0</v>
      </c>
    </row>
    <row r="250" spans="1:12" hidden="1">
      <c r="A250" s="186">
        <v>3</v>
      </c>
      <c r="B250" s="185">
        <v>2</v>
      </c>
      <c r="C250" s="185">
        <v>1</v>
      </c>
      <c r="D250" s="185">
        <v>2</v>
      </c>
      <c r="E250" s="185">
        <v>1</v>
      </c>
      <c r="F250" s="184"/>
      <c r="G250" s="183" t="s">
        <v>183</v>
      </c>
      <c r="H250" s="175">
        <v>217</v>
      </c>
      <c r="I250" s="190">
        <f>SUM(I251:I252)</f>
        <v>0</v>
      </c>
      <c r="J250" s="196">
        <f>SUM(J251:J252)</f>
        <v>0</v>
      </c>
      <c r="K250" s="195">
        <f>SUM(K251:K252)</f>
        <v>0</v>
      </c>
      <c r="L250" s="195">
        <f>SUM(L251:L252)</f>
        <v>0</v>
      </c>
    </row>
    <row r="251" spans="1:12" ht="25.5" hidden="1" customHeight="1">
      <c r="A251" s="193">
        <v>3</v>
      </c>
      <c r="B251" s="212">
        <v>2</v>
      </c>
      <c r="C251" s="218">
        <v>1</v>
      </c>
      <c r="D251" s="218">
        <v>2</v>
      </c>
      <c r="E251" s="218">
        <v>1</v>
      </c>
      <c r="F251" s="211">
        <v>1</v>
      </c>
      <c r="G251" s="207" t="s">
        <v>184</v>
      </c>
      <c r="H251" s="175">
        <v>218</v>
      </c>
      <c r="I251" s="182">
        <v>0</v>
      </c>
      <c r="J251" s="182">
        <v>0</v>
      </c>
      <c r="K251" s="182">
        <v>0</v>
      </c>
      <c r="L251" s="182">
        <v>0</v>
      </c>
    </row>
    <row r="252" spans="1:12" ht="25.5" hidden="1" customHeight="1">
      <c r="A252" s="186">
        <v>3</v>
      </c>
      <c r="B252" s="185">
        <v>2</v>
      </c>
      <c r="C252" s="185">
        <v>1</v>
      </c>
      <c r="D252" s="185">
        <v>2</v>
      </c>
      <c r="E252" s="185">
        <v>1</v>
      </c>
      <c r="F252" s="184">
        <v>2</v>
      </c>
      <c r="G252" s="183" t="s">
        <v>185</v>
      </c>
      <c r="H252" s="175">
        <v>219</v>
      </c>
      <c r="I252" s="182">
        <v>0</v>
      </c>
      <c r="J252" s="182">
        <v>0</v>
      </c>
      <c r="K252" s="182">
        <v>0</v>
      </c>
      <c r="L252" s="182">
        <v>0</v>
      </c>
    </row>
    <row r="253" spans="1:12" ht="25.5" hidden="1" customHeight="1">
      <c r="A253" s="203">
        <v>3</v>
      </c>
      <c r="B253" s="202">
        <v>2</v>
      </c>
      <c r="C253" s="202">
        <v>1</v>
      </c>
      <c r="D253" s="202">
        <v>3</v>
      </c>
      <c r="E253" s="202"/>
      <c r="F253" s="201"/>
      <c r="G253" s="228" t="s">
        <v>186</v>
      </c>
      <c r="H253" s="175">
        <v>220</v>
      </c>
      <c r="I253" s="200">
        <f>I254</f>
        <v>0</v>
      </c>
      <c r="J253" s="199">
        <f>J254</f>
        <v>0</v>
      </c>
      <c r="K253" s="198">
        <f>K254</f>
        <v>0</v>
      </c>
      <c r="L253" s="198">
        <f>L254</f>
        <v>0</v>
      </c>
    </row>
    <row r="254" spans="1:12" ht="25.5" hidden="1" customHeight="1">
      <c r="A254" s="186">
        <v>3</v>
      </c>
      <c r="B254" s="185">
        <v>2</v>
      </c>
      <c r="C254" s="185">
        <v>1</v>
      </c>
      <c r="D254" s="185">
        <v>3</v>
      </c>
      <c r="E254" s="185">
        <v>1</v>
      </c>
      <c r="F254" s="184"/>
      <c r="G254" s="228" t="s">
        <v>186</v>
      </c>
      <c r="H254" s="175">
        <v>221</v>
      </c>
      <c r="I254" s="190">
        <f>I255+I256</f>
        <v>0</v>
      </c>
      <c r="J254" s="190">
        <f>J255+J256</f>
        <v>0</v>
      </c>
      <c r="K254" s="190">
        <f>K255+K256</f>
        <v>0</v>
      </c>
      <c r="L254" s="190">
        <f>L255+L256</f>
        <v>0</v>
      </c>
    </row>
    <row r="255" spans="1:12" ht="25.5" hidden="1" customHeight="1">
      <c r="A255" s="186">
        <v>3</v>
      </c>
      <c r="B255" s="185">
        <v>2</v>
      </c>
      <c r="C255" s="185">
        <v>1</v>
      </c>
      <c r="D255" s="185">
        <v>3</v>
      </c>
      <c r="E255" s="185">
        <v>1</v>
      </c>
      <c r="F255" s="184">
        <v>1</v>
      </c>
      <c r="G255" s="183" t="s">
        <v>187</v>
      </c>
      <c r="H255" s="175">
        <v>222</v>
      </c>
      <c r="I255" s="182">
        <v>0</v>
      </c>
      <c r="J255" s="182">
        <v>0</v>
      </c>
      <c r="K255" s="182">
        <v>0</v>
      </c>
      <c r="L255" s="182">
        <v>0</v>
      </c>
    </row>
    <row r="256" spans="1:12" ht="25.5" hidden="1" customHeight="1">
      <c r="A256" s="186">
        <v>3</v>
      </c>
      <c r="B256" s="185">
        <v>2</v>
      </c>
      <c r="C256" s="185">
        <v>1</v>
      </c>
      <c r="D256" s="185">
        <v>3</v>
      </c>
      <c r="E256" s="185">
        <v>1</v>
      </c>
      <c r="F256" s="184">
        <v>2</v>
      </c>
      <c r="G256" s="183" t="s">
        <v>188</v>
      </c>
      <c r="H256" s="175">
        <v>223</v>
      </c>
      <c r="I256" s="189">
        <v>0</v>
      </c>
      <c r="J256" s="229">
        <v>0</v>
      </c>
      <c r="K256" s="189">
        <v>0</v>
      </c>
      <c r="L256" s="189">
        <v>0</v>
      </c>
    </row>
    <row r="257" spans="1:12" hidden="1">
      <c r="A257" s="186">
        <v>3</v>
      </c>
      <c r="B257" s="185">
        <v>2</v>
      </c>
      <c r="C257" s="185">
        <v>1</v>
      </c>
      <c r="D257" s="185">
        <v>4</v>
      </c>
      <c r="E257" s="185"/>
      <c r="F257" s="184"/>
      <c r="G257" s="183" t="s">
        <v>189</v>
      </c>
      <c r="H257" s="175">
        <v>224</v>
      </c>
      <c r="I257" s="190">
        <f>I258</f>
        <v>0</v>
      </c>
      <c r="J257" s="195">
        <f>J258</f>
        <v>0</v>
      </c>
      <c r="K257" s="190">
        <f>K258</f>
        <v>0</v>
      </c>
      <c r="L257" s="195">
        <f>L258</f>
        <v>0</v>
      </c>
    </row>
    <row r="258" spans="1:12" hidden="1">
      <c r="A258" s="203">
        <v>3</v>
      </c>
      <c r="B258" s="202">
        <v>2</v>
      </c>
      <c r="C258" s="202">
        <v>1</v>
      </c>
      <c r="D258" s="202">
        <v>4</v>
      </c>
      <c r="E258" s="202">
        <v>1</v>
      </c>
      <c r="F258" s="201"/>
      <c r="G258" s="228" t="s">
        <v>189</v>
      </c>
      <c r="H258" s="175">
        <v>225</v>
      </c>
      <c r="I258" s="200">
        <f>SUM(I259:I260)</f>
        <v>0</v>
      </c>
      <c r="J258" s="199">
        <f>SUM(J259:J260)</f>
        <v>0</v>
      </c>
      <c r="K258" s="198">
        <f>SUM(K259:K260)</f>
        <v>0</v>
      </c>
      <c r="L258" s="198">
        <f>SUM(L259:L260)</f>
        <v>0</v>
      </c>
    </row>
    <row r="259" spans="1:12" ht="25.5" hidden="1" customHeight="1">
      <c r="A259" s="186">
        <v>3</v>
      </c>
      <c r="B259" s="185">
        <v>2</v>
      </c>
      <c r="C259" s="185">
        <v>1</v>
      </c>
      <c r="D259" s="185">
        <v>4</v>
      </c>
      <c r="E259" s="185">
        <v>1</v>
      </c>
      <c r="F259" s="184">
        <v>1</v>
      </c>
      <c r="G259" s="183" t="s">
        <v>190</v>
      </c>
      <c r="H259" s="175">
        <v>226</v>
      </c>
      <c r="I259" s="182">
        <v>0</v>
      </c>
      <c r="J259" s="182">
        <v>0</v>
      </c>
      <c r="K259" s="182">
        <v>0</v>
      </c>
      <c r="L259" s="182">
        <v>0</v>
      </c>
    </row>
    <row r="260" spans="1:12" ht="25.5" hidden="1" customHeight="1">
      <c r="A260" s="186">
        <v>3</v>
      </c>
      <c r="B260" s="185">
        <v>2</v>
      </c>
      <c r="C260" s="185">
        <v>1</v>
      </c>
      <c r="D260" s="185">
        <v>4</v>
      </c>
      <c r="E260" s="185">
        <v>1</v>
      </c>
      <c r="F260" s="184">
        <v>2</v>
      </c>
      <c r="G260" s="183" t="s">
        <v>191</v>
      </c>
      <c r="H260" s="175">
        <v>227</v>
      </c>
      <c r="I260" s="182">
        <v>0</v>
      </c>
      <c r="J260" s="182">
        <v>0</v>
      </c>
      <c r="K260" s="182">
        <v>0</v>
      </c>
      <c r="L260" s="182">
        <v>0</v>
      </c>
    </row>
    <row r="261" spans="1:12" hidden="1">
      <c r="A261" s="186">
        <v>3</v>
      </c>
      <c r="B261" s="185">
        <v>2</v>
      </c>
      <c r="C261" s="185">
        <v>1</v>
      </c>
      <c r="D261" s="185">
        <v>5</v>
      </c>
      <c r="E261" s="185"/>
      <c r="F261" s="184"/>
      <c r="G261" s="183" t="s">
        <v>192</v>
      </c>
      <c r="H261" s="175">
        <v>228</v>
      </c>
      <c r="I261" s="190">
        <f t="shared" ref="I261:L262" si="24">I262</f>
        <v>0</v>
      </c>
      <c r="J261" s="196">
        <f t="shared" si="24"/>
        <v>0</v>
      </c>
      <c r="K261" s="195">
        <f t="shared" si="24"/>
        <v>0</v>
      </c>
      <c r="L261" s="195">
        <f t="shared" si="24"/>
        <v>0</v>
      </c>
    </row>
    <row r="262" spans="1:12" hidden="1">
      <c r="A262" s="186">
        <v>3</v>
      </c>
      <c r="B262" s="185">
        <v>2</v>
      </c>
      <c r="C262" s="185">
        <v>1</v>
      </c>
      <c r="D262" s="185">
        <v>5</v>
      </c>
      <c r="E262" s="185">
        <v>1</v>
      </c>
      <c r="F262" s="184"/>
      <c r="G262" s="183" t="s">
        <v>192</v>
      </c>
      <c r="H262" s="175">
        <v>229</v>
      </c>
      <c r="I262" s="195">
        <f t="shared" si="24"/>
        <v>0</v>
      </c>
      <c r="J262" s="196">
        <f t="shared" si="24"/>
        <v>0</v>
      </c>
      <c r="K262" s="195">
        <f t="shared" si="24"/>
        <v>0</v>
      </c>
      <c r="L262" s="195">
        <f t="shared" si="24"/>
        <v>0</v>
      </c>
    </row>
    <row r="263" spans="1:12" hidden="1">
      <c r="A263" s="212">
        <v>3</v>
      </c>
      <c r="B263" s="218">
        <v>2</v>
      </c>
      <c r="C263" s="218">
        <v>1</v>
      </c>
      <c r="D263" s="218">
        <v>5</v>
      </c>
      <c r="E263" s="218">
        <v>1</v>
      </c>
      <c r="F263" s="211">
        <v>1</v>
      </c>
      <c r="G263" s="183" t="s">
        <v>192</v>
      </c>
      <c r="H263" s="175">
        <v>230</v>
      </c>
      <c r="I263" s="189">
        <v>0</v>
      </c>
      <c r="J263" s="189">
        <v>0</v>
      </c>
      <c r="K263" s="189">
        <v>0</v>
      </c>
      <c r="L263" s="189">
        <v>0</v>
      </c>
    </row>
    <row r="264" spans="1:12" hidden="1">
      <c r="A264" s="186">
        <v>3</v>
      </c>
      <c r="B264" s="185">
        <v>2</v>
      </c>
      <c r="C264" s="185">
        <v>1</v>
      </c>
      <c r="D264" s="185">
        <v>6</v>
      </c>
      <c r="E264" s="185"/>
      <c r="F264" s="184"/>
      <c r="G264" s="183" t="s">
        <v>193</v>
      </c>
      <c r="H264" s="175">
        <v>231</v>
      </c>
      <c r="I264" s="190">
        <f t="shared" ref="I264:L265" si="25">I265</f>
        <v>0</v>
      </c>
      <c r="J264" s="196">
        <f t="shared" si="25"/>
        <v>0</v>
      </c>
      <c r="K264" s="195">
        <f t="shared" si="25"/>
        <v>0</v>
      </c>
      <c r="L264" s="195">
        <f t="shared" si="25"/>
        <v>0</v>
      </c>
    </row>
    <row r="265" spans="1:12" hidden="1">
      <c r="A265" s="186">
        <v>3</v>
      </c>
      <c r="B265" s="186">
        <v>2</v>
      </c>
      <c r="C265" s="185">
        <v>1</v>
      </c>
      <c r="D265" s="185">
        <v>6</v>
      </c>
      <c r="E265" s="185">
        <v>1</v>
      </c>
      <c r="F265" s="184"/>
      <c r="G265" s="183" t="s">
        <v>193</v>
      </c>
      <c r="H265" s="175">
        <v>232</v>
      </c>
      <c r="I265" s="190">
        <f t="shared" si="25"/>
        <v>0</v>
      </c>
      <c r="J265" s="196">
        <f t="shared" si="25"/>
        <v>0</v>
      </c>
      <c r="K265" s="195">
        <f t="shared" si="25"/>
        <v>0</v>
      </c>
      <c r="L265" s="195">
        <f t="shared" si="25"/>
        <v>0</v>
      </c>
    </row>
    <row r="266" spans="1:12" hidden="1">
      <c r="A266" s="203">
        <v>3</v>
      </c>
      <c r="B266" s="203">
        <v>2</v>
      </c>
      <c r="C266" s="185">
        <v>1</v>
      </c>
      <c r="D266" s="185">
        <v>6</v>
      </c>
      <c r="E266" s="185">
        <v>1</v>
      </c>
      <c r="F266" s="184">
        <v>1</v>
      </c>
      <c r="G266" s="183" t="s">
        <v>193</v>
      </c>
      <c r="H266" s="175">
        <v>233</v>
      </c>
      <c r="I266" s="189">
        <v>0</v>
      </c>
      <c r="J266" s="189">
        <v>0</v>
      </c>
      <c r="K266" s="189">
        <v>0</v>
      </c>
      <c r="L266" s="189">
        <v>0</v>
      </c>
    </row>
    <row r="267" spans="1:12" hidden="1">
      <c r="A267" s="186">
        <v>3</v>
      </c>
      <c r="B267" s="186">
        <v>2</v>
      </c>
      <c r="C267" s="185">
        <v>1</v>
      </c>
      <c r="D267" s="185">
        <v>7</v>
      </c>
      <c r="E267" s="185"/>
      <c r="F267" s="184"/>
      <c r="G267" s="183" t="s">
        <v>194</v>
      </c>
      <c r="H267" s="175">
        <v>234</v>
      </c>
      <c r="I267" s="190">
        <f>I268</f>
        <v>0</v>
      </c>
      <c r="J267" s="196">
        <f>J268</f>
        <v>0</v>
      </c>
      <c r="K267" s="195">
        <f>K268</f>
        <v>0</v>
      </c>
      <c r="L267" s="195">
        <f>L268</f>
        <v>0</v>
      </c>
    </row>
    <row r="268" spans="1:12" hidden="1">
      <c r="A268" s="186">
        <v>3</v>
      </c>
      <c r="B268" s="185">
        <v>2</v>
      </c>
      <c r="C268" s="185">
        <v>1</v>
      </c>
      <c r="D268" s="185">
        <v>7</v>
      </c>
      <c r="E268" s="185">
        <v>1</v>
      </c>
      <c r="F268" s="184"/>
      <c r="G268" s="183" t="s">
        <v>194</v>
      </c>
      <c r="H268" s="175">
        <v>235</v>
      </c>
      <c r="I268" s="190">
        <f>I269+I270</f>
        <v>0</v>
      </c>
      <c r="J268" s="190">
        <f>J269+J270</f>
        <v>0</v>
      </c>
      <c r="K268" s="190">
        <f>K269+K270</f>
        <v>0</v>
      </c>
      <c r="L268" s="190">
        <f>L269+L270</f>
        <v>0</v>
      </c>
    </row>
    <row r="269" spans="1:12" ht="25.5" hidden="1" customHeight="1">
      <c r="A269" s="186">
        <v>3</v>
      </c>
      <c r="B269" s="185">
        <v>2</v>
      </c>
      <c r="C269" s="185">
        <v>1</v>
      </c>
      <c r="D269" s="185">
        <v>7</v>
      </c>
      <c r="E269" s="185">
        <v>1</v>
      </c>
      <c r="F269" s="184">
        <v>1</v>
      </c>
      <c r="G269" s="183" t="s">
        <v>195</v>
      </c>
      <c r="H269" s="175">
        <v>236</v>
      </c>
      <c r="I269" s="219">
        <v>0</v>
      </c>
      <c r="J269" s="182">
        <v>0</v>
      </c>
      <c r="K269" s="182">
        <v>0</v>
      </c>
      <c r="L269" s="182">
        <v>0</v>
      </c>
    </row>
    <row r="270" spans="1:12" ht="25.5" hidden="1" customHeight="1">
      <c r="A270" s="186">
        <v>3</v>
      </c>
      <c r="B270" s="185">
        <v>2</v>
      </c>
      <c r="C270" s="185">
        <v>1</v>
      </c>
      <c r="D270" s="185">
        <v>7</v>
      </c>
      <c r="E270" s="185">
        <v>1</v>
      </c>
      <c r="F270" s="184">
        <v>2</v>
      </c>
      <c r="G270" s="183" t="s">
        <v>196</v>
      </c>
      <c r="H270" s="175">
        <v>237</v>
      </c>
      <c r="I270" s="182">
        <v>0</v>
      </c>
      <c r="J270" s="182">
        <v>0</v>
      </c>
      <c r="K270" s="182">
        <v>0</v>
      </c>
      <c r="L270" s="182">
        <v>0</v>
      </c>
    </row>
    <row r="271" spans="1:12" ht="38.25" hidden="1" customHeight="1">
      <c r="A271" s="186">
        <v>3</v>
      </c>
      <c r="B271" s="185">
        <v>2</v>
      </c>
      <c r="C271" s="185">
        <v>2</v>
      </c>
      <c r="D271" s="227"/>
      <c r="E271" s="227"/>
      <c r="F271" s="226"/>
      <c r="G271" s="183" t="s">
        <v>197</v>
      </c>
      <c r="H271" s="175">
        <v>238</v>
      </c>
      <c r="I271" s="190">
        <f>SUM(I272+I281+I285+I289+I293+I296+I299)</f>
        <v>0</v>
      </c>
      <c r="J271" s="196">
        <f>SUM(J272+J281+J285+J289+J293+J296+J299)</f>
        <v>0</v>
      </c>
      <c r="K271" s="195">
        <f>SUM(K272+K281+K285+K289+K293+K296+K299)</f>
        <v>0</v>
      </c>
      <c r="L271" s="195">
        <f>SUM(L272+L281+L285+L289+L293+L296+L299)</f>
        <v>0</v>
      </c>
    </row>
    <row r="272" spans="1:12" hidden="1">
      <c r="A272" s="186">
        <v>3</v>
      </c>
      <c r="B272" s="185">
        <v>2</v>
      </c>
      <c r="C272" s="185">
        <v>2</v>
      </c>
      <c r="D272" s="185">
        <v>1</v>
      </c>
      <c r="E272" s="185"/>
      <c r="F272" s="184"/>
      <c r="G272" s="183" t="s">
        <v>198</v>
      </c>
      <c r="H272" s="175">
        <v>239</v>
      </c>
      <c r="I272" s="190">
        <f>I273</f>
        <v>0</v>
      </c>
      <c r="J272" s="190">
        <f>J273</f>
        <v>0</v>
      </c>
      <c r="K272" s="190">
        <f>K273</f>
        <v>0</v>
      </c>
      <c r="L272" s="190">
        <f>L273</f>
        <v>0</v>
      </c>
    </row>
    <row r="273" spans="1:12" hidden="1">
      <c r="A273" s="187">
        <v>3</v>
      </c>
      <c r="B273" s="186">
        <v>2</v>
      </c>
      <c r="C273" s="185">
        <v>2</v>
      </c>
      <c r="D273" s="185">
        <v>1</v>
      </c>
      <c r="E273" s="185">
        <v>1</v>
      </c>
      <c r="F273" s="184"/>
      <c r="G273" s="183" t="s">
        <v>176</v>
      </c>
      <c r="H273" s="175">
        <v>240</v>
      </c>
      <c r="I273" s="190">
        <f>SUM(I274)</f>
        <v>0</v>
      </c>
      <c r="J273" s="190">
        <f>SUM(J274)</f>
        <v>0</v>
      </c>
      <c r="K273" s="190">
        <f>SUM(K274)</f>
        <v>0</v>
      </c>
      <c r="L273" s="190">
        <f>SUM(L274)</f>
        <v>0</v>
      </c>
    </row>
    <row r="274" spans="1:12" hidden="1">
      <c r="A274" s="187">
        <v>3</v>
      </c>
      <c r="B274" s="186">
        <v>2</v>
      </c>
      <c r="C274" s="185">
        <v>2</v>
      </c>
      <c r="D274" s="185">
        <v>1</v>
      </c>
      <c r="E274" s="185">
        <v>1</v>
      </c>
      <c r="F274" s="184">
        <v>1</v>
      </c>
      <c r="G274" s="183" t="s">
        <v>176</v>
      </c>
      <c r="H274" s="175">
        <v>241</v>
      </c>
      <c r="I274" s="182">
        <v>0</v>
      </c>
      <c r="J274" s="182">
        <v>0</v>
      </c>
      <c r="K274" s="182">
        <v>0</v>
      </c>
      <c r="L274" s="182">
        <v>0</v>
      </c>
    </row>
    <row r="275" spans="1:12" hidden="1">
      <c r="A275" s="187">
        <v>3</v>
      </c>
      <c r="B275" s="186">
        <v>2</v>
      </c>
      <c r="C275" s="185">
        <v>2</v>
      </c>
      <c r="D275" s="185">
        <v>1</v>
      </c>
      <c r="E275" s="185">
        <v>2</v>
      </c>
      <c r="F275" s="184"/>
      <c r="G275" s="183" t="s">
        <v>199</v>
      </c>
      <c r="H275" s="175">
        <v>242</v>
      </c>
      <c r="I275" s="190">
        <f>SUM(I276:I277)</f>
        <v>0</v>
      </c>
      <c r="J275" s="190">
        <f>SUM(J276:J277)</f>
        <v>0</v>
      </c>
      <c r="K275" s="190">
        <f>SUM(K276:K277)</f>
        <v>0</v>
      </c>
      <c r="L275" s="190">
        <f>SUM(L276:L277)</f>
        <v>0</v>
      </c>
    </row>
    <row r="276" spans="1:12" hidden="1">
      <c r="A276" s="187">
        <v>3</v>
      </c>
      <c r="B276" s="186">
        <v>2</v>
      </c>
      <c r="C276" s="185">
        <v>2</v>
      </c>
      <c r="D276" s="185">
        <v>1</v>
      </c>
      <c r="E276" s="185">
        <v>2</v>
      </c>
      <c r="F276" s="184">
        <v>1</v>
      </c>
      <c r="G276" s="183" t="s">
        <v>178</v>
      </c>
      <c r="H276" s="175">
        <v>243</v>
      </c>
      <c r="I276" s="182">
        <v>0</v>
      </c>
      <c r="J276" s="219">
        <v>0</v>
      </c>
      <c r="K276" s="182">
        <v>0</v>
      </c>
      <c r="L276" s="182">
        <v>0</v>
      </c>
    </row>
    <row r="277" spans="1:12" hidden="1">
      <c r="A277" s="187">
        <v>3</v>
      </c>
      <c r="B277" s="186">
        <v>2</v>
      </c>
      <c r="C277" s="185">
        <v>2</v>
      </c>
      <c r="D277" s="185">
        <v>1</v>
      </c>
      <c r="E277" s="185">
        <v>2</v>
      </c>
      <c r="F277" s="184">
        <v>2</v>
      </c>
      <c r="G277" s="183" t="s">
        <v>179</v>
      </c>
      <c r="H277" s="175">
        <v>244</v>
      </c>
      <c r="I277" s="182">
        <v>0</v>
      </c>
      <c r="J277" s="219">
        <v>0</v>
      </c>
      <c r="K277" s="182">
        <v>0</v>
      </c>
      <c r="L277" s="182">
        <v>0</v>
      </c>
    </row>
    <row r="278" spans="1:12" hidden="1">
      <c r="A278" s="187">
        <v>3</v>
      </c>
      <c r="B278" s="186">
        <v>2</v>
      </c>
      <c r="C278" s="185">
        <v>2</v>
      </c>
      <c r="D278" s="185">
        <v>1</v>
      </c>
      <c r="E278" s="185">
        <v>3</v>
      </c>
      <c r="F278" s="184"/>
      <c r="G278" s="183" t="s">
        <v>180</v>
      </c>
      <c r="H278" s="175">
        <v>245</v>
      </c>
      <c r="I278" s="190">
        <f>SUM(I279:I280)</f>
        <v>0</v>
      </c>
      <c r="J278" s="190">
        <f>SUM(J279:J280)</f>
        <v>0</v>
      </c>
      <c r="K278" s="190">
        <f>SUM(K279:K280)</f>
        <v>0</v>
      </c>
      <c r="L278" s="190">
        <f>SUM(L279:L280)</f>
        <v>0</v>
      </c>
    </row>
    <row r="279" spans="1:12" hidden="1">
      <c r="A279" s="187">
        <v>3</v>
      </c>
      <c r="B279" s="186">
        <v>2</v>
      </c>
      <c r="C279" s="185">
        <v>2</v>
      </c>
      <c r="D279" s="185">
        <v>1</v>
      </c>
      <c r="E279" s="185">
        <v>3</v>
      </c>
      <c r="F279" s="184">
        <v>1</v>
      </c>
      <c r="G279" s="183" t="s">
        <v>181</v>
      </c>
      <c r="H279" s="175">
        <v>246</v>
      </c>
      <c r="I279" s="182">
        <v>0</v>
      </c>
      <c r="J279" s="219">
        <v>0</v>
      </c>
      <c r="K279" s="182">
        <v>0</v>
      </c>
      <c r="L279" s="182">
        <v>0</v>
      </c>
    </row>
    <row r="280" spans="1:12" hidden="1">
      <c r="A280" s="187">
        <v>3</v>
      </c>
      <c r="B280" s="186">
        <v>2</v>
      </c>
      <c r="C280" s="185">
        <v>2</v>
      </c>
      <c r="D280" s="185">
        <v>1</v>
      </c>
      <c r="E280" s="185">
        <v>3</v>
      </c>
      <c r="F280" s="184">
        <v>2</v>
      </c>
      <c r="G280" s="183" t="s">
        <v>200</v>
      </c>
      <c r="H280" s="175">
        <v>247</v>
      </c>
      <c r="I280" s="182">
        <v>0</v>
      </c>
      <c r="J280" s="219">
        <v>0</v>
      </c>
      <c r="K280" s="182">
        <v>0</v>
      </c>
      <c r="L280" s="182">
        <v>0</v>
      </c>
    </row>
    <row r="281" spans="1:12" ht="25.5" hidden="1" customHeight="1">
      <c r="A281" s="187">
        <v>3</v>
      </c>
      <c r="B281" s="186">
        <v>2</v>
      </c>
      <c r="C281" s="185">
        <v>2</v>
      </c>
      <c r="D281" s="185">
        <v>2</v>
      </c>
      <c r="E281" s="185"/>
      <c r="F281" s="184"/>
      <c r="G281" s="183" t="s">
        <v>201</v>
      </c>
      <c r="H281" s="175">
        <v>248</v>
      </c>
      <c r="I281" s="190">
        <f>I282</f>
        <v>0</v>
      </c>
      <c r="J281" s="195">
        <f>J282</f>
        <v>0</v>
      </c>
      <c r="K281" s="190">
        <f>K282</f>
        <v>0</v>
      </c>
      <c r="L281" s="195">
        <f>L282</f>
        <v>0</v>
      </c>
    </row>
    <row r="282" spans="1:12" ht="25.5" hidden="1" customHeight="1">
      <c r="A282" s="186">
        <v>3</v>
      </c>
      <c r="B282" s="185">
        <v>2</v>
      </c>
      <c r="C282" s="202">
        <v>2</v>
      </c>
      <c r="D282" s="202">
        <v>2</v>
      </c>
      <c r="E282" s="202">
        <v>1</v>
      </c>
      <c r="F282" s="201"/>
      <c r="G282" s="183" t="s">
        <v>201</v>
      </c>
      <c r="H282" s="175">
        <v>249</v>
      </c>
      <c r="I282" s="200">
        <f>SUM(I283:I284)</f>
        <v>0</v>
      </c>
      <c r="J282" s="199">
        <f>SUM(J283:J284)</f>
        <v>0</v>
      </c>
      <c r="K282" s="198">
        <f>SUM(K283:K284)</f>
        <v>0</v>
      </c>
      <c r="L282" s="198">
        <f>SUM(L283:L284)</f>
        <v>0</v>
      </c>
    </row>
    <row r="283" spans="1:12" ht="25.5" hidden="1" customHeight="1">
      <c r="A283" s="186">
        <v>3</v>
      </c>
      <c r="B283" s="185">
        <v>2</v>
      </c>
      <c r="C283" s="185">
        <v>2</v>
      </c>
      <c r="D283" s="185">
        <v>2</v>
      </c>
      <c r="E283" s="185">
        <v>1</v>
      </c>
      <c r="F283" s="184">
        <v>1</v>
      </c>
      <c r="G283" s="183" t="s">
        <v>202</v>
      </c>
      <c r="H283" s="175">
        <v>250</v>
      </c>
      <c r="I283" s="182">
        <v>0</v>
      </c>
      <c r="J283" s="182">
        <v>0</v>
      </c>
      <c r="K283" s="182">
        <v>0</v>
      </c>
      <c r="L283" s="182">
        <v>0</v>
      </c>
    </row>
    <row r="284" spans="1:12" ht="25.5" hidden="1" customHeight="1">
      <c r="A284" s="186">
        <v>3</v>
      </c>
      <c r="B284" s="185">
        <v>2</v>
      </c>
      <c r="C284" s="185">
        <v>2</v>
      </c>
      <c r="D284" s="185">
        <v>2</v>
      </c>
      <c r="E284" s="185">
        <v>1</v>
      </c>
      <c r="F284" s="184">
        <v>2</v>
      </c>
      <c r="G284" s="187" t="s">
        <v>203</v>
      </c>
      <c r="H284" s="175">
        <v>251</v>
      </c>
      <c r="I284" s="182">
        <v>0</v>
      </c>
      <c r="J284" s="182">
        <v>0</v>
      </c>
      <c r="K284" s="182">
        <v>0</v>
      </c>
      <c r="L284" s="182">
        <v>0</v>
      </c>
    </row>
    <row r="285" spans="1:12" ht="25.5" hidden="1" customHeight="1">
      <c r="A285" s="186">
        <v>3</v>
      </c>
      <c r="B285" s="185">
        <v>2</v>
      </c>
      <c r="C285" s="185">
        <v>2</v>
      </c>
      <c r="D285" s="185">
        <v>3</v>
      </c>
      <c r="E285" s="185"/>
      <c r="F285" s="184"/>
      <c r="G285" s="183" t="s">
        <v>204</v>
      </c>
      <c r="H285" s="175">
        <v>252</v>
      </c>
      <c r="I285" s="190">
        <f>I286</f>
        <v>0</v>
      </c>
      <c r="J285" s="196">
        <f>J286</f>
        <v>0</v>
      </c>
      <c r="K285" s="195">
        <f>K286</f>
        <v>0</v>
      </c>
      <c r="L285" s="195">
        <f>L286</f>
        <v>0</v>
      </c>
    </row>
    <row r="286" spans="1:12" ht="25.5" hidden="1" customHeight="1">
      <c r="A286" s="203">
        <v>3</v>
      </c>
      <c r="B286" s="185">
        <v>2</v>
      </c>
      <c r="C286" s="185">
        <v>2</v>
      </c>
      <c r="D286" s="185">
        <v>3</v>
      </c>
      <c r="E286" s="185">
        <v>1</v>
      </c>
      <c r="F286" s="184"/>
      <c r="G286" s="183" t="s">
        <v>204</v>
      </c>
      <c r="H286" s="175">
        <v>253</v>
      </c>
      <c r="I286" s="190">
        <f>I287+I288</f>
        <v>0</v>
      </c>
      <c r="J286" s="190">
        <f>J287+J288</f>
        <v>0</v>
      </c>
      <c r="K286" s="190">
        <f>K287+K288</f>
        <v>0</v>
      </c>
      <c r="L286" s="190">
        <f>L287+L288</f>
        <v>0</v>
      </c>
    </row>
    <row r="287" spans="1:12" ht="25.5" hidden="1" customHeight="1">
      <c r="A287" s="203">
        <v>3</v>
      </c>
      <c r="B287" s="185">
        <v>2</v>
      </c>
      <c r="C287" s="185">
        <v>2</v>
      </c>
      <c r="D287" s="185">
        <v>3</v>
      </c>
      <c r="E287" s="185">
        <v>1</v>
      </c>
      <c r="F287" s="184">
        <v>1</v>
      </c>
      <c r="G287" s="183" t="s">
        <v>205</v>
      </c>
      <c r="H287" s="175">
        <v>254</v>
      </c>
      <c r="I287" s="182">
        <v>0</v>
      </c>
      <c r="J287" s="182">
        <v>0</v>
      </c>
      <c r="K287" s="182">
        <v>0</v>
      </c>
      <c r="L287" s="182">
        <v>0</v>
      </c>
    </row>
    <row r="288" spans="1:12" ht="25.5" hidden="1" customHeight="1">
      <c r="A288" s="203">
        <v>3</v>
      </c>
      <c r="B288" s="185">
        <v>2</v>
      </c>
      <c r="C288" s="185">
        <v>2</v>
      </c>
      <c r="D288" s="185">
        <v>3</v>
      </c>
      <c r="E288" s="185">
        <v>1</v>
      </c>
      <c r="F288" s="184">
        <v>2</v>
      </c>
      <c r="G288" s="183" t="s">
        <v>206</v>
      </c>
      <c r="H288" s="175">
        <v>255</v>
      </c>
      <c r="I288" s="182">
        <v>0</v>
      </c>
      <c r="J288" s="182">
        <v>0</v>
      </c>
      <c r="K288" s="182">
        <v>0</v>
      </c>
      <c r="L288" s="182">
        <v>0</v>
      </c>
    </row>
    <row r="289" spans="1:12" hidden="1">
      <c r="A289" s="186">
        <v>3</v>
      </c>
      <c r="B289" s="185">
        <v>2</v>
      </c>
      <c r="C289" s="185">
        <v>2</v>
      </c>
      <c r="D289" s="185">
        <v>4</v>
      </c>
      <c r="E289" s="185"/>
      <c r="F289" s="184"/>
      <c r="G289" s="183" t="s">
        <v>207</v>
      </c>
      <c r="H289" s="175">
        <v>256</v>
      </c>
      <c r="I289" s="190">
        <f>I290</f>
        <v>0</v>
      </c>
      <c r="J289" s="196">
        <f>J290</f>
        <v>0</v>
      </c>
      <c r="K289" s="195">
        <f>K290</f>
        <v>0</v>
      </c>
      <c r="L289" s="195">
        <f>L290</f>
        <v>0</v>
      </c>
    </row>
    <row r="290" spans="1:12" hidden="1">
      <c r="A290" s="186">
        <v>3</v>
      </c>
      <c r="B290" s="185">
        <v>2</v>
      </c>
      <c r="C290" s="185">
        <v>2</v>
      </c>
      <c r="D290" s="185">
        <v>4</v>
      </c>
      <c r="E290" s="185">
        <v>1</v>
      </c>
      <c r="F290" s="184"/>
      <c r="G290" s="183" t="s">
        <v>207</v>
      </c>
      <c r="H290" s="175">
        <v>257</v>
      </c>
      <c r="I290" s="190">
        <f>SUM(I291:I292)</f>
        <v>0</v>
      </c>
      <c r="J290" s="196">
        <f>SUM(J291:J292)</f>
        <v>0</v>
      </c>
      <c r="K290" s="195">
        <f>SUM(K291:K292)</f>
        <v>0</v>
      </c>
      <c r="L290" s="195">
        <f>SUM(L291:L292)</f>
        <v>0</v>
      </c>
    </row>
    <row r="291" spans="1:12" ht="25.5" hidden="1" customHeight="1">
      <c r="A291" s="186">
        <v>3</v>
      </c>
      <c r="B291" s="185">
        <v>2</v>
      </c>
      <c r="C291" s="185">
        <v>2</v>
      </c>
      <c r="D291" s="185">
        <v>4</v>
      </c>
      <c r="E291" s="185">
        <v>1</v>
      </c>
      <c r="F291" s="184">
        <v>1</v>
      </c>
      <c r="G291" s="183" t="s">
        <v>208</v>
      </c>
      <c r="H291" s="175">
        <v>258</v>
      </c>
      <c r="I291" s="182">
        <v>0</v>
      </c>
      <c r="J291" s="182">
        <v>0</v>
      </c>
      <c r="K291" s="182">
        <v>0</v>
      </c>
      <c r="L291" s="182">
        <v>0</v>
      </c>
    </row>
    <row r="292" spans="1:12" ht="25.5" hidden="1" customHeight="1">
      <c r="A292" s="203">
        <v>3</v>
      </c>
      <c r="B292" s="202">
        <v>2</v>
      </c>
      <c r="C292" s="202">
        <v>2</v>
      </c>
      <c r="D292" s="202">
        <v>4</v>
      </c>
      <c r="E292" s="202">
        <v>1</v>
      </c>
      <c r="F292" s="201">
        <v>2</v>
      </c>
      <c r="G292" s="187" t="s">
        <v>209</v>
      </c>
      <c r="H292" s="175">
        <v>259</v>
      </c>
      <c r="I292" s="182">
        <v>0</v>
      </c>
      <c r="J292" s="182">
        <v>0</v>
      </c>
      <c r="K292" s="182">
        <v>0</v>
      </c>
      <c r="L292" s="182">
        <v>0</v>
      </c>
    </row>
    <row r="293" spans="1:12" hidden="1">
      <c r="A293" s="186">
        <v>3</v>
      </c>
      <c r="B293" s="185">
        <v>2</v>
      </c>
      <c r="C293" s="185">
        <v>2</v>
      </c>
      <c r="D293" s="185">
        <v>5</v>
      </c>
      <c r="E293" s="185"/>
      <c r="F293" s="184"/>
      <c r="G293" s="183" t="s">
        <v>210</v>
      </c>
      <c r="H293" s="175">
        <v>260</v>
      </c>
      <c r="I293" s="190">
        <f t="shared" ref="I293:L294" si="26">I294</f>
        <v>0</v>
      </c>
      <c r="J293" s="196">
        <f t="shared" si="26"/>
        <v>0</v>
      </c>
      <c r="K293" s="195">
        <f t="shared" si="26"/>
        <v>0</v>
      </c>
      <c r="L293" s="195">
        <f t="shared" si="26"/>
        <v>0</v>
      </c>
    </row>
    <row r="294" spans="1:12" hidden="1">
      <c r="A294" s="186">
        <v>3</v>
      </c>
      <c r="B294" s="185">
        <v>2</v>
      </c>
      <c r="C294" s="185">
        <v>2</v>
      </c>
      <c r="D294" s="185">
        <v>5</v>
      </c>
      <c r="E294" s="185">
        <v>1</v>
      </c>
      <c r="F294" s="184"/>
      <c r="G294" s="183" t="s">
        <v>210</v>
      </c>
      <c r="H294" s="175">
        <v>261</v>
      </c>
      <c r="I294" s="190">
        <f t="shared" si="26"/>
        <v>0</v>
      </c>
      <c r="J294" s="196">
        <f t="shared" si="26"/>
        <v>0</v>
      </c>
      <c r="K294" s="195">
        <f t="shared" si="26"/>
        <v>0</v>
      </c>
      <c r="L294" s="195">
        <f t="shared" si="26"/>
        <v>0</v>
      </c>
    </row>
    <row r="295" spans="1:12" hidden="1">
      <c r="A295" s="186">
        <v>3</v>
      </c>
      <c r="B295" s="185">
        <v>2</v>
      </c>
      <c r="C295" s="185">
        <v>2</v>
      </c>
      <c r="D295" s="185">
        <v>5</v>
      </c>
      <c r="E295" s="185">
        <v>1</v>
      </c>
      <c r="F295" s="184">
        <v>1</v>
      </c>
      <c r="G295" s="183" t="s">
        <v>210</v>
      </c>
      <c r="H295" s="175">
        <v>262</v>
      </c>
      <c r="I295" s="182">
        <v>0</v>
      </c>
      <c r="J295" s="182">
        <v>0</v>
      </c>
      <c r="K295" s="182">
        <v>0</v>
      </c>
      <c r="L295" s="182">
        <v>0</v>
      </c>
    </row>
    <row r="296" spans="1:12" hidden="1">
      <c r="A296" s="186">
        <v>3</v>
      </c>
      <c r="B296" s="185">
        <v>2</v>
      </c>
      <c r="C296" s="185">
        <v>2</v>
      </c>
      <c r="D296" s="185">
        <v>6</v>
      </c>
      <c r="E296" s="185"/>
      <c r="F296" s="184"/>
      <c r="G296" s="183" t="s">
        <v>193</v>
      </c>
      <c r="H296" s="175">
        <v>263</v>
      </c>
      <c r="I296" s="190">
        <f t="shared" ref="I296:L297" si="27">I297</f>
        <v>0</v>
      </c>
      <c r="J296" s="216">
        <f t="shared" si="27"/>
        <v>0</v>
      </c>
      <c r="K296" s="195">
        <f t="shared" si="27"/>
        <v>0</v>
      </c>
      <c r="L296" s="195">
        <f t="shared" si="27"/>
        <v>0</v>
      </c>
    </row>
    <row r="297" spans="1:12" hidden="1">
      <c r="A297" s="186">
        <v>3</v>
      </c>
      <c r="B297" s="185">
        <v>2</v>
      </c>
      <c r="C297" s="185">
        <v>2</v>
      </c>
      <c r="D297" s="185">
        <v>6</v>
      </c>
      <c r="E297" s="185">
        <v>1</v>
      </c>
      <c r="F297" s="184"/>
      <c r="G297" s="183" t="s">
        <v>193</v>
      </c>
      <c r="H297" s="175">
        <v>264</v>
      </c>
      <c r="I297" s="190">
        <f t="shared" si="27"/>
        <v>0</v>
      </c>
      <c r="J297" s="216">
        <f t="shared" si="27"/>
        <v>0</v>
      </c>
      <c r="K297" s="195">
        <f t="shared" si="27"/>
        <v>0</v>
      </c>
      <c r="L297" s="195">
        <f t="shared" si="27"/>
        <v>0</v>
      </c>
    </row>
    <row r="298" spans="1:12" hidden="1">
      <c r="A298" s="186">
        <v>3</v>
      </c>
      <c r="B298" s="218">
        <v>2</v>
      </c>
      <c r="C298" s="218">
        <v>2</v>
      </c>
      <c r="D298" s="185">
        <v>6</v>
      </c>
      <c r="E298" s="218">
        <v>1</v>
      </c>
      <c r="F298" s="211">
        <v>1</v>
      </c>
      <c r="G298" s="207" t="s">
        <v>193</v>
      </c>
      <c r="H298" s="175">
        <v>265</v>
      </c>
      <c r="I298" s="182">
        <v>0</v>
      </c>
      <c r="J298" s="182">
        <v>0</v>
      </c>
      <c r="K298" s="182">
        <v>0</v>
      </c>
      <c r="L298" s="182">
        <v>0</v>
      </c>
    </row>
    <row r="299" spans="1:12" hidden="1">
      <c r="A299" s="187">
        <v>3</v>
      </c>
      <c r="B299" s="186">
        <v>2</v>
      </c>
      <c r="C299" s="185">
        <v>2</v>
      </c>
      <c r="D299" s="185">
        <v>7</v>
      </c>
      <c r="E299" s="185"/>
      <c r="F299" s="184"/>
      <c r="G299" s="183" t="s">
        <v>194</v>
      </c>
      <c r="H299" s="175">
        <v>266</v>
      </c>
      <c r="I299" s="190">
        <f>I300</f>
        <v>0</v>
      </c>
      <c r="J299" s="216">
        <f>J300</f>
        <v>0</v>
      </c>
      <c r="K299" s="195">
        <f>K300</f>
        <v>0</v>
      </c>
      <c r="L299" s="195">
        <f>L300</f>
        <v>0</v>
      </c>
    </row>
    <row r="300" spans="1:12" hidden="1">
      <c r="A300" s="187">
        <v>3</v>
      </c>
      <c r="B300" s="186">
        <v>2</v>
      </c>
      <c r="C300" s="185">
        <v>2</v>
      </c>
      <c r="D300" s="185">
        <v>7</v>
      </c>
      <c r="E300" s="185">
        <v>1</v>
      </c>
      <c r="F300" s="184"/>
      <c r="G300" s="183" t="s">
        <v>194</v>
      </c>
      <c r="H300" s="175">
        <v>267</v>
      </c>
      <c r="I300" s="190">
        <f>I301+I302</f>
        <v>0</v>
      </c>
      <c r="J300" s="190">
        <f>J301+J302</f>
        <v>0</v>
      </c>
      <c r="K300" s="190">
        <f>K301+K302</f>
        <v>0</v>
      </c>
      <c r="L300" s="190">
        <f>L301+L302</f>
        <v>0</v>
      </c>
    </row>
    <row r="301" spans="1:12" ht="25.5" hidden="1" customHeight="1">
      <c r="A301" s="187">
        <v>3</v>
      </c>
      <c r="B301" s="186">
        <v>2</v>
      </c>
      <c r="C301" s="186">
        <v>2</v>
      </c>
      <c r="D301" s="185">
        <v>7</v>
      </c>
      <c r="E301" s="185">
        <v>1</v>
      </c>
      <c r="F301" s="184">
        <v>1</v>
      </c>
      <c r="G301" s="183" t="s">
        <v>195</v>
      </c>
      <c r="H301" s="175">
        <v>268</v>
      </c>
      <c r="I301" s="182">
        <v>0</v>
      </c>
      <c r="J301" s="182">
        <v>0</v>
      </c>
      <c r="K301" s="182">
        <v>0</v>
      </c>
      <c r="L301" s="182">
        <v>0</v>
      </c>
    </row>
    <row r="302" spans="1:12" ht="25.5" hidden="1" customHeight="1">
      <c r="A302" s="187">
        <v>3</v>
      </c>
      <c r="B302" s="186">
        <v>2</v>
      </c>
      <c r="C302" s="186">
        <v>2</v>
      </c>
      <c r="D302" s="185">
        <v>7</v>
      </c>
      <c r="E302" s="185">
        <v>1</v>
      </c>
      <c r="F302" s="184">
        <v>2</v>
      </c>
      <c r="G302" s="183" t="s">
        <v>196</v>
      </c>
      <c r="H302" s="175">
        <v>269</v>
      </c>
      <c r="I302" s="182">
        <v>0</v>
      </c>
      <c r="J302" s="182">
        <v>0</v>
      </c>
      <c r="K302" s="182">
        <v>0</v>
      </c>
      <c r="L302" s="182">
        <v>0</v>
      </c>
    </row>
    <row r="303" spans="1:12" ht="25.5" hidden="1" customHeight="1">
      <c r="A303" s="225">
        <v>3</v>
      </c>
      <c r="B303" s="225">
        <v>3</v>
      </c>
      <c r="C303" s="224"/>
      <c r="D303" s="223"/>
      <c r="E303" s="223"/>
      <c r="F303" s="222"/>
      <c r="G303" s="221" t="s">
        <v>211</v>
      </c>
      <c r="H303" s="175">
        <v>270</v>
      </c>
      <c r="I303" s="190">
        <f>SUM(I304+I336)</f>
        <v>0</v>
      </c>
      <c r="J303" s="216">
        <f>SUM(J304+J336)</f>
        <v>0</v>
      </c>
      <c r="K303" s="195">
        <f>SUM(K304+K336)</f>
        <v>0</v>
      </c>
      <c r="L303" s="195">
        <f>SUM(L304+L336)</f>
        <v>0</v>
      </c>
    </row>
    <row r="304" spans="1:12" ht="38.25" hidden="1" customHeight="1">
      <c r="A304" s="187">
        <v>3</v>
      </c>
      <c r="B304" s="187">
        <v>3</v>
      </c>
      <c r="C304" s="186">
        <v>1</v>
      </c>
      <c r="D304" s="185"/>
      <c r="E304" s="185"/>
      <c r="F304" s="184"/>
      <c r="G304" s="183" t="s">
        <v>212</v>
      </c>
      <c r="H304" s="175">
        <v>271</v>
      </c>
      <c r="I304" s="190">
        <f>SUM(I305+I314+I318+I322+I326+I329+I332)</f>
        <v>0</v>
      </c>
      <c r="J304" s="216">
        <f>SUM(J305+J314+J318+J322+J326+J329+J332)</f>
        <v>0</v>
      </c>
      <c r="K304" s="195">
        <f>SUM(K305+K314+K318+K322+K326+K329+K332)</f>
        <v>0</v>
      </c>
      <c r="L304" s="195">
        <f>SUM(L305+L314+L318+L322+L326+L329+L332)</f>
        <v>0</v>
      </c>
    </row>
    <row r="305" spans="1:12" hidden="1">
      <c r="A305" s="187">
        <v>3</v>
      </c>
      <c r="B305" s="187">
        <v>3</v>
      </c>
      <c r="C305" s="186">
        <v>1</v>
      </c>
      <c r="D305" s="185">
        <v>1</v>
      </c>
      <c r="E305" s="185"/>
      <c r="F305" s="184"/>
      <c r="G305" s="183" t="s">
        <v>198</v>
      </c>
      <c r="H305" s="175">
        <v>272</v>
      </c>
      <c r="I305" s="190">
        <f>SUM(I306+I308+I311)</f>
        <v>0</v>
      </c>
      <c r="J305" s="190">
        <f>SUM(J306+J308+J311)</f>
        <v>0</v>
      </c>
      <c r="K305" s="190">
        <f>SUM(K306+K308+K311)</f>
        <v>0</v>
      </c>
      <c r="L305" s="190">
        <f>SUM(L306+L308+L311)</f>
        <v>0</v>
      </c>
    </row>
    <row r="306" spans="1:12" hidden="1">
      <c r="A306" s="187">
        <v>3</v>
      </c>
      <c r="B306" s="187">
        <v>3</v>
      </c>
      <c r="C306" s="186">
        <v>1</v>
      </c>
      <c r="D306" s="185">
        <v>1</v>
      </c>
      <c r="E306" s="185">
        <v>1</v>
      </c>
      <c r="F306" s="184"/>
      <c r="G306" s="183" t="s">
        <v>176</v>
      </c>
      <c r="H306" s="175">
        <v>273</v>
      </c>
      <c r="I306" s="190">
        <f>SUM(I307:I307)</f>
        <v>0</v>
      </c>
      <c r="J306" s="216">
        <f>SUM(J307:J307)</f>
        <v>0</v>
      </c>
      <c r="K306" s="195">
        <f>SUM(K307:K307)</f>
        <v>0</v>
      </c>
      <c r="L306" s="195">
        <f>SUM(L307:L307)</f>
        <v>0</v>
      </c>
    </row>
    <row r="307" spans="1:12" hidden="1">
      <c r="A307" s="187">
        <v>3</v>
      </c>
      <c r="B307" s="187">
        <v>3</v>
      </c>
      <c r="C307" s="186">
        <v>1</v>
      </c>
      <c r="D307" s="185">
        <v>1</v>
      </c>
      <c r="E307" s="185">
        <v>1</v>
      </c>
      <c r="F307" s="184">
        <v>1</v>
      </c>
      <c r="G307" s="183" t="s">
        <v>176</v>
      </c>
      <c r="H307" s="175">
        <v>274</v>
      </c>
      <c r="I307" s="182">
        <v>0</v>
      </c>
      <c r="J307" s="182">
        <v>0</v>
      </c>
      <c r="K307" s="182">
        <v>0</v>
      </c>
      <c r="L307" s="182">
        <v>0</v>
      </c>
    </row>
    <row r="308" spans="1:12" hidden="1">
      <c r="A308" s="187">
        <v>3</v>
      </c>
      <c r="B308" s="187">
        <v>3</v>
      </c>
      <c r="C308" s="186">
        <v>1</v>
      </c>
      <c r="D308" s="185">
        <v>1</v>
      </c>
      <c r="E308" s="185">
        <v>2</v>
      </c>
      <c r="F308" s="184"/>
      <c r="G308" s="183" t="s">
        <v>199</v>
      </c>
      <c r="H308" s="175">
        <v>275</v>
      </c>
      <c r="I308" s="190">
        <f>SUM(I309:I310)</f>
        <v>0</v>
      </c>
      <c r="J308" s="190">
        <f>SUM(J309:J310)</f>
        <v>0</v>
      </c>
      <c r="K308" s="190">
        <f>SUM(K309:K310)</f>
        <v>0</v>
      </c>
      <c r="L308" s="190">
        <f>SUM(L309:L310)</f>
        <v>0</v>
      </c>
    </row>
    <row r="309" spans="1:12" hidden="1">
      <c r="A309" s="187">
        <v>3</v>
      </c>
      <c r="B309" s="187">
        <v>3</v>
      </c>
      <c r="C309" s="186">
        <v>1</v>
      </c>
      <c r="D309" s="185">
        <v>1</v>
      </c>
      <c r="E309" s="185">
        <v>2</v>
      </c>
      <c r="F309" s="184">
        <v>1</v>
      </c>
      <c r="G309" s="183" t="s">
        <v>178</v>
      </c>
      <c r="H309" s="175">
        <v>276</v>
      </c>
      <c r="I309" s="182">
        <v>0</v>
      </c>
      <c r="J309" s="182">
        <v>0</v>
      </c>
      <c r="K309" s="182">
        <v>0</v>
      </c>
      <c r="L309" s="182">
        <v>0</v>
      </c>
    </row>
    <row r="310" spans="1:12" hidden="1">
      <c r="A310" s="187">
        <v>3</v>
      </c>
      <c r="B310" s="187">
        <v>3</v>
      </c>
      <c r="C310" s="186">
        <v>1</v>
      </c>
      <c r="D310" s="185">
        <v>1</v>
      </c>
      <c r="E310" s="185">
        <v>2</v>
      </c>
      <c r="F310" s="184">
        <v>2</v>
      </c>
      <c r="G310" s="183" t="s">
        <v>179</v>
      </c>
      <c r="H310" s="175">
        <v>277</v>
      </c>
      <c r="I310" s="182">
        <v>0</v>
      </c>
      <c r="J310" s="182">
        <v>0</v>
      </c>
      <c r="K310" s="182">
        <v>0</v>
      </c>
      <c r="L310" s="182">
        <v>0</v>
      </c>
    </row>
    <row r="311" spans="1:12" hidden="1">
      <c r="A311" s="187">
        <v>3</v>
      </c>
      <c r="B311" s="187">
        <v>3</v>
      </c>
      <c r="C311" s="186">
        <v>1</v>
      </c>
      <c r="D311" s="185">
        <v>1</v>
      </c>
      <c r="E311" s="185">
        <v>3</v>
      </c>
      <c r="F311" s="184"/>
      <c r="G311" s="183" t="s">
        <v>180</v>
      </c>
      <c r="H311" s="175">
        <v>278</v>
      </c>
      <c r="I311" s="190">
        <f>SUM(I312:I313)</f>
        <v>0</v>
      </c>
      <c r="J311" s="190">
        <f>SUM(J312:J313)</f>
        <v>0</v>
      </c>
      <c r="K311" s="190">
        <f>SUM(K312:K313)</f>
        <v>0</v>
      </c>
      <c r="L311" s="190">
        <f>SUM(L312:L313)</f>
        <v>0</v>
      </c>
    </row>
    <row r="312" spans="1:12" hidden="1">
      <c r="A312" s="187">
        <v>3</v>
      </c>
      <c r="B312" s="187">
        <v>3</v>
      </c>
      <c r="C312" s="186">
        <v>1</v>
      </c>
      <c r="D312" s="185">
        <v>1</v>
      </c>
      <c r="E312" s="185">
        <v>3</v>
      </c>
      <c r="F312" s="184">
        <v>1</v>
      </c>
      <c r="G312" s="183" t="s">
        <v>181</v>
      </c>
      <c r="H312" s="175">
        <v>279</v>
      </c>
      <c r="I312" s="182">
        <v>0</v>
      </c>
      <c r="J312" s="182">
        <v>0</v>
      </c>
      <c r="K312" s="182">
        <v>0</v>
      </c>
      <c r="L312" s="182">
        <v>0</v>
      </c>
    </row>
    <row r="313" spans="1:12" hidden="1">
      <c r="A313" s="187">
        <v>3</v>
      </c>
      <c r="B313" s="187">
        <v>3</v>
      </c>
      <c r="C313" s="186">
        <v>1</v>
      </c>
      <c r="D313" s="185">
        <v>1</v>
      </c>
      <c r="E313" s="185">
        <v>3</v>
      </c>
      <c r="F313" s="184">
        <v>2</v>
      </c>
      <c r="G313" s="183" t="s">
        <v>200</v>
      </c>
      <c r="H313" s="175">
        <v>280</v>
      </c>
      <c r="I313" s="182">
        <v>0</v>
      </c>
      <c r="J313" s="182">
        <v>0</v>
      </c>
      <c r="K313" s="182">
        <v>0</v>
      </c>
      <c r="L313" s="182">
        <v>0</v>
      </c>
    </row>
    <row r="314" spans="1:12" hidden="1">
      <c r="A314" s="204">
        <v>3</v>
      </c>
      <c r="B314" s="203">
        <v>3</v>
      </c>
      <c r="C314" s="186">
        <v>1</v>
      </c>
      <c r="D314" s="185">
        <v>2</v>
      </c>
      <c r="E314" s="185"/>
      <c r="F314" s="184"/>
      <c r="G314" s="183" t="s">
        <v>213</v>
      </c>
      <c r="H314" s="175">
        <v>281</v>
      </c>
      <c r="I314" s="190">
        <f>I315</f>
        <v>0</v>
      </c>
      <c r="J314" s="216">
        <f>J315</f>
        <v>0</v>
      </c>
      <c r="K314" s="195">
        <f>K315</f>
        <v>0</v>
      </c>
      <c r="L314" s="195">
        <f>L315</f>
        <v>0</v>
      </c>
    </row>
    <row r="315" spans="1:12" hidden="1">
      <c r="A315" s="204">
        <v>3</v>
      </c>
      <c r="B315" s="204">
        <v>3</v>
      </c>
      <c r="C315" s="203">
        <v>1</v>
      </c>
      <c r="D315" s="202">
        <v>2</v>
      </c>
      <c r="E315" s="202">
        <v>1</v>
      </c>
      <c r="F315" s="201"/>
      <c r="G315" s="183" t="s">
        <v>213</v>
      </c>
      <c r="H315" s="175">
        <v>282</v>
      </c>
      <c r="I315" s="200">
        <f>SUM(I316:I317)</f>
        <v>0</v>
      </c>
      <c r="J315" s="217">
        <f>SUM(J316:J317)</f>
        <v>0</v>
      </c>
      <c r="K315" s="198">
        <f>SUM(K316:K317)</f>
        <v>0</v>
      </c>
      <c r="L315" s="198">
        <f>SUM(L316:L317)</f>
        <v>0</v>
      </c>
    </row>
    <row r="316" spans="1:12" ht="25.5" hidden="1" customHeight="1">
      <c r="A316" s="187">
        <v>3</v>
      </c>
      <c r="B316" s="187">
        <v>3</v>
      </c>
      <c r="C316" s="186">
        <v>1</v>
      </c>
      <c r="D316" s="185">
        <v>2</v>
      </c>
      <c r="E316" s="185">
        <v>1</v>
      </c>
      <c r="F316" s="184">
        <v>1</v>
      </c>
      <c r="G316" s="183" t="s">
        <v>214</v>
      </c>
      <c r="H316" s="175">
        <v>283</v>
      </c>
      <c r="I316" s="182">
        <v>0</v>
      </c>
      <c r="J316" s="182">
        <v>0</v>
      </c>
      <c r="K316" s="182">
        <v>0</v>
      </c>
      <c r="L316" s="182">
        <v>0</v>
      </c>
    </row>
    <row r="317" spans="1:12" hidden="1">
      <c r="A317" s="194">
        <v>3</v>
      </c>
      <c r="B317" s="220">
        <v>3</v>
      </c>
      <c r="C317" s="212">
        <v>1</v>
      </c>
      <c r="D317" s="218">
        <v>2</v>
      </c>
      <c r="E317" s="218">
        <v>1</v>
      </c>
      <c r="F317" s="211">
        <v>2</v>
      </c>
      <c r="G317" s="207" t="s">
        <v>215</v>
      </c>
      <c r="H317" s="175">
        <v>284</v>
      </c>
      <c r="I317" s="182">
        <v>0</v>
      </c>
      <c r="J317" s="182">
        <v>0</v>
      </c>
      <c r="K317" s="182">
        <v>0</v>
      </c>
      <c r="L317" s="182">
        <v>0</v>
      </c>
    </row>
    <row r="318" spans="1:12" ht="25.5" hidden="1" customHeight="1">
      <c r="A318" s="186">
        <v>3</v>
      </c>
      <c r="B318" s="183">
        <v>3</v>
      </c>
      <c r="C318" s="186">
        <v>1</v>
      </c>
      <c r="D318" s="185">
        <v>3</v>
      </c>
      <c r="E318" s="185"/>
      <c r="F318" s="184"/>
      <c r="G318" s="183" t="s">
        <v>216</v>
      </c>
      <c r="H318" s="175">
        <v>285</v>
      </c>
      <c r="I318" s="190">
        <f>I319</f>
        <v>0</v>
      </c>
      <c r="J318" s="216">
        <f>J319</f>
        <v>0</v>
      </c>
      <c r="K318" s="195">
        <f>K319</f>
        <v>0</v>
      </c>
      <c r="L318" s="195">
        <f>L319</f>
        <v>0</v>
      </c>
    </row>
    <row r="319" spans="1:12" ht="25.5" hidden="1" customHeight="1">
      <c r="A319" s="186">
        <v>3</v>
      </c>
      <c r="B319" s="207">
        <v>3</v>
      </c>
      <c r="C319" s="212">
        <v>1</v>
      </c>
      <c r="D319" s="218">
        <v>3</v>
      </c>
      <c r="E319" s="218">
        <v>1</v>
      </c>
      <c r="F319" s="211"/>
      <c r="G319" s="183" t="s">
        <v>216</v>
      </c>
      <c r="H319" s="175">
        <v>286</v>
      </c>
      <c r="I319" s="195">
        <f>I320+I321</f>
        <v>0</v>
      </c>
      <c r="J319" s="195">
        <f>J320+J321</f>
        <v>0</v>
      </c>
      <c r="K319" s="195">
        <f>K320+K321</f>
        <v>0</v>
      </c>
      <c r="L319" s="195">
        <f>L320+L321</f>
        <v>0</v>
      </c>
    </row>
    <row r="320" spans="1:12" ht="25.5" hidden="1" customHeight="1">
      <c r="A320" s="186">
        <v>3</v>
      </c>
      <c r="B320" s="183">
        <v>3</v>
      </c>
      <c r="C320" s="186">
        <v>1</v>
      </c>
      <c r="D320" s="185">
        <v>3</v>
      </c>
      <c r="E320" s="185">
        <v>1</v>
      </c>
      <c r="F320" s="184">
        <v>1</v>
      </c>
      <c r="G320" s="183" t="s">
        <v>217</v>
      </c>
      <c r="H320" s="175">
        <v>287</v>
      </c>
      <c r="I320" s="189">
        <v>0</v>
      </c>
      <c r="J320" s="189">
        <v>0</v>
      </c>
      <c r="K320" s="189">
        <v>0</v>
      </c>
      <c r="L320" s="188">
        <v>0</v>
      </c>
    </row>
    <row r="321" spans="1:12" ht="25.5" hidden="1" customHeight="1">
      <c r="A321" s="186">
        <v>3</v>
      </c>
      <c r="B321" s="183">
        <v>3</v>
      </c>
      <c r="C321" s="186">
        <v>1</v>
      </c>
      <c r="D321" s="185">
        <v>3</v>
      </c>
      <c r="E321" s="185">
        <v>1</v>
      </c>
      <c r="F321" s="184">
        <v>2</v>
      </c>
      <c r="G321" s="183" t="s">
        <v>218</v>
      </c>
      <c r="H321" s="175">
        <v>288</v>
      </c>
      <c r="I321" s="182">
        <v>0</v>
      </c>
      <c r="J321" s="182">
        <v>0</v>
      </c>
      <c r="K321" s="182">
        <v>0</v>
      </c>
      <c r="L321" s="182">
        <v>0</v>
      </c>
    </row>
    <row r="322" spans="1:12" hidden="1">
      <c r="A322" s="186">
        <v>3</v>
      </c>
      <c r="B322" s="183">
        <v>3</v>
      </c>
      <c r="C322" s="186">
        <v>1</v>
      </c>
      <c r="D322" s="185">
        <v>4</v>
      </c>
      <c r="E322" s="185"/>
      <c r="F322" s="184"/>
      <c r="G322" s="183" t="s">
        <v>219</v>
      </c>
      <c r="H322" s="175">
        <v>289</v>
      </c>
      <c r="I322" s="190">
        <f>I323</f>
        <v>0</v>
      </c>
      <c r="J322" s="216">
        <f>J323</f>
        <v>0</v>
      </c>
      <c r="K322" s="195">
        <f>K323</f>
        <v>0</v>
      </c>
      <c r="L322" s="195">
        <f>L323</f>
        <v>0</v>
      </c>
    </row>
    <row r="323" spans="1:12" hidden="1">
      <c r="A323" s="187">
        <v>3</v>
      </c>
      <c r="B323" s="186">
        <v>3</v>
      </c>
      <c r="C323" s="185">
        <v>1</v>
      </c>
      <c r="D323" s="185">
        <v>4</v>
      </c>
      <c r="E323" s="185">
        <v>1</v>
      </c>
      <c r="F323" s="184"/>
      <c r="G323" s="183" t="s">
        <v>219</v>
      </c>
      <c r="H323" s="175">
        <v>290</v>
      </c>
      <c r="I323" s="190">
        <f>SUM(I324:I325)</f>
        <v>0</v>
      </c>
      <c r="J323" s="190">
        <f>SUM(J324:J325)</f>
        <v>0</v>
      </c>
      <c r="K323" s="190">
        <f>SUM(K324:K325)</f>
        <v>0</v>
      </c>
      <c r="L323" s="190">
        <f>SUM(L324:L325)</f>
        <v>0</v>
      </c>
    </row>
    <row r="324" spans="1:12" hidden="1">
      <c r="A324" s="187">
        <v>3</v>
      </c>
      <c r="B324" s="186">
        <v>3</v>
      </c>
      <c r="C324" s="185">
        <v>1</v>
      </c>
      <c r="D324" s="185">
        <v>4</v>
      </c>
      <c r="E324" s="185">
        <v>1</v>
      </c>
      <c r="F324" s="184">
        <v>1</v>
      </c>
      <c r="G324" s="183" t="s">
        <v>220</v>
      </c>
      <c r="H324" s="175">
        <v>291</v>
      </c>
      <c r="I324" s="219">
        <v>0</v>
      </c>
      <c r="J324" s="182">
        <v>0</v>
      </c>
      <c r="K324" s="182">
        <v>0</v>
      </c>
      <c r="L324" s="219">
        <v>0</v>
      </c>
    </row>
    <row r="325" spans="1:12" hidden="1">
      <c r="A325" s="186">
        <v>3</v>
      </c>
      <c r="B325" s="185">
        <v>3</v>
      </c>
      <c r="C325" s="185">
        <v>1</v>
      </c>
      <c r="D325" s="185">
        <v>4</v>
      </c>
      <c r="E325" s="185">
        <v>1</v>
      </c>
      <c r="F325" s="184">
        <v>2</v>
      </c>
      <c r="G325" s="183" t="s">
        <v>221</v>
      </c>
      <c r="H325" s="175">
        <v>292</v>
      </c>
      <c r="I325" s="182">
        <v>0</v>
      </c>
      <c r="J325" s="189">
        <v>0</v>
      </c>
      <c r="K325" s="189">
        <v>0</v>
      </c>
      <c r="L325" s="188">
        <v>0</v>
      </c>
    </row>
    <row r="326" spans="1:12" hidden="1">
      <c r="A326" s="186">
        <v>3</v>
      </c>
      <c r="B326" s="185">
        <v>3</v>
      </c>
      <c r="C326" s="185">
        <v>1</v>
      </c>
      <c r="D326" s="185">
        <v>5</v>
      </c>
      <c r="E326" s="185"/>
      <c r="F326" s="184"/>
      <c r="G326" s="183" t="s">
        <v>222</v>
      </c>
      <c r="H326" s="175">
        <v>293</v>
      </c>
      <c r="I326" s="198">
        <f t="shared" ref="I326:L327" si="28">I327</f>
        <v>0</v>
      </c>
      <c r="J326" s="216">
        <f t="shared" si="28"/>
        <v>0</v>
      </c>
      <c r="K326" s="195">
        <f t="shared" si="28"/>
        <v>0</v>
      </c>
      <c r="L326" s="195">
        <f t="shared" si="28"/>
        <v>0</v>
      </c>
    </row>
    <row r="327" spans="1:12" hidden="1">
      <c r="A327" s="203">
        <v>3</v>
      </c>
      <c r="B327" s="218">
        <v>3</v>
      </c>
      <c r="C327" s="218">
        <v>1</v>
      </c>
      <c r="D327" s="218">
        <v>5</v>
      </c>
      <c r="E327" s="218">
        <v>1</v>
      </c>
      <c r="F327" s="211"/>
      <c r="G327" s="183" t="s">
        <v>222</v>
      </c>
      <c r="H327" s="175">
        <v>294</v>
      </c>
      <c r="I327" s="195">
        <f t="shared" si="28"/>
        <v>0</v>
      </c>
      <c r="J327" s="217">
        <f t="shared" si="28"/>
        <v>0</v>
      </c>
      <c r="K327" s="198">
        <f t="shared" si="28"/>
        <v>0</v>
      </c>
      <c r="L327" s="198">
        <f t="shared" si="28"/>
        <v>0</v>
      </c>
    </row>
    <row r="328" spans="1:12" hidden="1">
      <c r="A328" s="186">
        <v>3</v>
      </c>
      <c r="B328" s="185">
        <v>3</v>
      </c>
      <c r="C328" s="185">
        <v>1</v>
      </c>
      <c r="D328" s="185">
        <v>5</v>
      </c>
      <c r="E328" s="185">
        <v>1</v>
      </c>
      <c r="F328" s="184">
        <v>1</v>
      </c>
      <c r="G328" s="183" t="s">
        <v>223</v>
      </c>
      <c r="H328" s="175">
        <v>295</v>
      </c>
      <c r="I328" s="182">
        <v>0</v>
      </c>
      <c r="J328" s="189">
        <v>0</v>
      </c>
      <c r="K328" s="189">
        <v>0</v>
      </c>
      <c r="L328" s="188">
        <v>0</v>
      </c>
    </row>
    <row r="329" spans="1:12" hidden="1">
      <c r="A329" s="186">
        <v>3</v>
      </c>
      <c r="B329" s="185">
        <v>3</v>
      </c>
      <c r="C329" s="185">
        <v>1</v>
      </c>
      <c r="D329" s="185">
        <v>6</v>
      </c>
      <c r="E329" s="185"/>
      <c r="F329" s="184"/>
      <c r="G329" s="183" t="s">
        <v>193</v>
      </c>
      <c r="H329" s="175">
        <v>296</v>
      </c>
      <c r="I329" s="195">
        <f t="shared" ref="I329:L330" si="29">I330</f>
        <v>0</v>
      </c>
      <c r="J329" s="216">
        <f t="shared" si="29"/>
        <v>0</v>
      </c>
      <c r="K329" s="195">
        <f t="shared" si="29"/>
        <v>0</v>
      </c>
      <c r="L329" s="195">
        <f t="shared" si="29"/>
        <v>0</v>
      </c>
    </row>
    <row r="330" spans="1:12" hidden="1">
      <c r="A330" s="186">
        <v>3</v>
      </c>
      <c r="B330" s="185">
        <v>3</v>
      </c>
      <c r="C330" s="185">
        <v>1</v>
      </c>
      <c r="D330" s="185">
        <v>6</v>
      </c>
      <c r="E330" s="185">
        <v>1</v>
      </c>
      <c r="F330" s="184"/>
      <c r="G330" s="183" t="s">
        <v>193</v>
      </c>
      <c r="H330" s="175">
        <v>297</v>
      </c>
      <c r="I330" s="190">
        <f t="shared" si="29"/>
        <v>0</v>
      </c>
      <c r="J330" s="216">
        <f t="shared" si="29"/>
        <v>0</v>
      </c>
      <c r="K330" s="195">
        <f t="shared" si="29"/>
        <v>0</v>
      </c>
      <c r="L330" s="195">
        <f t="shared" si="29"/>
        <v>0</v>
      </c>
    </row>
    <row r="331" spans="1:12" hidden="1">
      <c r="A331" s="186">
        <v>3</v>
      </c>
      <c r="B331" s="185">
        <v>3</v>
      </c>
      <c r="C331" s="185">
        <v>1</v>
      </c>
      <c r="D331" s="185">
        <v>6</v>
      </c>
      <c r="E331" s="185">
        <v>1</v>
      </c>
      <c r="F331" s="184">
        <v>1</v>
      </c>
      <c r="G331" s="183" t="s">
        <v>193</v>
      </c>
      <c r="H331" s="175">
        <v>298</v>
      </c>
      <c r="I331" s="189">
        <v>0</v>
      </c>
      <c r="J331" s="189">
        <v>0</v>
      </c>
      <c r="K331" s="189">
        <v>0</v>
      </c>
      <c r="L331" s="188">
        <v>0</v>
      </c>
    </row>
    <row r="332" spans="1:12" hidden="1">
      <c r="A332" s="186">
        <v>3</v>
      </c>
      <c r="B332" s="185">
        <v>3</v>
      </c>
      <c r="C332" s="185">
        <v>1</v>
      </c>
      <c r="D332" s="185">
        <v>7</v>
      </c>
      <c r="E332" s="185"/>
      <c r="F332" s="184"/>
      <c r="G332" s="183" t="s">
        <v>224</v>
      </c>
      <c r="H332" s="175">
        <v>299</v>
      </c>
      <c r="I332" s="190">
        <f>I333</f>
        <v>0</v>
      </c>
      <c r="J332" s="216">
        <f>J333</f>
        <v>0</v>
      </c>
      <c r="K332" s="195">
        <f>K333</f>
        <v>0</v>
      </c>
      <c r="L332" s="195">
        <f>L333</f>
        <v>0</v>
      </c>
    </row>
    <row r="333" spans="1:12" hidden="1">
      <c r="A333" s="186">
        <v>3</v>
      </c>
      <c r="B333" s="185">
        <v>3</v>
      </c>
      <c r="C333" s="185">
        <v>1</v>
      </c>
      <c r="D333" s="185">
        <v>7</v>
      </c>
      <c r="E333" s="185">
        <v>1</v>
      </c>
      <c r="F333" s="184"/>
      <c r="G333" s="183" t="s">
        <v>224</v>
      </c>
      <c r="H333" s="175">
        <v>300</v>
      </c>
      <c r="I333" s="190">
        <f>I334+I335</f>
        <v>0</v>
      </c>
      <c r="J333" s="190">
        <f>J334+J335</f>
        <v>0</v>
      </c>
      <c r="K333" s="190">
        <f>K334+K335</f>
        <v>0</v>
      </c>
      <c r="L333" s="190">
        <f>L334+L335</f>
        <v>0</v>
      </c>
    </row>
    <row r="334" spans="1:12" ht="25.5" hidden="1" customHeight="1">
      <c r="A334" s="186">
        <v>3</v>
      </c>
      <c r="B334" s="185">
        <v>3</v>
      </c>
      <c r="C334" s="185">
        <v>1</v>
      </c>
      <c r="D334" s="185">
        <v>7</v>
      </c>
      <c r="E334" s="185">
        <v>1</v>
      </c>
      <c r="F334" s="184">
        <v>1</v>
      </c>
      <c r="G334" s="183" t="s">
        <v>225</v>
      </c>
      <c r="H334" s="175">
        <v>301</v>
      </c>
      <c r="I334" s="189">
        <v>0</v>
      </c>
      <c r="J334" s="189">
        <v>0</v>
      </c>
      <c r="K334" s="189">
        <v>0</v>
      </c>
      <c r="L334" s="188">
        <v>0</v>
      </c>
    </row>
    <row r="335" spans="1:12" ht="25.5" hidden="1" customHeight="1">
      <c r="A335" s="186">
        <v>3</v>
      </c>
      <c r="B335" s="185">
        <v>3</v>
      </c>
      <c r="C335" s="185">
        <v>1</v>
      </c>
      <c r="D335" s="185">
        <v>7</v>
      </c>
      <c r="E335" s="185">
        <v>1</v>
      </c>
      <c r="F335" s="184">
        <v>2</v>
      </c>
      <c r="G335" s="183" t="s">
        <v>226</v>
      </c>
      <c r="H335" s="175">
        <v>302</v>
      </c>
      <c r="I335" s="182">
        <v>0</v>
      </c>
      <c r="J335" s="182">
        <v>0</v>
      </c>
      <c r="K335" s="182">
        <v>0</v>
      </c>
      <c r="L335" s="182">
        <v>0</v>
      </c>
    </row>
    <row r="336" spans="1:12" ht="38.25" hidden="1" customHeight="1">
      <c r="A336" s="186">
        <v>3</v>
      </c>
      <c r="B336" s="185">
        <v>3</v>
      </c>
      <c r="C336" s="185">
        <v>2</v>
      </c>
      <c r="D336" s="185"/>
      <c r="E336" s="185"/>
      <c r="F336" s="184"/>
      <c r="G336" s="183" t="s">
        <v>227</v>
      </c>
      <c r="H336" s="175">
        <v>303</v>
      </c>
      <c r="I336" s="190">
        <f>SUM(I337+I346+I350+I354+I358+I361+I364)</f>
        <v>0</v>
      </c>
      <c r="J336" s="216">
        <f>SUM(J337+J346+J350+J354+J358+J361+J364)</f>
        <v>0</v>
      </c>
      <c r="K336" s="195">
        <f>SUM(K337+K346+K350+K354+K358+K361+K364)</f>
        <v>0</v>
      </c>
      <c r="L336" s="195">
        <f>SUM(L337+L346+L350+L354+L358+L361+L364)</f>
        <v>0</v>
      </c>
    </row>
    <row r="337" spans="1:15" hidden="1">
      <c r="A337" s="186">
        <v>3</v>
      </c>
      <c r="B337" s="185">
        <v>3</v>
      </c>
      <c r="C337" s="185">
        <v>2</v>
      </c>
      <c r="D337" s="185">
        <v>1</v>
      </c>
      <c r="E337" s="185"/>
      <c r="F337" s="184"/>
      <c r="G337" s="183" t="s">
        <v>175</v>
      </c>
      <c r="H337" s="175">
        <v>304</v>
      </c>
      <c r="I337" s="190">
        <f>I338</f>
        <v>0</v>
      </c>
      <c r="J337" s="216">
        <f>J338</f>
        <v>0</v>
      </c>
      <c r="K337" s="195">
        <f>K338</f>
        <v>0</v>
      </c>
      <c r="L337" s="195">
        <f>L338</f>
        <v>0</v>
      </c>
    </row>
    <row r="338" spans="1:15" hidden="1">
      <c r="A338" s="187">
        <v>3</v>
      </c>
      <c r="B338" s="186">
        <v>3</v>
      </c>
      <c r="C338" s="185">
        <v>2</v>
      </c>
      <c r="D338" s="183">
        <v>1</v>
      </c>
      <c r="E338" s="186">
        <v>1</v>
      </c>
      <c r="F338" s="184"/>
      <c r="G338" s="183" t="s">
        <v>175</v>
      </c>
      <c r="H338" s="175">
        <v>305</v>
      </c>
      <c r="I338" s="190">
        <f>SUM(I339:I339)</f>
        <v>0</v>
      </c>
      <c r="J338" s="190">
        <f>SUM(J339:J339)</f>
        <v>0</v>
      </c>
      <c r="K338" s="190">
        <f>SUM(K339:K339)</f>
        <v>0</v>
      </c>
      <c r="L338" s="190">
        <f>SUM(L339:L339)</f>
        <v>0</v>
      </c>
      <c r="M338" s="215"/>
      <c r="N338" s="215"/>
      <c r="O338" s="215"/>
    </row>
    <row r="339" spans="1:15" hidden="1">
      <c r="A339" s="187">
        <v>3</v>
      </c>
      <c r="B339" s="186">
        <v>3</v>
      </c>
      <c r="C339" s="185">
        <v>2</v>
      </c>
      <c r="D339" s="183">
        <v>1</v>
      </c>
      <c r="E339" s="186">
        <v>1</v>
      </c>
      <c r="F339" s="184">
        <v>1</v>
      </c>
      <c r="G339" s="183" t="s">
        <v>176</v>
      </c>
      <c r="H339" s="175">
        <v>306</v>
      </c>
      <c r="I339" s="189">
        <v>0</v>
      </c>
      <c r="J339" s="189">
        <v>0</v>
      </c>
      <c r="K339" s="189">
        <v>0</v>
      </c>
      <c r="L339" s="188">
        <v>0</v>
      </c>
    </row>
    <row r="340" spans="1:15" hidden="1">
      <c r="A340" s="187">
        <v>3</v>
      </c>
      <c r="B340" s="186">
        <v>3</v>
      </c>
      <c r="C340" s="185">
        <v>2</v>
      </c>
      <c r="D340" s="183">
        <v>1</v>
      </c>
      <c r="E340" s="186">
        <v>2</v>
      </c>
      <c r="F340" s="184"/>
      <c r="G340" s="207" t="s">
        <v>199</v>
      </c>
      <c r="H340" s="175">
        <v>307</v>
      </c>
      <c r="I340" s="190">
        <f>SUM(I341:I342)</f>
        <v>0</v>
      </c>
      <c r="J340" s="190">
        <f>SUM(J341:J342)</f>
        <v>0</v>
      </c>
      <c r="K340" s="190">
        <f>SUM(K341:K342)</f>
        <v>0</v>
      </c>
      <c r="L340" s="190">
        <f>SUM(L341:L342)</f>
        <v>0</v>
      </c>
    </row>
    <row r="341" spans="1:15" hidden="1">
      <c r="A341" s="187">
        <v>3</v>
      </c>
      <c r="B341" s="186">
        <v>3</v>
      </c>
      <c r="C341" s="185">
        <v>2</v>
      </c>
      <c r="D341" s="183">
        <v>1</v>
      </c>
      <c r="E341" s="186">
        <v>2</v>
      </c>
      <c r="F341" s="184">
        <v>1</v>
      </c>
      <c r="G341" s="207" t="s">
        <v>178</v>
      </c>
      <c r="H341" s="175">
        <v>308</v>
      </c>
      <c r="I341" s="189">
        <v>0</v>
      </c>
      <c r="J341" s="189">
        <v>0</v>
      </c>
      <c r="K341" s="189">
        <v>0</v>
      </c>
      <c r="L341" s="188">
        <v>0</v>
      </c>
    </row>
    <row r="342" spans="1:15" hidden="1">
      <c r="A342" s="187">
        <v>3</v>
      </c>
      <c r="B342" s="186">
        <v>3</v>
      </c>
      <c r="C342" s="185">
        <v>2</v>
      </c>
      <c r="D342" s="183">
        <v>1</v>
      </c>
      <c r="E342" s="186">
        <v>2</v>
      </c>
      <c r="F342" s="184">
        <v>2</v>
      </c>
      <c r="G342" s="207" t="s">
        <v>179</v>
      </c>
      <c r="H342" s="175">
        <v>309</v>
      </c>
      <c r="I342" s="182">
        <v>0</v>
      </c>
      <c r="J342" s="182">
        <v>0</v>
      </c>
      <c r="K342" s="182">
        <v>0</v>
      </c>
      <c r="L342" s="182">
        <v>0</v>
      </c>
    </row>
    <row r="343" spans="1:15" hidden="1">
      <c r="A343" s="187">
        <v>3</v>
      </c>
      <c r="B343" s="186">
        <v>3</v>
      </c>
      <c r="C343" s="185">
        <v>2</v>
      </c>
      <c r="D343" s="183">
        <v>1</v>
      </c>
      <c r="E343" s="186">
        <v>3</v>
      </c>
      <c r="F343" s="184"/>
      <c r="G343" s="207" t="s">
        <v>180</v>
      </c>
      <c r="H343" s="175">
        <v>310</v>
      </c>
      <c r="I343" s="190">
        <f>SUM(I344:I345)</f>
        <v>0</v>
      </c>
      <c r="J343" s="190">
        <f>SUM(J344:J345)</f>
        <v>0</v>
      </c>
      <c r="K343" s="190">
        <f>SUM(K344:K345)</f>
        <v>0</v>
      </c>
      <c r="L343" s="190">
        <f>SUM(L344:L345)</f>
        <v>0</v>
      </c>
    </row>
    <row r="344" spans="1:15" hidden="1">
      <c r="A344" s="187">
        <v>3</v>
      </c>
      <c r="B344" s="186">
        <v>3</v>
      </c>
      <c r="C344" s="185">
        <v>2</v>
      </c>
      <c r="D344" s="183">
        <v>1</v>
      </c>
      <c r="E344" s="186">
        <v>3</v>
      </c>
      <c r="F344" s="184">
        <v>1</v>
      </c>
      <c r="G344" s="207" t="s">
        <v>181</v>
      </c>
      <c r="H344" s="175">
        <v>311</v>
      </c>
      <c r="I344" s="182">
        <v>0</v>
      </c>
      <c r="J344" s="182">
        <v>0</v>
      </c>
      <c r="K344" s="182">
        <v>0</v>
      </c>
      <c r="L344" s="182">
        <v>0</v>
      </c>
    </row>
    <row r="345" spans="1:15" hidden="1">
      <c r="A345" s="187">
        <v>3</v>
      </c>
      <c r="B345" s="186">
        <v>3</v>
      </c>
      <c r="C345" s="185">
        <v>2</v>
      </c>
      <c r="D345" s="183">
        <v>1</v>
      </c>
      <c r="E345" s="186">
        <v>3</v>
      </c>
      <c r="F345" s="184">
        <v>2</v>
      </c>
      <c r="G345" s="207" t="s">
        <v>200</v>
      </c>
      <c r="H345" s="175">
        <v>312</v>
      </c>
      <c r="I345" s="213">
        <v>0</v>
      </c>
      <c r="J345" s="214">
        <v>0</v>
      </c>
      <c r="K345" s="213">
        <v>0</v>
      </c>
      <c r="L345" s="213">
        <v>0</v>
      </c>
    </row>
    <row r="346" spans="1:15" hidden="1">
      <c r="A346" s="194">
        <v>3</v>
      </c>
      <c r="B346" s="194">
        <v>3</v>
      </c>
      <c r="C346" s="212">
        <v>2</v>
      </c>
      <c r="D346" s="207">
        <v>2</v>
      </c>
      <c r="E346" s="212"/>
      <c r="F346" s="211"/>
      <c r="G346" s="207" t="s">
        <v>213</v>
      </c>
      <c r="H346" s="175">
        <v>313</v>
      </c>
      <c r="I346" s="210">
        <f>I347</f>
        <v>0</v>
      </c>
      <c r="J346" s="209">
        <f>J347</f>
        <v>0</v>
      </c>
      <c r="K346" s="208">
        <f>K347</f>
        <v>0</v>
      </c>
      <c r="L346" s="208">
        <f>L347</f>
        <v>0</v>
      </c>
    </row>
    <row r="347" spans="1:15" hidden="1">
      <c r="A347" s="187">
        <v>3</v>
      </c>
      <c r="B347" s="187">
        <v>3</v>
      </c>
      <c r="C347" s="186">
        <v>2</v>
      </c>
      <c r="D347" s="183">
        <v>2</v>
      </c>
      <c r="E347" s="186">
        <v>1</v>
      </c>
      <c r="F347" s="184"/>
      <c r="G347" s="207" t="s">
        <v>213</v>
      </c>
      <c r="H347" s="175">
        <v>314</v>
      </c>
      <c r="I347" s="190">
        <f>SUM(I348:I349)</f>
        <v>0</v>
      </c>
      <c r="J347" s="196">
        <f>SUM(J348:J349)</f>
        <v>0</v>
      </c>
      <c r="K347" s="195">
        <f>SUM(K348:K349)</f>
        <v>0</v>
      </c>
      <c r="L347" s="195">
        <f>SUM(L348:L349)</f>
        <v>0</v>
      </c>
    </row>
    <row r="348" spans="1:15" ht="25.5" hidden="1" customHeight="1">
      <c r="A348" s="187">
        <v>3</v>
      </c>
      <c r="B348" s="187">
        <v>3</v>
      </c>
      <c r="C348" s="186">
        <v>2</v>
      </c>
      <c r="D348" s="183">
        <v>2</v>
      </c>
      <c r="E348" s="187">
        <v>1</v>
      </c>
      <c r="F348" s="205">
        <v>1</v>
      </c>
      <c r="G348" s="183" t="s">
        <v>214</v>
      </c>
      <c r="H348" s="175">
        <v>315</v>
      </c>
      <c r="I348" s="182">
        <v>0</v>
      </c>
      <c r="J348" s="182">
        <v>0</v>
      </c>
      <c r="K348" s="182">
        <v>0</v>
      </c>
      <c r="L348" s="182">
        <v>0</v>
      </c>
    </row>
    <row r="349" spans="1:15" hidden="1">
      <c r="A349" s="194">
        <v>3</v>
      </c>
      <c r="B349" s="194">
        <v>3</v>
      </c>
      <c r="C349" s="193">
        <v>2</v>
      </c>
      <c r="D349" s="192">
        <v>2</v>
      </c>
      <c r="E349" s="197">
        <v>1</v>
      </c>
      <c r="F349" s="206">
        <v>2</v>
      </c>
      <c r="G349" s="197" t="s">
        <v>215</v>
      </c>
      <c r="H349" s="175">
        <v>316</v>
      </c>
      <c r="I349" s="182">
        <v>0</v>
      </c>
      <c r="J349" s="182">
        <v>0</v>
      </c>
      <c r="K349" s="182">
        <v>0</v>
      </c>
      <c r="L349" s="182">
        <v>0</v>
      </c>
    </row>
    <row r="350" spans="1:15" ht="25.5" hidden="1" customHeight="1">
      <c r="A350" s="187">
        <v>3</v>
      </c>
      <c r="B350" s="187">
        <v>3</v>
      </c>
      <c r="C350" s="186">
        <v>2</v>
      </c>
      <c r="D350" s="185">
        <v>3</v>
      </c>
      <c r="E350" s="183"/>
      <c r="F350" s="205"/>
      <c r="G350" s="183" t="s">
        <v>216</v>
      </c>
      <c r="H350" s="175">
        <v>317</v>
      </c>
      <c r="I350" s="190">
        <f>I351</f>
        <v>0</v>
      </c>
      <c r="J350" s="196">
        <f>J351</f>
        <v>0</v>
      </c>
      <c r="K350" s="195">
        <f>K351</f>
        <v>0</v>
      </c>
      <c r="L350" s="195">
        <f>L351</f>
        <v>0</v>
      </c>
    </row>
    <row r="351" spans="1:15" ht="25.5" hidden="1" customHeight="1">
      <c r="A351" s="187">
        <v>3</v>
      </c>
      <c r="B351" s="187">
        <v>3</v>
      </c>
      <c r="C351" s="186">
        <v>2</v>
      </c>
      <c r="D351" s="185">
        <v>3</v>
      </c>
      <c r="E351" s="183">
        <v>1</v>
      </c>
      <c r="F351" s="205"/>
      <c r="G351" s="183" t="s">
        <v>216</v>
      </c>
      <c r="H351" s="175">
        <v>318</v>
      </c>
      <c r="I351" s="190">
        <f>I352+I353</f>
        <v>0</v>
      </c>
      <c r="J351" s="190">
        <f>J352+J353</f>
        <v>0</v>
      </c>
      <c r="K351" s="190">
        <f>K352+K353</f>
        <v>0</v>
      </c>
      <c r="L351" s="190">
        <f>L352+L353</f>
        <v>0</v>
      </c>
    </row>
    <row r="352" spans="1:15" ht="25.5" hidden="1" customHeight="1">
      <c r="A352" s="187">
        <v>3</v>
      </c>
      <c r="B352" s="187">
        <v>3</v>
      </c>
      <c r="C352" s="186">
        <v>2</v>
      </c>
      <c r="D352" s="185">
        <v>3</v>
      </c>
      <c r="E352" s="183">
        <v>1</v>
      </c>
      <c r="F352" s="205">
        <v>1</v>
      </c>
      <c r="G352" s="183" t="s">
        <v>217</v>
      </c>
      <c r="H352" s="175">
        <v>319</v>
      </c>
      <c r="I352" s="189">
        <v>0</v>
      </c>
      <c r="J352" s="189">
        <v>0</v>
      </c>
      <c r="K352" s="189">
        <v>0</v>
      </c>
      <c r="L352" s="188">
        <v>0</v>
      </c>
    </row>
    <row r="353" spans="1:12" ht="25.5" hidden="1" customHeight="1">
      <c r="A353" s="187">
        <v>3</v>
      </c>
      <c r="B353" s="187">
        <v>3</v>
      </c>
      <c r="C353" s="186">
        <v>2</v>
      </c>
      <c r="D353" s="185">
        <v>3</v>
      </c>
      <c r="E353" s="183">
        <v>1</v>
      </c>
      <c r="F353" s="205">
        <v>2</v>
      </c>
      <c r="G353" s="183" t="s">
        <v>218</v>
      </c>
      <c r="H353" s="175">
        <v>320</v>
      </c>
      <c r="I353" s="182">
        <v>0</v>
      </c>
      <c r="J353" s="182">
        <v>0</v>
      </c>
      <c r="K353" s="182">
        <v>0</v>
      </c>
      <c r="L353" s="182">
        <v>0</v>
      </c>
    </row>
    <row r="354" spans="1:12" hidden="1">
      <c r="A354" s="187">
        <v>3</v>
      </c>
      <c r="B354" s="187">
        <v>3</v>
      </c>
      <c r="C354" s="186">
        <v>2</v>
      </c>
      <c r="D354" s="185">
        <v>4</v>
      </c>
      <c r="E354" s="185"/>
      <c r="F354" s="184"/>
      <c r="G354" s="183" t="s">
        <v>219</v>
      </c>
      <c r="H354" s="175">
        <v>321</v>
      </c>
      <c r="I354" s="190">
        <f>I355</f>
        <v>0</v>
      </c>
      <c r="J354" s="196">
        <f>J355</f>
        <v>0</v>
      </c>
      <c r="K354" s="195">
        <f>K355</f>
        <v>0</v>
      </c>
      <c r="L354" s="195">
        <f>L355</f>
        <v>0</v>
      </c>
    </row>
    <row r="355" spans="1:12" hidden="1">
      <c r="A355" s="204">
        <v>3</v>
      </c>
      <c r="B355" s="204">
        <v>3</v>
      </c>
      <c r="C355" s="203">
        <v>2</v>
      </c>
      <c r="D355" s="202">
        <v>4</v>
      </c>
      <c r="E355" s="202">
        <v>1</v>
      </c>
      <c r="F355" s="201"/>
      <c r="G355" s="183" t="s">
        <v>219</v>
      </c>
      <c r="H355" s="175">
        <v>322</v>
      </c>
      <c r="I355" s="200">
        <f>SUM(I356:I357)</f>
        <v>0</v>
      </c>
      <c r="J355" s="199">
        <f>SUM(J356:J357)</f>
        <v>0</v>
      </c>
      <c r="K355" s="198">
        <f>SUM(K356:K357)</f>
        <v>0</v>
      </c>
      <c r="L355" s="198">
        <f>SUM(L356:L357)</f>
        <v>0</v>
      </c>
    </row>
    <row r="356" spans="1:12" hidden="1">
      <c r="A356" s="187">
        <v>3</v>
      </c>
      <c r="B356" s="187">
        <v>3</v>
      </c>
      <c r="C356" s="186">
        <v>2</v>
      </c>
      <c r="D356" s="185">
        <v>4</v>
      </c>
      <c r="E356" s="185">
        <v>1</v>
      </c>
      <c r="F356" s="184">
        <v>1</v>
      </c>
      <c r="G356" s="183" t="s">
        <v>220</v>
      </c>
      <c r="H356" s="175">
        <v>323</v>
      </c>
      <c r="I356" s="182">
        <v>0</v>
      </c>
      <c r="J356" s="182">
        <v>0</v>
      </c>
      <c r="K356" s="182">
        <v>0</v>
      </c>
      <c r="L356" s="182">
        <v>0</v>
      </c>
    </row>
    <row r="357" spans="1:12" hidden="1">
      <c r="A357" s="187">
        <v>3</v>
      </c>
      <c r="B357" s="187">
        <v>3</v>
      </c>
      <c r="C357" s="186">
        <v>2</v>
      </c>
      <c r="D357" s="185">
        <v>4</v>
      </c>
      <c r="E357" s="185">
        <v>1</v>
      </c>
      <c r="F357" s="184">
        <v>2</v>
      </c>
      <c r="G357" s="183" t="s">
        <v>228</v>
      </c>
      <c r="H357" s="175">
        <v>324</v>
      </c>
      <c r="I357" s="182">
        <v>0</v>
      </c>
      <c r="J357" s="182">
        <v>0</v>
      </c>
      <c r="K357" s="182">
        <v>0</v>
      </c>
      <c r="L357" s="182">
        <v>0</v>
      </c>
    </row>
    <row r="358" spans="1:12" hidden="1">
      <c r="A358" s="187">
        <v>3</v>
      </c>
      <c r="B358" s="187">
        <v>3</v>
      </c>
      <c r="C358" s="186">
        <v>2</v>
      </c>
      <c r="D358" s="185">
        <v>5</v>
      </c>
      <c r="E358" s="185"/>
      <c r="F358" s="184"/>
      <c r="G358" s="183" t="s">
        <v>222</v>
      </c>
      <c r="H358" s="175">
        <v>325</v>
      </c>
      <c r="I358" s="190">
        <f t="shared" ref="I358:L359" si="30">I359</f>
        <v>0</v>
      </c>
      <c r="J358" s="196">
        <f t="shared" si="30"/>
        <v>0</v>
      </c>
      <c r="K358" s="195">
        <f t="shared" si="30"/>
        <v>0</v>
      </c>
      <c r="L358" s="195">
        <f t="shared" si="30"/>
        <v>0</v>
      </c>
    </row>
    <row r="359" spans="1:12" hidden="1">
      <c r="A359" s="204">
        <v>3</v>
      </c>
      <c r="B359" s="204">
        <v>3</v>
      </c>
      <c r="C359" s="203">
        <v>2</v>
      </c>
      <c r="D359" s="202">
        <v>5</v>
      </c>
      <c r="E359" s="202">
        <v>1</v>
      </c>
      <c r="F359" s="201"/>
      <c r="G359" s="183" t="s">
        <v>222</v>
      </c>
      <c r="H359" s="175">
        <v>326</v>
      </c>
      <c r="I359" s="200">
        <f t="shared" si="30"/>
        <v>0</v>
      </c>
      <c r="J359" s="199">
        <f t="shared" si="30"/>
        <v>0</v>
      </c>
      <c r="K359" s="198">
        <f t="shared" si="30"/>
        <v>0</v>
      </c>
      <c r="L359" s="198">
        <f t="shared" si="30"/>
        <v>0</v>
      </c>
    </row>
    <row r="360" spans="1:12" hidden="1">
      <c r="A360" s="187">
        <v>3</v>
      </c>
      <c r="B360" s="187">
        <v>3</v>
      </c>
      <c r="C360" s="186">
        <v>2</v>
      </c>
      <c r="D360" s="185">
        <v>5</v>
      </c>
      <c r="E360" s="185">
        <v>1</v>
      </c>
      <c r="F360" s="184">
        <v>1</v>
      </c>
      <c r="G360" s="183" t="s">
        <v>222</v>
      </c>
      <c r="H360" s="175">
        <v>327</v>
      </c>
      <c r="I360" s="189">
        <v>0</v>
      </c>
      <c r="J360" s="189">
        <v>0</v>
      </c>
      <c r="K360" s="189">
        <v>0</v>
      </c>
      <c r="L360" s="188">
        <v>0</v>
      </c>
    </row>
    <row r="361" spans="1:12" hidden="1">
      <c r="A361" s="187">
        <v>3</v>
      </c>
      <c r="B361" s="187">
        <v>3</v>
      </c>
      <c r="C361" s="186">
        <v>2</v>
      </c>
      <c r="D361" s="185">
        <v>6</v>
      </c>
      <c r="E361" s="185"/>
      <c r="F361" s="184"/>
      <c r="G361" s="183" t="s">
        <v>193</v>
      </c>
      <c r="H361" s="175">
        <v>328</v>
      </c>
      <c r="I361" s="190">
        <f t="shared" ref="I361:L362" si="31">I362</f>
        <v>0</v>
      </c>
      <c r="J361" s="196">
        <f t="shared" si="31"/>
        <v>0</v>
      </c>
      <c r="K361" s="195">
        <f t="shared" si="31"/>
        <v>0</v>
      </c>
      <c r="L361" s="195">
        <f t="shared" si="31"/>
        <v>0</v>
      </c>
    </row>
    <row r="362" spans="1:12" hidden="1">
      <c r="A362" s="187">
        <v>3</v>
      </c>
      <c r="B362" s="187">
        <v>3</v>
      </c>
      <c r="C362" s="186">
        <v>2</v>
      </c>
      <c r="D362" s="185">
        <v>6</v>
      </c>
      <c r="E362" s="185">
        <v>1</v>
      </c>
      <c r="F362" s="184"/>
      <c r="G362" s="183" t="s">
        <v>193</v>
      </c>
      <c r="H362" s="175">
        <v>329</v>
      </c>
      <c r="I362" s="190">
        <f t="shared" si="31"/>
        <v>0</v>
      </c>
      <c r="J362" s="196">
        <f t="shared" si="31"/>
        <v>0</v>
      </c>
      <c r="K362" s="195">
        <f t="shared" si="31"/>
        <v>0</v>
      </c>
      <c r="L362" s="195">
        <f t="shared" si="31"/>
        <v>0</v>
      </c>
    </row>
    <row r="363" spans="1:12" hidden="1">
      <c r="A363" s="194">
        <v>3</v>
      </c>
      <c r="B363" s="194">
        <v>3</v>
      </c>
      <c r="C363" s="193">
        <v>2</v>
      </c>
      <c r="D363" s="192">
        <v>6</v>
      </c>
      <c r="E363" s="192">
        <v>1</v>
      </c>
      <c r="F363" s="191">
        <v>1</v>
      </c>
      <c r="G363" s="197" t="s">
        <v>193</v>
      </c>
      <c r="H363" s="175">
        <v>330</v>
      </c>
      <c r="I363" s="189">
        <v>0</v>
      </c>
      <c r="J363" s="189">
        <v>0</v>
      </c>
      <c r="K363" s="189">
        <v>0</v>
      </c>
      <c r="L363" s="188">
        <v>0</v>
      </c>
    </row>
    <row r="364" spans="1:12" hidden="1">
      <c r="A364" s="187">
        <v>3</v>
      </c>
      <c r="B364" s="187">
        <v>3</v>
      </c>
      <c r="C364" s="186">
        <v>2</v>
      </c>
      <c r="D364" s="185">
        <v>7</v>
      </c>
      <c r="E364" s="185"/>
      <c r="F364" s="184"/>
      <c r="G364" s="183" t="s">
        <v>224</v>
      </c>
      <c r="H364" s="175">
        <v>331</v>
      </c>
      <c r="I364" s="190">
        <f>I365</f>
        <v>0</v>
      </c>
      <c r="J364" s="196">
        <f>J365</f>
        <v>0</v>
      </c>
      <c r="K364" s="195">
        <f>K365</f>
        <v>0</v>
      </c>
      <c r="L364" s="195">
        <f>L365</f>
        <v>0</v>
      </c>
    </row>
    <row r="365" spans="1:12" hidden="1">
      <c r="A365" s="194">
        <v>3</v>
      </c>
      <c r="B365" s="194">
        <v>3</v>
      </c>
      <c r="C365" s="193">
        <v>2</v>
      </c>
      <c r="D365" s="192">
        <v>7</v>
      </c>
      <c r="E365" s="192">
        <v>1</v>
      </c>
      <c r="F365" s="191"/>
      <c r="G365" s="183" t="s">
        <v>224</v>
      </c>
      <c r="H365" s="175">
        <v>332</v>
      </c>
      <c r="I365" s="190">
        <f>SUM(I366:I367)</f>
        <v>0</v>
      </c>
      <c r="J365" s="190">
        <f>SUM(J366:J367)</f>
        <v>0</v>
      </c>
      <c r="K365" s="190">
        <f>SUM(K366:K367)</f>
        <v>0</v>
      </c>
      <c r="L365" s="190">
        <f>SUM(L366:L367)</f>
        <v>0</v>
      </c>
    </row>
    <row r="366" spans="1:12" ht="25.5" hidden="1" customHeight="1">
      <c r="A366" s="187">
        <v>3</v>
      </c>
      <c r="B366" s="187">
        <v>3</v>
      </c>
      <c r="C366" s="186">
        <v>2</v>
      </c>
      <c r="D366" s="185">
        <v>7</v>
      </c>
      <c r="E366" s="185">
        <v>1</v>
      </c>
      <c r="F366" s="184">
        <v>1</v>
      </c>
      <c r="G366" s="183" t="s">
        <v>225</v>
      </c>
      <c r="H366" s="175">
        <v>333</v>
      </c>
      <c r="I366" s="189">
        <v>0</v>
      </c>
      <c r="J366" s="189">
        <v>0</v>
      </c>
      <c r="K366" s="189">
        <v>0</v>
      </c>
      <c r="L366" s="188">
        <v>0</v>
      </c>
    </row>
    <row r="367" spans="1:12" ht="25.5" hidden="1" customHeight="1">
      <c r="A367" s="187">
        <v>3</v>
      </c>
      <c r="B367" s="187">
        <v>3</v>
      </c>
      <c r="C367" s="186">
        <v>2</v>
      </c>
      <c r="D367" s="185">
        <v>7</v>
      </c>
      <c r="E367" s="185">
        <v>1</v>
      </c>
      <c r="F367" s="184">
        <v>2</v>
      </c>
      <c r="G367" s="183" t="s">
        <v>226</v>
      </c>
      <c r="H367" s="175">
        <v>334</v>
      </c>
      <c r="I367" s="182">
        <v>0</v>
      </c>
      <c r="J367" s="182">
        <v>0</v>
      </c>
      <c r="K367" s="182">
        <v>0</v>
      </c>
      <c r="L367" s="182">
        <v>0</v>
      </c>
    </row>
    <row r="368" spans="1:12">
      <c r="A368" s="181"/>
      <c r="B368" s="181"/>
      <c r="C368" s="180"/>
      <c r="D368" s="179"/>
      <c r="E368" s="178"/>
      <c r="F368" s="177"/>
      <c r="G368" s="176" t="s">
        <v>229</v>
      </c>
      <c r="H368" s="175">
        <v>335</v>
      </c>
      <c r="I368" s="174">
        <f>SUM(I34+I184)</f>
        <v>723200</v>
      </c>
      <c r="J368" s="174">
        <f>SUM(J34+J184)</f>
        <v>447000</v>
      </c>
      <c r="K368" s="174">
        <f>SUM(K34+K184)</f>
        <v>390608.81</v>
      </c>
      <c r="L368" s="174">
        <f>SUM(L34+L184)</f>
        <v>390608.81</v>
      </c>
    </row>
    <row r="369" spans="1:12">
      <c r="G369" s="173"/>
      <c r="H369" s="172"/>
      <c r="I369" s="171"/>
      <c r="J369" s="168"/>
      <c r="K369" s="168"/>
      <c r="L369" s="168"/>
    </row>
    <row r="370" spans="1:12">
      <c r="D370" s="638" t="s">
        <v>230</v>
      </c>
      <c r="E370" s="638"/>
      <c r="F370" s="638"/>
      <c r="G370" s="638"/>
      <c r="H370" s="292"/>
      <c r="I370" s="169"/>
      <c r="J370" s="168"/>
      <c r="K370" s="627" t="s">
        <v>231</v>
      </c>
      <c r="L370" s="627"/>
    </row>
    <row r="371" spans="1:12" ht="18.75" customHeight="1">
      <c r="A371" s="167"/>
      <c r="B371" s="167"/>
      <c r="C371" s="167"/>
      <c r="D371" s="629" t="s">
        <v>232</v>
      </c>
      <c r="E371" s="629"/>
      <c r="F371" s="629"/>
      <c r="G371" s="629"/>
      <c r="I371" s="166" t="s">
        <v>233</v>
      </c>
      <c r="K371" s="612" t="s">
        <v>234</v>
      </c>
      <c r="L371" s="612"/>
    </row>
    <row r="372" spans="1:12" ht="15.75" customHeight="1">
      <c r="I372" s="165"/>
      <c r="K372" s="165"/>
      <c r="L372" s="165"/>
    </row>
    <row r="373" spans="1:12" ht="30" customHeight="1">
      <c r="D373" s="628" t="s">
        <v>235</v>
      </c>
      <c r="E373" s="628"/>
      <c r="F373" s="628"/>
      <c r="G373" s="628"/>
      <c r="I373" s="165"/>
      <c r="K373" s="627" t="s">
        <v>236</v>
      </c>
      <c r="L373" s="627"/>
    </row>
    <row r="374" spans="1:12" ht="25.5" customHeight="1">
      <c r="D374" s="610" t="s">
        <v>237</v>
      </c>
      <c r="E374" s="611"/>
      <c r="F374" s="611"/>
      <c r="G374" s="611"/>
      <c r="H374" s="294"/>
      <c r="I374" s="164" t="s">
        <v>233</v>
      </c>
      <c r="K374" s="612" t="s">
        <v>234</v>
      </c>
      <c r="L374" s="612"/>
    </row>
    <row r="376" spans="1:12">
      <c r="A376" s="630" t="s">
        <v>288</v>
      </c>
      <c r="B376" s="630"/>
      <c r="C376" s="630"/>
      <c r="D376" s="630"/>
      <c r="E376" s="630"/>
      <c r="F376" s="630"/>
      <c r="G376" s="630"/>
      <c r="H376" s="630"/>
      <c r="I376" s="630"/>
      <c r="J376" s="630"/>
      <c r="K376" s="630"/>
    </row>
  </sheetData>
  <sheetProtection formatCells="0" formatColumns="0" formatRows="0" insertColumns="0" insertRows="0" insertHyperlinks="0" deleteColumns="0" deleteRows="0" sort="0" autoFilter="0" pivotTables="0"/>
  <mergeCells count="32">
    <mergeCell ref="A376:K376"/>
    <mergeCell ref="G14:K14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  <mergeCell ref="A7:L7"/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  <mergeCell ref="A13:L1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1034-477B-4E92-8E21-43A2172D68FA}">
  <dimension ref="A1:S374"/>
  <sheetViews>
    <sheetView topLeftCell="A59" zoomScaleNormal="100" workbookViewId="0">
      <selection activeCell="A374" sqref="A374:K374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3.71093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 customWidth="1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644" t="s">
        <v>6</v>
      </c>
      <c r="B7" s="644"/>
      <c r="C7" s="644"/>
      <c r="D7" s="644"/>
      <c r="E7" s="644"/>
      <c r="F7" s="644"/>
      <c r="G7" s="644"/>
      <c r="H7" s="644"/>
      <c r="I7" s="644"/>
      <c r="J7" s="644"/>
      <c r="K7" s="644"/>
      <c r="L7" s="644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645" t="s">
        <v>7</v>
      </c>
      <c r="B9" s="645"/>
      <c r="C9" s="645"/>
      <c r="D9" s="645"/>
      <c r="E9" s="645"/>
      <c r="F9" s="645"/>
      <c r="G9" s="645"/>
      <c r="H9" s="645"/>
      <c r="I9" s="645"/>
      <c r="J9" s="645"/>
      <c r="K9" s="645"/>
      <c r="L9" s="645"/>
      <c r="M9" s="16"/>
    </row>
    <row r="10" spans="1:15">
      <c r="A10" s="646" t="s">
        <v>8</v>
      </c>
      <c r="B10" s="646"/>
      <c r="C10" s="646"/>
      <c r="D10" s="646"/>
      <c r="E10" s="646"/>
      <c r="F10" s="646"/>
      <c r="G10" s="646"/>
      <c r="H10" s="646"/>
      <c r="I10" s="646"/>
      <c r="J10" s="646"/>
      <c r="K10" s="646"/>
      <c r="L10" s="646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659" t="s">
        <v>9</v>
      </c>
      <c r="H12" s="659"/>
      <c r="I12" s="659"/>
      <c r="J12" s="659"/>
      <c r="K12" s="659"/>
      <c r="L12" s="152"/>
      <c r="M12" s="16"/>
    </row>
    <row r="13" spans="1:15" ht="15.75" customHeight="1">
      <c r="A13" s="660" t="s">
        <v>10</v>
      </c>
      <c r="B13" s="660"/>
      <c r="C13" s="660"/>
      <c r="D13" s="660"/>
      <c r="E13" s="660"/>
      <c r="F13" s="660"/>
      <c r="G13" s="660"/>
      <c r="H13" s="660"/>
      <c r="I13" s="660"/>
      <c r="J13" s="660"/>
      <c r="K13" s="660"/>
      <c r="L13" s="660"/>
      <c r="M13" s="16"/>
    </row>
    <row r="14" spans="1:15" ht="12" customHeight="1">
      <c r="G14" s="652" t="s">
        <v>11</v>
      </c>
      <c r="H14" s="652"/>
      <c r="I14" s="652"/>
      <c r="J14" s="652"/>
      <c r="K14" s="652"/>
      <c r="M14" s="16"/>
    </row>
    <row r="15" spans="1:15">
      <c r="G15" s="646" t="s">
        <v>12</v>
      </c>
      <c r="H15" s="646"/>
      <c r="I15" s="646"/>
      <c r="J15" s="646"/>
      <c r="K15" s="646"/>
    </row>
    <row r="16" spans="1:15" ht="15.75" customHeight="1">
      <c r="B16" s="660" t="s">
        <v>13</v>
      </c>
      <c r="C16" s="660"/>
      <c r="D16" s="660"/>
      <c r="E16" s="660"/>
      <c r="F16" s="660"/>
      <c r="G16" s="660"/>
      <c r="H16" s="660"/>
      <c r="I16" s="660"/>
      <c r="J16" s="660"/>
      <c r="K16" s="660"/>
      <c r="L16" s="660"/>
    </row>
    <row r="17" spans="1:15" ht="7.5" customHeight="1"/>
    <row r="18" spans="1:15" ht="6.75" customHeight="1">
      <c r="G18" s="152"/>
      <c r="H18" s="152"/>
      <c r="I18" s="152"/>
      <c r="J18" s="152"/>
      <c r="K18" s="152"/>
    </row>
    <row r="19" spans="1:15">
      <c r="B19" s="22"/>
      <c r="C19" s="22"/>
      <c r="D19" s="22"/>
      <c r="E19" s="656" t="s">
        <v>15</v>
      </c>
      <c r="F19" s="656"/>
      <c r="G19" s="656"/>
      <c r="H19" s="656"/>
      <c r="I19" s="656"/>
      <c r="J19" s="656"/>
      <c r="K19" s="656"/>
      <c r="L19" s="22"/>
    </row>
    <row r="20" spans="1:15" ht="15" customHeight="1">
      <c r="A20" s="657" t="s">
        <v>16</v>
      </c>
      <c r="B20" s="657"/>
      <c r="C20" s="657"/>
      <c r="D20" s="657"/>
      <c r="E20" s="657"/>
      <c r="F20" s="657"/>
      <c r="G20" s="657"/>
      <c r="H20" s="657"/>
      <c r="I20" s="657"/>
      <c r="J20" s="657"/>
      <c r="K20" s="657"/>
      <c r="L20" s="657"/>
      <c r="M20" s="30"/>
    </row>
    <row r="21" spans="1:15">
      <c r="F21" s="36"/>
      <c r="J21" s="5"/>
      <c r="K21" s="13"/>
      <c r="L21" s="6" t="s">
        <v>17</v>
      </c>
      <c r="M21" s="30"/>
    </row>
    <row r="22" spans="1:15">
      <c r="F22" s="36"/>
      <c r="J22" s="31" t="s">
        <v>18</v>
      </c>
      <c r="K22" s="23"/>
      <c r="L22" s="32"/>
      <c r="M22" s="30"/>
    </row>
    <row r="23" spans="1:15">
      <c r="E23" s="152"/>
      <c r="F23" s="151"/>
      <c r="I23" s="34"/>
      <c r="J23" s="34"/>
      <c r="K23" s="35" t="s">
        <v>19</v>
      </c>
      <c r="L23" s="32"/>
      <c r="M23" s="30"/>
    </row>
    <row r="24" spans="1:15">
      <c r="A24" s="658" t="s">
        <v>20</v>
      </c>
      <c r="B24" s="658"/>
      <c r="C24" s="658"/>
      <c r="D24" s="658"/>
      <c r="E24" s="658"/>
      <c r="F24" s="658"/>
      <c r="G24" s="658"/>
      <c r="H24" s="658"/>
      <c r="I24" s="658"/>
      <c r="K24" s="35" t="s">
        <v>21</v>
      </c>
      <c r="L24" s="37" t="s">
        <v>22</v>
      </c>
      <c r="M24" s="30"/>
    </row>
    <row r="25" spans="1:15" ht="27.75" customHeight="1">
      <c r="A25" s="658" t="s">
        <v>23</v>
      </c>
      <c r="B25" s="658"/>
      <c r="C25" s="658"/>
      <c r="D25" s="658"/>
      <c r="E25" s="658"/>
      <c r="F25" s="658"/>
      <c r="G25" s="658"/>
      <c r="H25" s="658"/>
      <c r="I25" s="658"/>
      <c r="J25" s="149" t="s">
        <v>24</v>
      </c>
      <c r="K25" s="114" t="s">
        <v>25</v>
      </c>
      <c r="L25" s="32"/>
      <c r="M25" s="30"/>
    </row>
    <row r="26" spans="1:15">
      <c r="F26" s="36"/>
      <c r="G26" s="39" t="s">
        <v>26</v>
      </c>
      <c r="H26" s="102" t="s">
        <v>242</v>
      </c>
      <c r="I26" s="103"/>
      <c r="J26" s="42"/>
      <c r="K26" s="32"/>
      <c r="L26" s="32"/>
      <c r="M26" s="30"/>
    </row>
    <row r="27" spans="1:15">
      <c r="F27" s="36"/>
      <c r="G27" s="651" t="s">
        <v>28</v>
      </c>
      <c r="H27" s="651"/>
      <c r="I27" s="115" t="s">
        <v>29</v>
      </c>
      <c r="J27" s="43" t="s">
        <v>30</v>
      </c>
      <c r="K27" s="32" t="s">
        <v>31</v>
      </c>
      <c r="L27" s="32" t="s">
        <v>31</v>
      </c>
      <c r="M27" s="30"/>
    </row>
    <row r="28" spans="1:15">
      <c r="A28" s="653" t="s">
        <v>240</v>
      </c>
      <c r="B28" s="653"/>
      <c r="C28" s="653"/>
      <c r="D28" s="653"/>
      <c r="E28" s="653"/>
      <c r="F28" s="653"/>
      <c r="G28" s="653"/>
      <c r="H28" s="653"/>
      <c r="I28" s="653"/>
      <c r="J28" s="44"/>
      <c r="K28" s="44"/>
      <c r="L28" s="45" t="s">
        <v>33</v>
      </c>
      <c r="M28" s="46"/>
    </row>
    <row r="29" spans="1:15" ht="27" customHeight="1">
      <c r="A29" s="664" t="s">
        <v>34</v>
      </c>
      <c r="B29" s="665"/>
      <c r="C29" s="665"/>
      <c r="D29" s="665"/>
      <c r="E29" s="665"/>
      <c r="F29" s="665"/>
      <c r="G29" s="668" t="s">
        <v>35</v>
      </c>
      <c r="H29" s="670" t="s">
        <v>36</v>
      </c>
      <c r="I29" s="672" t="s">
        <v>37</v>
      </c>
      <c r="J29" s="673"/>
      <c r="K29" s="674" t="s">
        <v>38</v>
      </c>
      <c r="L29" s="676" t="s">
        <v>39</v>
      </c>
      <c r="M29" s="46"/>
    </row>
    <row r="30" spans="1:15" ht="58.5" customHeight="1">
      <c r="A30" s="666"/>
      <c r="B30" s="667"/>
      <c r="C30" s="667"/>
      <c r="D30" s="667"/>
      <c r="E30" s="667"/>
      <c r="F30" s="667"/>
      <c r="G30" s="669"/>
      <c r="H30" s="671"/>
      <c r="I30" s="47" t="s">
        <v>40</v>
      </c>
      <c r="J30" s="48" t="s">
        <v>41</v>
      </c>
      <c r="K30" s="675"/>
      <c r="L30" s="677"/>
    </row>
    <row r="31" spans="1:15">
      <c r="A31" s="647" t="s">
        <v>25</v>
      </c>
      <c r="B31" s="648"/>
      <c r="C31" s="648"/>
      <c r="D31" s="648"/>
      <c r="E31" s="648"/>
      <c r="F31" s="649"/>
      <c r="G31" s="7">
        <v>2</v>
      </c>
      <c r="H31" s="8">
        <v>3</v>
      </c>
      <c r="I31" s="9" t="s">
        <v>42</v>
      </c>
      <c r="J31" s="10" t="s">
        <v>43</v>
      </c>
      <c r="K31" s="11">
        <v>6</v>
      </c>
      <c r="L31" s="11">
        <v>7</v>
      </c>
    </row>
    <row r="32" spans="1:15">
      <c r="A32" s="49">
        <v>2</v>
      </c>
      <c r="B32" s="49"/>
      <c r="C32" s="50"/>
      <c r="D32" s="51"/>
      <c r="E32" s="49"/>
      <c r="F32" s="52"/>
      <c r="G32" s="51" t="s">
        <v>44</v>
      </c>
      <c r="H32" s="7">
        <v>1</v>
      </c>
      <c r="I32" s="116">
        <f>SUM(I33+I44+I63+I84+I91+I111+I137+I156+I166)</f>
        <v>664400</v>
      </c>
      <c r="J32" s="116">
        <f>SUM(J33+J44+J63+J84+J91+J111+J137+J156+J166)</f>
        <v>389700</v>
      </c>
      <c r="K32" s="117">
        <f>SUM(K33+K44+K63+K84+K91+K111+K137+K156+K166)</f>
        <v>361808.68</v>
      </c>
      <c r="L32" s="116">
        <f>SUM(L33+L44+L63+L84+L91+L111+L137+L156+L166)</f>
        <v>361808.68</v>
      </c>
      <c r="M32" s="53"/>
      <c r="N32" s="53"/>
      <c r="O32" s="53"/>
    </row>
    <row r="33" spans="1:12" ht="17.25" customHeight="1">
      <c r="A33" s="49">
        <v>2</v>
      </c>
      <c r="B33" s="54">
        <v>1</v>
      </c>
      <c r="C33" s="55"/>
      <c r="D33" s="56"/>
      <c r="E33" s="57"/>
      <c r="F33" s="58"/>
      <c r="G33" s="59" t="s">
        <v>45</v>
      </c>
      <c r="H33" s="7">
        <v>2</v>
      </c>
      <c r="I33" s="116">
        <f>SUM(I34+I40)</f>
        <v>578100</v>
      </c>
      <c r="J33" s="116">
        <f>SUM(J34+J40)</f>
        <v>338000</v>
      </c>
      <c r="K33" s="118">
        <f>SUM(K34+K40)</f>
        <v>317133.69</v>
      </c>
      <c r="L33" s="119">
        <f>SUM(L34+L40)</f>
        <v>317133.69</v>
      </c>
    </row>
    <row r="34" spans="1:12">
      <c r="A34" s="60">
        <v>2</v>
      </c>
      <c r="B34" s="60">
        <v>1</v>
      </c>
      <c r="C34" s="61">
        <v>1</v>
      </c>
      <c r="D34" s="62"/>
      <c r="E34" s="60"/>
      <c r="F34" s="63"/>
      <c r="G34" s="62" t="s">
        <v>46</v>
      </c>
      <c r="H34" s="7">
        <v>3</v>
      </c>
      <c r="I34" s="116">
        <f>SUM(I35)</f>
        <v>569800</v>
      </c>
      <c r="J34" s="116">
        <f>SUM(J35)</f>
        <v>333200</v>
      </c>
      <c r="K34" s="117">
        <f>SUM(K35)</f>
        <v>312503.48</v>
      </c>
      <c r="L34" s="116">
        <f>SUM(L35)</f>
        <v>312503.48</v>
      </c>
    </row>
    <row r="35" spans="1:12">
      <c r="A35" s="64">
        <v>2</v>
      </c>
      <c r="B35" s="60">
        <v>1</v>
      </c>
      <c r="C35" s="61">
        <v>1</v>
      </c>
      <c r="D35" s="62">
        <v>1</v>
      </c>
      <c r="E35" s="60"/>
      <c r="F35" s="63"/>
      <c r="G35" s="62" t="s">
        <v>46</v>
      </c>
      <c r="H35" s="7">
        <v>4</v>
      </c>
      <c r="I35" s="116">
        <f>SUM(I36+I38)</f>
        <v>569800</v>
      </c>
      <c r="J35" s="116">
        <f t="shared" ref="J35:L36" si="0">SUM(J36)</f>
        <v>333200</v>
      </c>
      <c r="K35" s="116">
        <f t="shared" si="0"/>
        <v>312503.48</v>
      </c>
      <c r="L35" s="116">
        <f t="shared" si="0"/>
        <v>312503.48</v>
      </c>
    </row>
    <row r="36" spans="1:12">
      <c r="A36" s="64">
        <v>2</v>
      </c>
      <c r="B36" s="60">
        <v>1</v>
      </c>
      <c r="C36" s="61">
        <v>1</v>
      </c>
      <c r="D36" s="62">
        <v>1</v>
      </c>
      <c r="E36" s="60">
        <v>1</v>
      </c>
      <c r="F36" s="63"/>
      <c r="G36" s="62" t="s">
        <v>47</v>
      </c>
      <c r="H36" s="7">
        <v>5</v>
      </c>
      <c r="I36" s="117">
        <f>SUM(I37)</f>
        <v>569800</v>
      </c>
      <c r="J36" s="117">
        <f t="shared" si="0"/>
        <v>333200</v>
      </c>
      <c r="K36" s="117">
        <f t="shared" si="0"/>
        <v>312503.48</v>
      </c>
      <c r="L36" s="117">
        <f t="shared" si="0"/>
        <v>312503.48</v>
      </c>
    </row>
    <row r="37" spans="1:12">
      <c r="A37" s="64">
        <v>2</v>
      </c>
      <c r="B37" s="60">
        <v>1</v>
      </c>
      <c r="C37" s="61">
        <v>1</v>
      </c>
      <c r="D37" s="62">
        <v>1</v>
      </c>
      <c r="E37" s="60">
        <v>1</v>
      </c>
      <c r="F37" s="63">
        <v>1</v>
      </c>
      <c r="G37" s="62" t="s">
        <v>47</v>
      </c>
      <c r="H37" s="7">
        <v>6</v>
      </c>
      <c r="I37" s="120">
        <v>569800</v>
      </c>
      <c r="J37" s="121">
        <v>333200</v>
      </c>
      <c r="K37" s="121">
        <v>312503.48</v>
      </c>
      <c r="L37" s="121">
        <v>312503.48</v>
      </c>
    </row>
    <row r="38" spans="1:12" hidden="1">
      <c r="A38" s="64">
        <v>2</v>
      </c>
      <c r="B38" s="60">
        <v>1</v>
      </c>
      <c r="C38" s="61">
        <v>1</v>
      </c>
      <c r="D38" s="62">
        <v>1</v>
      </c>
      <c r="E38" s="60">
        <v>2</v>
      </c>
      <c r="F38" s="63"/>
      <c r="G38" s="62" t="s">
        <v>48</v>
      </c>
      <c r="H38" s="7">
        <v>7</v>
      </c>
      <c r="I38" s="117">
        <f>I39</f>
        <v>0</v>
      </c>
      <c r="J38" s="117">
        <f>J39</f>
        <v>0</v>
      </c>
      <c r="K38" s="117">
        <f>K39</f>
        <v>0</v>
      </c>
      <c r="L38" s="117">
        <f>L39</f>
        <v>0</v>
      </c>
    </row>
    <row r="39" spans="1:12" hidden="1">
      <c r="A39" s="64">
        <v>2</v>
      </c>
      <c r="B39" s="60">
        <v>1</v>
      </c>
      <c r="C39" s="61">
        <v>1</v>
      </c>
      <c r="D39" s="62">
        <v>1</v>
      </c>
      <c r="E39" s="60">
        <v>2</v>
      </c>
      <c r="F39" s="63">
        <v>1</v>
      </c>
      <c r="G39" s="62" t="s">
        <v>48</v>
      </c>
      <c r="H39" s="7">
        <v>8</v>
      </c>
      <c r="I39" s="121">
        <v>0</v>
      </c>
      <c r="J39" s="122">
        <v>0</v>
      </c>
      <c r="K39" s="121">
        <v>0</v>
      </c>
      <c r="L39" s="122">
        <v>0</v>
      </c>
    </row>
    <row r="40" spans="1:12">
      <c r="A40" s="64">
        <v>2</v>
      </c>
      <c r="B40" s="60">
        <v>1</v>
      </c>
      <c r="C40" s="61">
        <v>2</v>
      </c>
      <c r="D40" s="62"/>
      <c r="E40" s="60"/>
      <c r="F40" s="63"/>
      <c r="G40" s="62" t="s">
        <v>49</v>
      </c>
      <c r="H40" s="7">
        <v>9</v>
      </c>
      <c r="I40" s="117">
        <f t="shared" ref="I40:L42" si="1">I41</f>
        <v>8300</v>
      </c>
      <c r="J40" s="116">
        <f t="shared" si="1"/>
        <v>4800</v>
      </c>
      <c r="K40" s="117">
        <f t="shared" si="1"/>
        <v>4630.21</v>
      </c>
      <c r="L40" s="116">
        <f t="shared" si="1"/>
        <v>4630.21</v>
      </c>
    </row>
    <row r="41" spans="1:12">
      <c r="A41" s="64">
        <v>2</v>
      </c>
      <c r="B41" s="60">
        <v>1</v>
      </c>
      <c r="C41" s="61">
        <v>2</v>
      </c>
      <c r="D41" s="62">
        <v>1</v>
      </c>
      <c r="E41" s="60"/>
      <c r="F41" s="63"/>
      <c r="G41" s="62" t="s">
        <v>49</v>
      </c>
      <c r="H41" s="7">
        <v>10</v>
      </c>
      <c r="I41" s="117">
        <f t="shared" si="1"/>
        <v>8300</v>
      </c>
      <c r="J41" s="116">
        <f t="shared" si="1"/>
        <v>4800</v>
      </c>
      <c r="K41" s="116">
        <f t="shared" si="1"/>
        <v>4630.21</v>
      </c>
      <c r="L41" s="116">
        <f t="shared" si="1"/>
        <v>4630.21</v>
      </c>
    </row>
    <row r="42" spans="1:12">
      <c r="A42" s="64">
        <v>2</v>
      </c>
      <c r="B42" s="60">
        <v>1</v>
      </c>
      <c r="C42" s="61">
        <v>2</v>
      </c>
      <c r="D42" s="62">
        <v>1</v>
      </c>
      <c r="E42" s="60">
        <v>1</v>
      </c>
      <c r="F42" s="63"/>
      <c r="G42" s="62" t="s">
        <v>49</v>
      </c>
      <c r="H42" s="7">
        <v>11</v>
      </c>
      <c r="I42" s="116">
        <f t="shared" si="1"/>
        <v>8300</v>
      </c>
      <c r="J42" s="116">
        <f t="shared" si="1"/>
        <v>4800</v>
      </c>
      <c r="K42" s="116">
        <f t="shared" si="1"/>
        <v>4630.21</v>
      </c>
      <c r="L42" s="116">
        <f t="shared" si="1"/>
        <v>4630.21</v>
      </c>
    </row>
    <row r="43" spans="1:12">
      <c r="A43" s="64">
        <v>2</v>
      </c>
      <c r="B43" s="60">
        <v>1</v>
      </c>
      <c r="C43" s="61">
        <v>2</v>
      </c>
      <c r="D43" s="62">
        <v>1</v>
      </c>
      <c r="E43" s="60">
        <v>1</v>
      </c>
      <c r="F43" s="63">
        <v>1</v>
      </c>
      <c r="G43" s="62" t="s">
        <v>49</v>
      </c>
      <c r="H43" s="7">
        <v>12</v>
      </c>
      <c r="I43" s="122">
        <v>8300</v>
      </c>
      <c r="J43" s="121">
        <v>4800</v>
      </c>
      <c r="K43" s="121">
        <v>4630.21</v>
      </c>
      <c r="L43" s="121">
        <v>4630.21</v>
      </c>
    </row>
    <row r="44" spans="1:12">
      <c r="A44" s="65">
        <v>2</v>
      </c>
      <c r="B44" s="66">
        <v>2</v>
      </c>
      <c r="C44" s="55"/>
      <c r="D44" s="56"/>
      <c r="E44" s="57"/>
      <c r="F44" s="58"/>
      <c r="G44" s="59" t="s">
        <v>50</v>
      </c>
      <c r="H44" s="7">
        <v>13</v>
      </c>
      <c r="I44" s="123">
        <f t="shared" ref="I44:L46" si="2">I45</f>
        <v>78300</v>
      </c>
      <c r="J44" s="124">
        <f t="shared" si="2"/>
        <v>45700</v>
      </c>
      <c r="K44" s="123">
        <f t="shared" si="2"/>
        <v>39309.01</v>
      </c>
      <c r="L44" s="123">
        <f t="shared" si="2"/>
        <v>39309.01</v>
      </c>
    </row>
    <row r="45" spans="1:12">
      <c r="A45" s="64">
        <v>2</v>
      </c>
      <c r="B45" s="60">
        <v>2</v>
      </c>
      <c r="C45" s="61">
        <v>1</v>
      </c>
      <c r="D45" s="62"/>
      <c r="E45" s="60"/>
      <c r="F45" s="63"/>
      <c r="G45" s="56" t="s">
        <v>50</v>
      </c>
      <c r="H45" s="7">
        <v>14</v>
      </c>
      <c r="I45" s="116">
        <f t="shared" si="2"/>
        <v>78300</v>
      </c>
      <c r="J45" s="117">
        <f t="shared" si="2"/>
        <v>45700</v>
      </c>
      <c r="K45" s="116">
        <f t="shared" si="2"/>
        <v>39309.01</v>
      </c>
      <c r="L45" s="117">
        <f t="shared" si="2"/>
        <v>39309.01</v>
      </c>
    </row>
    <row r="46" spans="1:12">
      <c r="A46" s="64">
        <v>2</v>
      </c>
      <c r="B46" s="60">
        <v>2</v>
      </c>
      <c r="C46" s="61">
        <v>1</v>
      </c>
      <c r="D46" s="62">
        <v>1</v>
      </c>
      <c r="E46" s="60"/>
      <c r="F46" s="63"/>
      <c r="G46" s="56" t="s">
        <v>50</v>
      </c>
      <c r="H46" s="7">
        <v>15</v>
      </c>
      <c r="I46" s="116">
        <f t="shared" si="2"/>
        <v>78300</v>
      </c>
      <c r="J46" s="117">
        <f t="shared" si="2"/>
        <v>45700</v>
      </c>
      <c r="K46" s="119">
        <f t="shared" si="2"/>
        <v>39309.01</v>
      </c>
      <c r="L46" s="119">
        <f t="shared" si="2"/>
        <v>39309.01</v>
      </c>
    </row>
    <row r="47" spans="1:12">
      <c r="A47" s="67">
        <v>2</v>
      </c>
      <c r="B47" s="68">
        <v>2</v>
      </c>
      <c r="C47" s="69">
        <v>1</v>
      </c>
      <c r="D47" s="70">
        <v>1</v>
      </c>
      <c r="E47" s="68">
        <v>1</v>
      </c>
      <c r="F47" s="71"/>
      <c r="G47" s="56" t="s">
        <v>50</v>
      </c>
      <c r="H47" s="7">
        <v>16</v>
      </c>
      <c r="I47" s="125">
        <f>SUM(I48:I62)</f>
        <v>78300</v>
      </c>
      <c r="J47" s="125">
        <f>SUM(J48:J62)</f>
        <v>45700</v>
      </c>
      <c r="K47" s="126">
        <f>SUM(K48:K62)</f>
        <v>39309.01</v>
      </c>
      <c r="L47" s="126">
        <f>SUM(L48:L62)</f>
        <v>39309.01</v>
      </c>
    </row>
    <row r="48" spans="1:12" hidden="1">
      <c r="A48" s="64">
        <v>2</v>
      </c>
      <c r="B48" s="60">
        <v>2</v>
      </c>
      <c r="C48" s="61">
        <v>1</v>
      </c>
      <c r="D48" s="62">
        <v>1</v>
      </c>
      <c r="E48" s="60">
        <v>1</v>
      </c>
      <c r="F48" s="72">
        <v>1</v>
      </c>
      <c r="G48" s="62" t="s">
        <v>51</v>
      </c>
      <c r="H48" s="7">
        <v>17</v>
      </c>
      <c r="I48" s="121">
        <v>0</v>
      </c>
      <c r="J48" s="121">
        <v>0</v>
      </c>
      <c r="K48" s="121">
        <v>0</v>
      </c>
      <c r="L48" s="121">
        <v>0</v>
      </c>
    </row>
    <row r="49" spans="1:12" ht="25.5" customHeight="1">
      <c r="A49" s="64">
        <v>2</v>
      </c>
      <c r="B49" s="60">
        <v>2</v>
      </c>
      <c r="C49" s="61">
        <v>1</v>
      </c>
      <c r="D49" s="62">
        <v>1</v>
      </c>
      <c r="E49" s="60">
        <v>1</v>
      </c>
      <c r="F49" s="63">
        <v>2</v>
      </c>
      <c r="G49" s="62" t="s">
        <v>52</v>
      </c>
      <c r="H49" s="7">
        <v>18</v>
      </c>
      <c r="I49" s="121">
        <v>1000</v>
      </c>
      <c r="J49" s="121">
        <v>500</v>
      </c>
      <c r="K49" s="121">
        <v>125.6</v>
      </c>
      <c r="L49" s="121">
        <v>125.6</v>
      </c>
    </row>
    <row r="50" spans="1:12" ht="25.5" customHeight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63">
        <v>5</v>
      </c>
      <c r="G50" s="62" t="s">
        <v>53</v>
      </c>
      <c r="H50" s="7">
        <v>19</v>
      </c>
      <c r="I50" s="121">
        <v>2000</v>
      </c>
      <c r="J50" s="121">
        <v>1000</v>
      </c>
      <c r="K50" s="121">
        <v>599.61</v>
      </c>
      <c r="L50" s="121">
        <v>599.61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6</v>
      </c>
      <c r="G51" s="62" t="s">
        <v>54</v>
      </c>
      <c r="H51" s="7">
        <v>20</v>
      </c>
      <c r="I51" s="121">
        <v>3200</v>
      </c>
      <c r="J51" s="121">
        <v>1800</v>
      </c>
      <c r="K51" s="121">
        <v>1012.02</v>
      </c>
      <c r="L51" s="121">
        <v>1012.02</v>
      </c>
    </row>
    <row r="52" spans="1:12" ht="25.5" hidden="1" customHeight="1">
      <c r="A52" s="73">
        <v>2</v>
      </c>
      <c r="B52" s="57">
        <v>2</v>
      </c>
      <c r="C52" s="55">
        <v>1</v>
      </c>
      <c r="D52" s="56">
        <v>1</v>
      </c>
      <c r="E52" s="57">
        <v>1</v>
      </c>
      <c r="F52" s="58">
        <v>7</v>
      </c>
      <c r="G52" s="56" t="s">
        <v>55</v>
      </c>
      <c r="H52" s="7">
        <v>21</v>
      </c>
      <c r="I52" s="121">
        <v>0</v>
      </c>
      <c r="J52" s="121">
        <v>0</v>
      </c>
      <c r="K52" s="121">
        <v>0</v>
      </c>
      <c r="L52" s="121">
        <v>0</v>
      </c>
    </row>
    <row r="53" spans="1:12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11</v>
      </c>
      <c r="G53" s="62" t="s">
        <v>56</v>
      </c>
      <c r="H53" s="7">
        <v>22</v>
      </c>
      <c r="I53" s="122">
        <v>300</v>
      </c>
      <c r="J53" s="121">
        <v>200</v>
      </c>
      <c r="K53" s="121">
        <v>26.47</v>
      </c>
      <c r="L53" s="121">
        <v>26.47</v>
      </c>
    </row>
    <row r="54" spans="1:12" ht="25.5" hidden="1" customHeight="1">
      <c r="A54" s="67">
        <v>2</v>
      </c>
      <c r="B54" s="74">
        <v>2</v>
      </c>
      <c r="C54" s="75">
        <v>1</v>
      </c>
      <c r="D54" s="75">
        <v>1</v>
      </c>
      <c r="E54" s="75">
        <v>1</v>
      </c>
      <c r="F54" s="76">
        <v>12</v>
      </c>
      <c r="G54" s="77" t="s">
        <v>57</v>
      </c>
      <c r="H54" s="7">
        <v>23</v>
      </c>
      <c r="I54" s="127">
        <v>0</v>
      </c>
      <c r="J54" s="121">
        <v>0</v>
      </c>
      <c r="K54" s="121">
        <v>0</v>
      </c>
      <c r="L54" s="121">
        <v>0</v>
      </c>
    </row>
    <row r="55" spans="1:12" ht="25.5" hidden="1" customHeight="1">
      <c r="A55" s="64">
        <v>2</v>
      </c>
      <c r="B55" s="60">
        <v>2</v>
      </c>
      <c r="C55" s="61">
        <v>1</v>
      </c>
      <c r="D55" s="61">
        <v>1</v>
      </c>
      <c r="E55" s="61">
        <v>1</v>
      </c>
      <c r="F55" s="63">
        <v>14</v>
      </c>
      <c r="G55" s="78" t="s">
        <v>58</v>
      </c>
      <c r="H55" s="7">
        <v>24</v>
      </c>
      <c r="I55" s="122">
        <v>0</v>
      </c>
      <c r="J55" s="122">
        <v>0</v>
      </c>
      <c r="K55" s="122">
        <v>0</v>
      </c>
      <c r="L55" s="122">
        <v>0</v>
      </c>
    </row>
    <row r="56" spans="1:12" ht="25.5" customHeight="1">
      <c r="A56" s="64">
        <v>2</v>
      </c>
      <c r="B56" s="60">
        <v>2</v>
      </c>
      <c r="C56" s="61">
        <v>1</v>
      </c>
      <c r="D56" s="61">
        <v>1</v>
      </c>
      <c r="E56" s="61">
        <v>1</v>
      </c>
      <c r="F56" s="63">
        <v>15</v>
      </c>
      <c r="G56" s="62" t="s">
        <v>59</v>
      </c>
      <c r="H56" s="7">
        <v>25</v>
      </c>
      <c r="I56" s="122">
        <v>5100</v>
      </c>
      <c r="J56" s="121">
        <v>3100</v>
      </c>
      <c r="K56" s="121">
        <v>833.87</v>
      </c>
      <c r="L56" s="121">
        <v>833.87</v>
      </c>
    </row>
    <row r="57" spans="1:12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16</v>
      </c>
      <c r="G57" s="62" t="s">
        <v>60</v>
      </c>
      <c r="H57" s="7">
        <v>26</v>
      </c>
      <c r="I57" s="122">
        <v>1400</v>
      </c>
      <c r="J57" s="121">
        <v>800</v>
      </c>
      <c r="K57" s="121">
        <v>210</v>
      </c>
      <c r="L57" s="121">
        <v>210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17</v>
      </c>
      <c r="G58" s="62" t="s">
        <v>61</v>
      </c>
      <c r="H58" s="7">
        <v>27</v>
      </c>
      <c r="I58" s="122">
        <v>0</v>
      </c>
      <c r="J58" s="122">
        <v>0</v>
      </c>
      <c r="K58" s="122">
        <v>0</v>
      </c>
      <c r="L58" s="122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20</v>
      </c>
      <c r="G59" s="62" t="s">
        <v>62</v>
      </c>
      <c r="H59" s="7">
        <v>28</v>
      </c>
      <c r="I59" s="122">
        <v>49000</v>
      </c>
      <c r="J59" s="121">
        <v>29000</v>
      </c>
      <c r="K59" s="121">
        <v>28800.37</v>
      </c>
      <c r="L59" s="121">
        <v>28800.37</v>
      </c>
    </row>
    <row r="60" spans="1:12" ht="25.5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21</v>
      </c>
      <c r="G60" s="62" t="s">
        <v>63</v>
      </c>
      <c r="H60" s="7">
        <v>29</v>
      </c>
      <c r="I60" s="122">
        <v>4300</v>
      </c>
      <c r="J60" s="121">
        <v>2300</v>
      </c>
      <c r="K60" s="121">
        <v>1238.1400000000001</v>
      </c>
      <c r="L60" s="121">
        <v>1238.1400000000001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22</v>
      </c>
      <c r="G61" s="62" t="s">
        <v>64</v>
      </c>
      <c r="H61" s="7">
        <v>30</v>
      </c>
      <c r="I61" s="122">
        <v>0</v>
      </c>
      <c r="J61" s="121">
        <v>0</v>
      </c>
      <c r="K61" s="121">
        <v>0</v>
      </c>
      <c r="L61" s="121">
        <v>0</v>
      </c>
    </row>
    <row r="62" spans="1:12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30</v>
      </c>
      <c r="G62" s="62" t="s">
        <v>65</v>
      </c>
      <c r="H62" s="7">
        <v>31</v>
      </c>
      <c r="I62" s="122">
        <v>12000</v>
      </c>
      <c r="J62" s="121">
        <v>7000</v>
      </c>
      <c r="K62" s="121">
        <v>6462.93</v>
      </c>
      <c r="L62" s="121">
        <v>6462.93</v>
      </c>
    </row>
    <row r="63" spans="1:12" hidden="1">
      <c r="A63" s="79">
        <v>2</v>
      </c>
      <c r="B63" s="80">
        <v>3</v>
      </c>
      <c r="C63" s="54"/>
      <c r="D63" s="55"/>
      <c r="E63" s="55"/>
      <c r="F63" s="58"/>
      <c r="G63" s="81" t="s">
        <v>66</v>
      </c>
      <c r="H63" s="7">
        <v>32</v>
      </c>
      <c r="I63" s="123">
        <f>I64+I80</f>
        <v>0</v>
      </c>
      <c r="J63" s="123">
        <f>J64+J80</f>
        <v>0</v>
      </c>
      <c r="K63" s="123">
        <f>K64+K80</f>
        <v>0</v>
      </c>
      <c r="L63" s="123">
        <f>L64+L80</f>
        <v>0</v>
      </c>
    </row>
    <row r="64" spans="1:12" hidden="1">
      <c r="A64" s="64">
        <v>2</v>
      </c>
      <c r="B64" s="60">
        <v>3</v>
      </c>
      <c r="C64" s="61">
        <v>1</v>
      </c>
      <c r="D64" s="61"/>
      <c r="E64" s="61"/>
      <c r="F64" s="63"/>
      <c r="G64" s="62" t="s">
        <v>67</v>
      </c>
      <c r="H64" s="7">
        <v>33</v>
      </c>
      <c r="I64" s="116">
        <f>SUM(I65+I70+I75)</f>
        <v>0</v>
      </c>
      <c r="J64" s="128">
        <f>SUM(J65+J70+J75)</f>
        <v>0</v>
      </c>
      <c r="K64" s="117">
        <f>SUM(K65+K70+K75)</f>
        <v>0</v>
      </c>
      <c r="L64" s="116">
        <f>SUM(L65+L70+L75)</f>
        <v>0</v>
      </c>
    </row>
    <row r="65" spans="1:15" hidden="1">
      <c r="A65" s="64">
        <v>2</v>
      </c>
      <c r="B65" s="60">
        <v>3</v>
      </c>
      <c r="C65" s="61">
        <v>1</v>
      </c>
      <c r="D65" s="61">
        <v>1</v>
      </c>
      <c r="E65" s="61"/>
      <c r="F65" s="63"/>
      <c r="G65" s="62" t="s">
        <v>68</v>
      </c>
      <c r="H65" s="7">
        <v>34</v>
      </c>
      <c r="I65" s="116">
        <f>I66</f>
        <v>0</v>
      </c>
      <c r="J65" s="128">
        <f>J66</f>
        <v>0</v>
      </c>
      <c r="K65" s="117">
        <f>K66</f>
        <v>0</v>
      </c>
      <c r="L65" s="116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>
        <v>1</v>
      </c>
      <c r="E66" s="61">
        <v>1</v>
      </c>
      <c r="F66" s="63"/>
      <c r="G66" s="62" t="s">
        <v>68</v>
      </c>
      <c r="H66" s="7">
        <v>35</v>
      </c>
      <c r="I66" s="116">
        <f>SUM(I67:I69)</f>
        <v>0</v>
      </c>
      <c r="J66" s="128">
        <f>SUM(J67:J69)</f>
        <v>0</v>
      </c>
      <c r="K66" s="117">
        <f>SUM(K67:K69)</f>
        <v>0</v>
      </c>
      <c r="L66" s="116">
        <f>SUM(L67:L69)</f>
        <v>0</v>
      </c>
    </row>
    <row r="67" spans="1:15" ht="25.5" hidden="1" customHeight="1">
      <c r="A67" s="64">
        <v>2</v>
      </c>
      <c r="B67" s="60">
        <v>3</v>
      </c>
      <c r="C67" s="61">
        <v>1</v>
      </c>
      <c r="D67" s="61">
        <v>1</v>
      </c>
      <c r="E67" s="61">
        <v>1</v>
      </c>
      <c r="F67" s="63">
        <v>1</v>
      </c>
      <c r="G67" s="62" t="s">
        <v>69</v>
      </c>
      <c r="H67" s="7">
        <v>36</v>
      </c>
      <c r="I67" s="122">
        <v>0</v>
      </c>
      <c r="J67" s="122">
        <v>0</v>
      </c>
      <c r="K67" s="122">
        <v>0</v>
      </c>
      <c r="L67" s="122">
        <v>0</v>
      </c>
      <c r="M67" s="82"/>
      <c r="N67" s="82"/>
      <c r="O67" s="82"/>
    </row>
    <row r="68" spans="1:15" ht="25.5" hidden="1" customHeight="1">
      <c r="A68" s="64">
        <v>2</v>
      </c>
      <c r="B68" s="57">
        <v>3</v>
      </c>
      <c r="C68" s="55">
        <v>1</v>
      </c>
      <c r="D68" s="55">
        <v>1</v>
      </c>
      <c r="E68" s="55">
        <v>1</v>
      </c>
      <c r="F68" s="58">
        <v>2</v>
      </c>
      <c r="G68" s="56" t="s">
        <v>70</v>
      </c>
      <c r="H68" s="7">
        <v>37</v>
      </c>
      <c r="I68" s="120">
        <v>0</v>
      </c>
      <c r="J68" s="120">
        <v>0</v>
      </c>
      <c r="K68" s="120">
        <v>0</v>
      </c>
      <c r="L68" s="120">
        <v>0</v>
      </c>
    </row>
    <row r="69" spans="1:15" hidden="1">
      <c r="A69" s="60">
        <v>2</v>
      </c>
      <c r="B69" s="61">
        <v>3</v>
      </c>
      <c r="C69" s="61">
        <v>1</v>
      </c>
      <c r="D69" s="61">
        <v>1</v>
      </c>
      <c r="E69" s="61">
        <v>1</v>
      </c>
      <c r="F69" s="63">
        <v>3</v>
      </c>
      <c r="G69" s="62" t="s">
        <v>71</v>
      </c>
      <c r="H69" s="7">
        <v>38</v>
      </c>
      <c r="I69" s="122">
        <v>0</v>
      </c>
      <c r="J69" s="122">
        <v>0</v>
      </c>
      <c r="K69" s="122">
        <v>0</v>
      </c>
      <c r="L69" s="122">
        <v>0</v>
      </c>
    </row>
    <row r="70" spans="1:15" ht="25.5" hidden="1" customHeight="1">
      <c r="A70" s="57">
        <v>2</v>
      </c>
      <c r="B70" s="55">
        <v>3</v>
      </c>
      <c r="C70" s="55">
        <v>1</v>
      </c>
      <c r="D70" s="55">
        <v>2</v>
      </c>
      <c r="E70" s="55"/>
      <c r="F70" s="58"/>
      <c r="G70" s="56" t="s">
        <v>72</v>
      </c>
      <c r="H70" s="7">
        <v>39</v>
      </c>
      <c r="I70" s="123">
        <f>I71</f>
        <v>0</v>
      </c>
      <c r="J70" s="129">
        <f>J71</f>
        <v>0</v>
      </c>
      <c r="K70" s="124">
        <f>K71</f>
        <v>0</v>
      </c>
      <c r="L70" s="124">
        <f>L71</f>
        <v>0</v>
      </c>
    </row>
    <row r="71" spans="1:15" ht="25.5" hidden="1" customHeight="1">
      <c r="A71" s="68">
        <v>2</v>
      </c>
      <c r="B71" s="69">
        <v>3</v>
      </c>
      <c r="C71" s="69">
        <v>1</v>
      </c>
      <c r="D71" s="69">
        <v>2</v>
      </c>
      <c r="E71" s="69">
        <v>1</v>
      </c>
      <c r="F71" s="71"/>
      <c r="G71" s="56" t="s">
        <v>72</v>
      </c>
      <c r="H71" s="7">
        <v>40</v>
      </c>
      <c r="I71" s="119">
        <f>SUM(I72:I74)</f>
        <v>0</v>
      </c>
      <c r="J71" s="130">
        <f>SUM(J72:J74)</f>
        <v>0</v>
      </c>
      <c r="K71" s="118">
        <f>SUM(K72:K74)</f>
        <v>0</v>
      </c>
      <c r="L71" s="117">
        <f>SUM(L72:L74)</f>
        <v>0</v>
      </c>
    </row>
    <row r="72" spans="1:15" ht="25.5" hidden="1" customHeight="1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3">
        <v>1</v>
      </c>
      <c r="G72" s="64" t="s">
        <v>69</v>
      </c>
      <c r="H72" s="7">
        <v>41</v>
      </c>
      <c r="I72" s="122">
        <v>0</v>
      </c>
      <c r="J72" s="122">
        <v>0</v>
      </c>
      <c r="K72" s="122">
        <v>0</v>
      </c>
      <c r="L72" s="122">
        <v>0</v>
      </c>
      <c r="M72" s="82"/>
      <c r="N72" s="82"/>
      <c r="O72" s="82"/>
    </row>
    <row r="73" spans="1:15" ht="25.5" hidden="1" customHeight="1">
      <c r="A73" s="60">
        <v>2</v>
      </c>
      <c r="B73" s="61">
        <v>3</v>
      </c>
      <c r="C73" s="61">
        <v>1</v>
      </c>
      <c r="D73" s="61">
        <v>2</v>
      </c>
      <c r="E73" s="61">
        <v>1</v>
      </c>
      <c r="F73" s="63">
        <v>2</v>
      </c>
      <c r="G73" s="64" t="s">
        <v>70</v>
      </c>
      <c r="H73" s="7">
        <v>42</v>
      </c>
      <c r="I73" s="122">
        <v>0</v>
      </c>
      <c r="J73" s="122">
        <v>0</v>
      </c>
      <c r="K73" s="122">
        <v>0</v>
      </c>
      <c r="L73" s="122">
        <v>0</v>
      </c>
    </row>
    <row r="74" spans="1:15" hidden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3</v>
      </c>
      <c r="G74" s="64" t="s">
        <v>71</v>
      </c>
      <c r="H74" s="7">
        <v>43</v>
      </c>
      <c r="I74" s="122">
        <v>0</v>
      </c>
      <c r="J74" s="122">
        <v>0</v>
      </c>
      <c r="K74" s="122">
        <v>0</v>
      </c>
      <c r="L74" s="122">
        <v>0</v>
      </c>
    </row>
    <row r="75" spans="1:15" ht="25.5" hidden="1" customHeight="1">
      <c r="A75" s="60">
        <v>2</v>
      </c>
      <c r="B75" s="61">
        <v>3</v>
      </c>
      <c r="C75" s="61">
        <v>1</v>
      </c>
      <c r="D75" s="61">
        <v>3</v>
      </c>
      <c r="E75" s="61"/>
      <c r="F75" s="63"/>
      <c r="G75" s="64" t="s">
        <v>73</v>
      </c>
      <c r="H75" s="7">
        <v>44</v>
      </c>
      <c r="I75" s="116">
        <f>I76</f>
        <v>0</v>
      </c>
      <c r="J75" s="128">
        <f>J76</f>
        <v>0</v>
      </c>
      <c r="K75" s="117">
        <f>K76</f>
        <v>0</v>
      </c>
      <c r="L75" s="117">
        <f>L76</f>
        <v>0</v>
      </c>
    </row>
    <row r="76" spans="1:15" ht="25.5" hidden="1" customHeight="1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3"/>
      <c r="G76" s="64" t="s">
        <v>74</v>
      </c>
      <c r="H76" s="7">
        <v>45</v>
      </c>
      <c r="I76" s="116">
        <f>SUM(I77:I79)</f>
        <v>0</v>
      </c>
      <c r="J76" s="128">
        <f>SUM(J77:J79)</f>
        <v>0</v>
      </c>
      <c r="K76" s="117">
        <f>SUM(K77:K79)</f>
        <v>0</v>
      </c>
      <c r="L76" s="117">
        <f>SUM(L77:L79)</f>
        <v>0</v>
      </c>
    </row>
    <row r="77" spans="1:15" hidden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1</v>
      </c>
      <c r="G77" s="73" t="s">
        <v>75</v>
      </c>
      <c r="H77" s="7">
        <v>46</v>
      </c>
      <c r="I77" s="120">
        <v>0</v>
      </c>
      <c r="J77" s="120">
        <v>0</v>
      </c>
      <c r="K77" s="120">
        <v>0</v>
      </c>
      <c r="L77" s="120">
        <v>0</v>
      </c>
    </row>
    <row r="78" spans="1:15" hidden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>
        <v>2</v>
      </c>
      <c r="G78" s="64" t="s">
        <v>76</v>
      </c>
      <c r="H78" s="7">
        <v>47</v>
      </c>
      <c r="I78" s="122">
        <v>0</v>
      </c>
      <c r="J78" s="122">
        <v>0</v>
      </c>
      <c r="K78" s="122">
        <v>0</v>
      </c>
      <c r="L78" s="122"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3</v>
      </c>
      <c r="G79" s="73" t="s">
        <v>77</v>
      </c>
      <c r="H79" s="7">
        <v>48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57">
        <v>2</v>
      </c>
      <c r="B80" s="55">
        <v>3</v>
      </c>
      <c r="C80" s="55">
        <v>2</v>
      </c>
      <c r="D80" s="55"/>
      <c r="E80" s="55"/>
      <c r="F80" s="58"/>
      <c r="G80" s="73" t="s">
        <v>78</v>
      </c>
      <c r="H80" s="7">
        <v>49</v>
      </c>
      <c r="I80" s="116">
        <f t="shared" ref="I80:L81" si="3">I81</f>
        <v>0</v>
      </c>
      <c r="J80" s="116">
        <f t="shared" si="3"/>
        <v>0</v>
      </c>
      <c r="K80" s="116">
        <f t="shared" si="3"/>
        <v>0</v>
      </c>
      <c r="L80" s="116">
        <f t="shared" si="3"/>
        <v>0</v>
      </c>
    </row>
    <row r="81" spans="1:12" hidden="1">
      <c r="A81" s="57">
        <v>2</v>
      </c>
      <c r="B81" s="55">
        <v>3</v>
      </c>
      <c r="C81" s="55">
        <v>2</v>
      </c>
      <c r="D81" s="55">
        <v>1</v>
      </c>
      <c r="E81" s="55"/>
      <c r="F81" s="58"/>
      <c r="G81" s="73" t="s">
        <v>78</v>
      </c>
      <c r="H81" s="7">
        <v>50</v>
      </c>
      <c r="I81" s="116">
        <f t="shared" si="3"/>
        <v>0</v>
      </c>
      <c r="J81" s="116">
        <f t="shared" si="3"/>
        <v>0</v>
      </c>
      <c r="K81" s="116">
        <f t="shared" si="3"/>
        <v>0</v>
      </c>
      <c r="L81" s="116">
        <f t="shared" si="3"/>
        <v>0</v>
      </c>
    </row>
    <row r="82" spans="1:12" hidden="1">
      <c r="A82" s="57">
        <v>2</v>
      </c>
      <c r="B82" s="55">
        <v>3</v>
      </c>
      <c r="C82" s="55">
        <v>2</v>
      </c>
      <c r="D82" s="55">
        <v>1</v>
      </c>
      <c r="E82" s="55">
        <v>1</v>
      </c>
      <c r="F82" s="58"/>
      <c r="G82" s="73" t="s">
        <v>78</v>
      </c>
      <c r="H82" s="7">
        <v>51</v>
      </c>
      <c r="I82" s="116">
        <f>SUM(I83)</f>
        <v>0</v>
      </c>
      <c r="J82" s="116">
        <f>SUM(J83)</f>
        <v>0</v>
      </c>
      <c r="K82" s="116">
        <f>SUM(K83)</f>
        <v>0</v>
      </c>
      <c r="L82" s="116">
        <f>SUM(L83)</f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>
        <v>1</v>
      </c>
      <c r="F83" s="58">
        <v>1</v>
      </c>
      <c r="G83" s="73" t="s">
        <v>78</v>
      </c>
      <c r="H83" s="7">
        <v>52</v>
      </c>
      <c r="I83" s="122">
        <v>0</v>
      </c>
      <c r="J83" s="122">
        <v>0</v>
      </c>
      <c r="K83" s="122">
        <v>0</v>
      </c>
      <c r="L83" s="122">
        <v>0</v>
      </c>
    </row>
    <row r="84" spans="1:12" hidden="1">
      <c r="A84" s="49">
        <v>2</v>
      </c>
      <c r="B84" s="50">
        <v>4</v>
      </c>
      <c r="C84" s="50"/>
      <c r="D84" s="50"/>
      <c r="E84" s="50"/>
      <c r="F84" s="52"/>
      <c r="G84" s="83" t="s">
        <v>79</v>
      </c>
      <c r="H84" s="7">
        <v>53</v>
      </c>
      <c r="I84" s="116">
        <f t="shared" ref="I84:L86" si="4">I85</f>
        <v>0</v>
      </c>
      <c r="J84" s="128">
        <f t="shared" si="4"/>
        <v>0</v>
      </c>
      <c r="K84" s="117">
        <f t="shared" si="4"/>
        <v>0</v>
      </c>
      <c r="L84" s="117">
        <f t="shared" si="4"/>
        <v>0</v>
      </c>
    </row>
    <row r="85" spans="1:12" hidden="1">
      <c r="A85" s="60">
        <v>2</v>
      </c>
      <c r="B85" s="61">
        <v>4</v>
      </c>
      <c r="C85" s="61">
        <v>1</v>
      </c>
      <c r="D85" s="61"/>
      <c r="E85" s="61"/>
      <c r="F85" s="63"/>
      <c r="G85" s="64" t="s">
        <v>80</v>
      </c>
      <c r="H85" s="7">
        <v>54</v>
      </c>
      <c r="I85" s="116">
        <f t="shared" si="4"/>
        <v>0</v>
      </c>
      <c r="J85" s="128">
        <f t="shared" si="4"/>
        <v>0</v>
      </c>
      <c r="K85" s="117">
        <f t="shared" si="4"/>
        <v>0</v>
      </c>
      <c r="L85" s="117">
        <f t="shared" si="4"/>
        <v>0</v>
      </c>
    </row>
    <row r="86" spans="1:12" hidden="1">
      <c r="A86" s="60">
        <v>2</v>
      </c>
      <c r="B86" s="61">
        <v>4</v>
      </c>
      <c r="C86" s="61">
        <v>1</v>
      </c>
      <c r="D86" s="61">
        <v>1</v>
      </c>
      <c r="E86" s="61"/>
      <c r="F86" s="63"/>
      <c r="G86" s="64" t="s">
        <v>80</v>
      </c>
      <c r="H86" s="7">
        <v>55</v>
      </c>
      <c r="I86" s="116">
        <f t="shared" si="4"/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>
        <v>1</v>
      </c>
      <c r="E87" s="61">
        <v>1</v>
      </c>
      <c r="F87" s="63"/>
      <c r="G87" s="64" t="s">
        <v>80</v>
      </c>
      <c r="H87" s="7">
        <v>56</v>
      </c>
      <c r="I87" s="116">
        <f>SUM(I88:I90)</f>
        <v>0</v>
      </c>
      <c r="J87" s="128">
        <f>SUM(J88:J90)</f>
        <v>0</v>
      </c>
      <c r="K87" s="117">
        <f>SUM(K88:K90)</f>
        <v>0</v>
      </c>
      <c r="L87" s="117">
        <f>SUM(L88:L90)</f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>
        <v>1</v>
      </c>
      <c r="F88" s="63">
        <v>1</v>
      </c>
      <c r="G88" s="64" t="s">
        <v>81</v>
      </c>
      <c r="H88" s="7">
        <v>57</v>
      </c>
      <c r="I88" s="122">
        <v>0</v>
      </c>
      <c r="J88" s="122">
        <v>0</v>
      </c>
      <c r="K88" s="122">
        <v>0</v>
      </c>
      <c r="L88" s="122">
        <v>0</v>
      </c>
    </row>
    <row r="89" spans="1:12" hidden="1">
      <c r="A89" s="60">
        <v>2</v>
      </c>
      <c r="B89" s="60">
        <v>4</v>
      </c>
      <c r="C89" s="60">
        <v>1</v>
      </c>
      <c r="D89" s="61">
        <v>1</v>
      </c>
      <c r="E89" s="61">
        <v>1</v>
      </c>
      <c r="F89" s="84">
        <v>2</v>
      </c>
      <c r="G89" s="62" t="s">
        <v>82</v>
      </c>
      <c r="H89" s="7">
        <v>58</v>
      </c>
      <c r="I89" s="122">
        <v>0</v>
      </c>
      <c r="J89" s="122">
        <v>0</v>
      </c>
      <c r="K89" s="122">
        <v>0</v>
      </c>
      <c r="L89" s="122">
        <v>0</v>
      </c>
    </row>
    <row r="90" spans="1:12" hidden="1">
      <c r="A90" s="60">
        <v>2</v>
      </c>
      <c r="B90" s="61">
        <v>4</v>
      </c>
      <c r="C90" s="60">
        <v>1</v>
      </c>
      <c r="D90" s="61">
        <v>1</v>
      </c>
      <c r="E90" s="61">
        <v>1</v>
      </c>
      <c r="F90" s="84">
        <v>3</v>
      </c>
      <c r="G90" s="62" t="s">
        <v>83</v>
      </c>
      <c r="H90" s="7">
        <v>59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49">
        <v>2</v>
      </c>
      <c r="B91" s="50">
        <v>5</v>
      </c>
      <c r="C91" s="49"/>
      <c r="D91" s="50"/>
      <c r="E91" s="50"/>
      <c r="F91" s="85"/>
      <c r="G91" s="51" t="s">
        <v>84</v>
      </c>
      <c r="H91" s="7">
        <v>60</v>
      </c>
      <c r="I91" s="116">
        <f>SUM(I92+I97+I102)</f>
        <v>0</v>
      </c>
      <c r="J91" s="128">
        <f>SUM(J92+J97+J102)</f>
        <v>0</v>
      </c>
      <c r="K91" s="117">
        <f>SUM(K92+K97+K102)</f>
        <v>0</v>
      </c>
      <c r="L91" s="117">
        <f>SUM(L92+L97+L102)</f>
        <v>0</v>
      </c>
    </row>
    <row r="92" spans="1:12" hidden="1">
      <c r="A92" s="57">
        <v>2</v>
      </c>
      <c r="B92" s="55">
        <v>5</v>
      </c>
      <c r="C92" s="57">
        <v>1</v>
      </c>
      <c r="D92" s="55"/>
      <c r="E92" s="55"/>
      <c r="F92" s="86"/>
      <c r="G92" s="56" t="s">
        <v>85</v>
      </c>
      <c r="H92" s="7">
        <v>61</v>
      </c>
      <c r="I92" s="123">
        <f t="shared" ref="I92:L93" si="5">I93</f>
        <v>0</v>
      </c>
      <c r="J92" s="129">
        <f t="shared" si="5"/>
        <v>0</v>
      </c>
      <c r="K92" s="124">
        <f t="shared" si="5"/>
        <v>0</v>
      </c>
      <c r="L92" s="124">
        <f t="shared" si="5"/>
        <v>0</v>
      </c>
    </row>
    <row r="93" spans="1:12" hidden="1">
      <c r="A93" s="60">
        <v>2</v>
      </c>
      <c r="B93" s="61">
        <v>5</v>
      </c>
      <c r="C93" s="60">
        <v>1</v>
      </c>
      <c r="D93" s="61">
        <v>1</v>
      </c>
      <c r="E93" s="61"/>
      <c r="F93" s="84"/>
      <c r="G93" s="62" t="s">
        <v>85</v>
      </c>
      <c r="H93" s="7">
        <v>62</v>
      </c>
      <c r="I93" s="116">
        <f t="shared" si="5"/>
        <v>0</v>
      </c>
      <c r="J93" s="128">
        <f t="shared" si="5"/>
        <v>0</v>
      </c>
      <c r="K93" s="117">
        <f t="shared" si="5"/>
        <v>0</v>
      </c>
      <c r="L93" s="117">
        <f t="shared" si="5"/>
        <v>0</v>
      </c>
    </row>
    <row r="94" spans="1:12" hidden="1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84"/>
      <c r="G94" s="62" t="s">
        <v>85</v>
      </c>
      <c r="H94" s="7">
        <v>63</v>
      </c>
      <c r="I94" s="116">
        <f>SUM(I95:I96)</f>
        <v>0</v>
      </c>
      <c r="J94" s="128">
        <f>SUM(J95:J96)</f>
        <v>0</v>
      </c>
      <c r="K94" s="117">
        <f>SUM(K95:K96)</f>
        <v>0</v>
      </c>
      <c r="L94" s="117">
        <f>SUM(L95:L96)</f>
        <v>0</v>
      </c>
    </row>
    <row r="95" spans="1:12" ht="25.5" hidden="1" customHeight="1">
      <c r="A95" s="60">
        <v>2</v>
      </c>
      <c r="B95" s="61">
        <v>5</v>
      </c>
      <c r="C95" s="60">
        <v>1</v>
      </c>
      <c r="D95" s="61">
        <v>1</v>
      </c>
      <c r="E95" s="61">
        <v>1</v>
      </c>
      <c r="F95" s="84">
        <v>1</v>
      </c>
      <c r="G95" s="62" t="s">
        <v>86</v>
      </c>
      <c r="H95" s="7">
        <v>64</v>
      </c>
      <c r="I95" s="122">
        <v>0</v>
      </c>
      <c r="J95" s="122">
        <v>0</v>
      </c>
      <c r="K95" s="122">
        <v>0</v>
      </c>
      <c r="L95" s="122">
        <v>0</v>
      </c>
    </row>
    <row r="96" spans="1:12" ht="25.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>
        <v>2</v>
      </c>
      <c r="G96" s="62" t="s">
        <v>87</v>
      </c>
      <c r="H96" s="7">
        <v>65</v>
      </c>
      <c r="I96" s="122">
        <v>0</v>
      </c>
      <c r="J96" s="122">
        <v>0</v>
      </c>
      <c r="K96" s="122">
        <v>0</v>
      </c>
      <c r="L96" s="122">
        <v>0</v>
      </c>
    </row>
    <row r="97" spans="1:19" hidden="1">
      <c r="A97" s="60">
        <v>2</v>
      </c>
      <c r="B97" s="61">
        <v>5</v>
      </c>
      <c r="C97" s="60">
        <v>2</v>
      </c>
      <c r="D97" s="61"/>
      <c r="E97" s="61"/>
      <c r="F97" s="84"/>
      <c r="G97" s="62" t="s">
        <v>88</v>
      </c>
      <c r="H97" s="7">
        <v>66</v>
      </c>
      <c r="I97" s="116">
        <f t="shared" ref="I97:L98" si="6">I98</f>
        <v>0</v>
      </c>
      <c r="J97" s="128">
        <f t="shared" si="6"/>
        <v>0</v>
      </c>
      <c r="K97" s="117">
        <f t="shared" si="6"/>
        <v>0</v>
      </c>
      <c r="L97" s="116">
        <f t="shared" si="6"/>
        <v>0</v>
      </c>
    </row>
    <row r="98" spans="1:19" hidden="1">
      <c r="A98" s="64">
        <v>2</v>
      </c>
      <c r="B98" s="60">
        <v>5</v>
      </c>
      <c r="C98" s="61">
        <v>2</v>
      </c>
      <c r="D98" s="62">
        <v>1</v>
      </c>
      <c r="E98" s="60"/>
      <c r="F98" s="84"/>
      <c r="G98" s="62" t="s">
        <v>88</v>
      </c>
      <c r="H98" s="7">
        <v>67</v>
      </c>
      <c r="I98" s="116">
        <f t="shared" si="6"/>
        <v>0</v>
      </c>
      <c r="J98" s="128">
        <f t="shared" si="6"/>
        <v>0</v>
      </c>
      <c r="K98" s="117">
        <f t="shared" si="6"/>
        <v>0</v>
      </c>
      <c r="L98" s="116">
        <f t="shared" si="6"/>
        <v>0</v>
      </c>
    </row>
    <row r="99" spans="1:19" hidden="1">
      <c r="A99" s="64">
        <v>2</v>
      </c>
      <c r="B99" s="60">
        <v>5</v>
      </c>
      <c r="C99" s="61">
        <v>2</v>
      </c>
      <c r="D99" s="62">
        <v>1</v>
      </c>
      <c r="E99" s="60">
        <v>1</v>
      </c>
      <c r="F99" s="84"/>
      <c r="G99" s="62" t="s">
        <v>88</v>
      </c>
      <c r="H99" s="7">
        <v>68</v>
      </c>
      <c r="I99" s="116">
        <f>SUM(I100:I101)</f>
        <v>0</v>
      </c>
      <c r="J99" s="128">
        <f>SUM(J100:J101)</f>
        <v>0</v>
      </c>
      <c r="K99" s="117">
        <f>SUM(K100:K101)</f>
        <v>0</v>
      </c>
      <c r="L99" s="116">
        <f>SUM(L100:L101)</f>
        <v>0</v>
      </c>
    </row>
    <row r="100" spans="1:19" ht="25.5" hidden="1" customHeight="1">
      <c r="A100" s="64">
        <v>2</v>
      </c>
      <c r="B100" s="60">
        <v>5</v>
      </c>
      <c r="C100" s="61">
        <v>2</v>
      </c>
      <c r="D100" s="62">
        <v>1</v>
      </c>
      <c r="E100" s="60">
        <v>1</v>
      </c>
      <c r="F100" s="84">
        <v>1</v>
      </c>
      <c r="G100" s="62" t="s">
        <v>89</v>
      </c>
      <c r="H100" s="7">
        <v>69</v>
      </c>
      <c r="I100" s="122">
        <v>0</v>
      </c>
      <c r="J100" s="122">
        <v>0</v>
      </c>
      <c r="K100" s="122">
        <v>0</v>
      </c>
      <c r="L100" s="122">
        <v>0</v>
      </c>
    </row>
    <row r="101" spans="1:19" ht="25.5" hidden="1" customHeight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>
        <v>2</v>
      </c>
      <c r="G101" s="62" t="s">
        <v>90</v>
      </c>
      <c r="H101" s="7">
        <v>70</v>
      </c>
      <c r="I101" s="122">
        <v>0</v>
      </c>
      <c r="J101" s="122">
        <v>0</v>
      </c>
      <c r="K101" s="122">
        <v>0</v>
      </c>
      <c r="L101" s="122">
        <v>0</v>
      </c>
    </row>
    <row r="102" spans="1:19" ht="25.5" hidden="1" customHeight="1">
      <c r="A102" s="64">
        <v>2</v>
      </c>
      <c r="B102" s="60">
        <v>5</v>
      </c>
      <c r="C102" s="61">
        <v>3</v>
      </c>
      <c r="D102" s="62"/>
      <c r="E102" s="60"/>
      <c r="F102" s="84"/>
      <c r="G102" s="62" t="s">
        <v>91</v>
      </c>
      <c r="H102" s="7">
        <v>71</v>
      </c>
      <c r="I102" s="116">
        <f>I103+I107</f>
        <v>0</v>
      </c>
      <c r="J102" s="116">
        <f>J103+J107</f>
        <v>0</v>
      </c>
      <c r="K102" s="116">
        <f>K103+K107</f>
        <v>0</v>
      </c>
      <c r="L102" s="116">
        <f>L103+L107</f>
        <v>0</v>
      </c>
    </row>
    <row r="103" spans="1:19" ht="25.5" hidden="1" customHeight="1">
      <c r="A103" s="64">
        <v>2</v>
      </c>
      <c r="B103" s="60">
        <v>5</v>
      </c>
      <c r="C103" s="61">
        <v>3</v>
      </c>
      <c r="D103" s="62">
        <v>1</v>
      </c>
      <c r="E103" s="60"/>
      <c r="F103" s="84"/>
      <c r="G103" s="62" t="s">
        <v>92</v>
      </c>
      <c r="H103" s="7">
        <v>72</v>
      </c>
      <c r="I103" s="116">
        <f>I104</f>
        <v>0</v>
      </c>
      <c r="J103" s="128">
        <f>J104</f>
        <v>0</v>
      </c>
      <c r="K103" s="117">
        <f>K104</f>
        <v>0</v>
      </c>
      <c r="L103" s="116">
        <f>L104</f>
        <v>0</v>
      </c>
    </row>
    <row r="104" spans="1:19" ht="25.5" hidden="1" customHeight="1">
      <c r="A104" s="67">
        <v>2</v>
      </c>
      <c r="B104" s="68">
        <v>5</v>
      </c>
      <c r="C104" s="69">
        <v>3</v>
      </c>
      <c r="D104" s="70">
        <v>1</v>
      </c>
      <c r="E104" s="68">
        <v>1</v>
      </c>
      <c r="F104" s="87"/>
      <c r="G104" s="70" t="s">
        <v>92</v>
      </c>
      <c r="H104" s="7">
        <v>73</v>
      </c>
      <c r="I104" s="119">
        <f>SUM(I105:I106)</f>
        <v>0</v>
      </c>
      <c r="J104" s="130">
        <f>SUM(J105:J106)</f>
        <v>0</v>
      </c>
      <c r="K104" s="118">
        <f>SUM(K105:K106)</f>
        <v>0</v>
      </c>
      <c r="L104" s="119">
        <f>SUM(L105:L106)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>
        <v>1</v>
      </c>
      <c r="F105" s="84">
        <v>1</v>
      </c>
      <c r="G105" s="62" t="s">
        <v>92</v>
      </c>
      <c r="H105" s="7">
        <v>74</v>
      </c>
      <c r="I105" s="122">
        <v>0</v>
      </c>
      <c r="J105" s="122">
        <v>0</v>
      </c>
      <c r="K105" s="122">
        <v>0</v>
      </c>
      <c r="L105" s="122"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>
        <v>2</v>
      </c>
      <c r="G106" s="70" t="s">
        <v>93</v>
      </c>
      <c r="H106" s="7">
        <v>75</v>
      </c>
      <c r="I106" s="122">
        <v>0</v>
      </c>
      <c r="J106" s="122">
        <v>0</v>
      </c>
      <c r="K106" s="122">
        <v>0</v>
      </c>
      <c r="L106" s="122">
        <v>0</v>
      </c>
      <c r="S106" s="147"/>
    </row>
    <row r="107" spans="1:19" ht="25.5" hidden="1" customHeight="1">
      <c r="A107" s="67">
        <v>2</v>
      </c>
      <c r="B107" s="68">
        <v>5</v>
      </c>
      <c r="C107" s="69">
        <v>3</v>
      </c>
      <c r="D107" s="70">
        <v>2</v>
      </c>
      <c r="E107" s="68"/>
      <c r="F107" s="87"/>
      <c r="G107" s="70" t="s">
        <v>94</v>
      </c>
      <c r="H107" s="7">
        <v>76</v>
      </c>
      <c r="I107" s="117">
        <f>I108</f>
        <v>0</v>
      </c>
      <c r="J107" s="116">
        <f>J108</f>
        <v>0</v>
      </c>
      <c r="K107" s="116">
        <f>K108</f>
        <v>0</v>
      </c>
      <c r="L107" s="116">
        <f>L108</f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2</v>
      </c>
      <c r="E108" s="68">
        <v>1</v>
      </c>
      <c r="F108" s="87"/>
      <c r="G108" s="70" t="s">
        <v>94</v>
      </c>
      <c r="H108" s="7">
        <v>77</v>
      </c>
      <c r="I108" s="119">
        <f>SUM(I109:I110)</f>
        <v>0</v>
      </c>
      <c r="J108" s="119">
        <f>SUM(J109:J110)</f>
        <v>0</v>
      </c>
      <c r="K108" s="119">
        <f>SUM(K109:K110)</f>
        <v>0</v>
      </c>
      <c r="L108" s="119">
        <f>SUM(L109:L110)</f>
        <v>0</v>
      </c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>
        <v>1</v>
      </c>
      <c r="F109" s="87">
        <v>1</v>
      </c>
      <c r="G109" s="70" t="s">
        <v>94</v>
      </c>
      <c r="H109" s="7">
        <v>78</v>
      </c>
      <c r="I109" s="122">
        <v>0</v>
      </c>
      <c r="J109" s="122">
        <v>0</v>
      </c>
      <c r="K109" s="122">
        <v>0</v>
      </c>
      <c r="L109" s="122">
        <v>0</v>
      </c>
    </row>
    <row r="110" spans="1:19" hidden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>
        <v>2</v>
      </c>
      <c r="G110" s="70" t="s">
        <v>95</v>
      </c>
      <c r="H110" s="7">
        <v>79</v>
      </c>
      <c r="I110" s="122">
        <v>0</v>
      </c>
      <c r="J110" s="122">
        <v>0</v>
      </c>
      <c r="K110" s="122">
        <v>0</v>
      </c>
      <c r="L110" s="122">
        <v>0</v>
      </c>
    </row>
    <row r="111" spans="1:19" hidden="1">
      <c r="A111" s="83">
        <v>2</v>
      </c>
      <c r="B111" s="49">
        <v>6</v>
      </c>
      <c r="C111" s="50"/>
      <c r="D111" s="51"/>
      <c r="E111" s="49"/>
      <c r="F111" s="85"/>
      <c r="G111" s="88" t="s">
        <v>96</v>
      </c>
      <c r="H111" s="7">
        <v>80</v>
      </c>
      <c r="I111" s="116">
        <f>SUM(I112+I117+I121+I125+I129+I133)</f>
        <v>0</v>
      </c>
      <c r="J111" s="116">
        <f>SUM(J112+J117+J121+J125+J129+J133)</f>
        <v>0</v>
      </c>
      <c r="K111" s="116">
        <f>SUM(K112+K117+K121+K125+K129+K133)</f>
        <v>0</v>
      </c>
      <c r="L111" s="116">
        <f>SUM(L112+L117+L121+L125+L129+L133)</f>
        <v>0</v>
      </c>
    </row>
    <row r="112" spans="1:19" hidden="1">
      <c r="A112" s="67">
        <v>2</v>
      </c>
      <c r="B112" s="68">
        <v>6</v>
      </c>
      <c r="C112" s="69">
        <v>1</v>
      </c>
      <c r="D112" s="70"/>
      <c r="E112" s="68"/>
      <c r="F112" s="87"/>
      <c r="G112" s="70" t="s">
        <v>97</v>
      </c>
      <c r="H112" s="7">
        <v>81</v>
      </c>
      <c r="I112" s="119">
        <f t="shared" ref="I112:L113" si="7">I113</f>
        <v>0</v>
      </c>
      <c r="J112" s="130">
        <f t="shared" si="7"/>
        <v>0</v>
      </c>
      <c r="K112" s="118">
        <f t="shared" si="7"/>
        <v>0</v>
      </c>
      <c r="L112" s="119">
        <f t="shared" si="7"/>
        <v>0</v>
      </c>
    </row>
    <row r="113" spans="1:12" hidden="1">
      <c r="A113" s="64">
        <v>2</v>
      </c>
      <c r="B113" s="60">
        <v>6</v>
      </c>
      <c r="C113" s="61">
        <v>1</v>
      </c>
      <c r="D113" s="62">
        <v>1</v>
      </c>
      <c r="E113" s="60"/>
      <c r="F113" s="84"/>
      <c r="G113" s="62" t="s">
        <v>97</v>
      </c>
      <c r="H113" s="7">
        <v>82</v>
      </c>
      <c r="I113" s="116">
        <f t="shared" si="7"/>
        <v>0</v>
      </c>
      <c r="J113" s="128">
        <f t="shared" si="7"/>
        <v>0</v>
      </c>
      <c r="K113" s="117">
        <f t="shared" si="7"/>
        <v>0</v>
      </c>
      <c r="L113" s="116">
        <f t="shared" si="7"/>
        <v>0</v>
      </c>
    </row>
    <row r="114" spans="1:12" hidden="1">
      <c r="A114" s="64">
        <v>2</v>
      </c>
      <c r="B114" s="60">
        <v>6</v>
      </c>
      <c r="C114" s="61">
        <v>1</v>
      </c>
      <c r="D114" s="62">
        <v>1</v>
      </c>
      <c r="E114" s="60">
        <v>1</v>
      </c>
      <c r="F114" s="84"/>
      <c r="G114" s="62" t="s">
        <v>97</v>
      </c>
      <c r="H114" s="7">
        <v>83</v>
      </c>
      <c r="I114" s="116">
        <f>SUM(I115:I116)</f>
        <v>0</v>
      </c>
      <c r="J114" s="128">
        <f>SUM(J115:J116)</f>
        <v>0</v>
      </c>
      <c r="K114" s="117">
        <f>SUM(K115:K116)</f>
        <v>0</v>
      </c>
      <c r="L114" s="116">
        <f>SUM(L115:L116)</f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>
        <v>1</v>
      </c>
      <c r="F115" s="84">
        <v>1</v>
      </c>
      <c r="G115" s="62" t="s">
        <v>98</v>
      </c>
      <c r="H115" s="7">
        <v>84</v>
      </c>
      <c r="I115" s="122">
        <v>0</v>
      </c>
      <c r="J115" s="122">
        <v>0</v>
      </c>
      <c r="K115" s="122">
        <v>0</v>
      </c>
      <c r="L115" s="122">
        <v>0</v>
      </c>
    </row>
    <row r="116" spans="1:12" hidden="1">
      <c r="A116" s="73">
        <v>2</v>
      </c>
      <c r="B116" s="57">
        <v>6</v>
      </c>
      <c r="C116" s="55">
        <v>1</v>
      </c>
      <c r="D116" s="56">
        <v>1</v>
      </c>
      <c r="E116" s="57">
        <v>1</v>
      </c>
      <c r="F116" s="86">
        <v>2</v>
      </c>
      <c r="G116" s="56" t="s">
        <v>99</v>
      </c>
      <c r="H116" s="7">
        <v>85</v>
      </c>
      <c r="I116" s="120">
        <v>0</v>
      </c>
      <c r="J116" s="120">
        <v>0</v>
      </c>
      <c r="K116" s="120">
        <v>0</v>
      </c>
      <c r="L116" s="120">
        <v>0</v>
      </c>
    </row>
    <row r="117" spans="1:12" ht="25.5" hidden="1" customHeight="1">
      <c r="A117" s="64">
        <v>2</v>
      </c>
      <c r="B117" s="60">
        <v>6</v>
      </c>
      <c r="C117" s="61">
        <v>2</v>
      </c>
      <c r="D117" s="62"/>
      <c r="E117" s="60"/>
      <c r="F117" s="84"/>
      <c r="G117" s="62" t="s">
        <v>100</v>
      </c>
      <c r="H117" s="7">
        <v>86</v>
      </c>
      <c r="I117" s="116">
        <f t="shared" ref="I117:L119" si="8">I118</f>
        <v>0</v>
      </c>
      <c r="J117" s="128">
        <f t="shared" si="8"/>
        <v>0</v>
      </c>
      <c r="K117" s="117">
        <f t="shared" si="8"/>
        <v>0</v>
      </c>
      <c r="L117" s="116">
        <f t="shared" si="8"/>
        <v>0</v>
      </c>
    </row>
    <row r="118" spans="1:12" ht="25.5" hidden="1" customHeight="1">
      <c r="A118" s="64">
        <v>2</v>
      </c>
      <c r="B118" s="60">
        <v>6</v>
      </c>
      <c r="C118" s="61">
        <v>2</v>
      </c>
      <c r="D118" s="62">
        <v>1</v>
      </c>
      <c r="E118" s="60"/>
      <c r="F118" s="84"/>
      <c r="G118" s="62" t="s">
        <v>100</v>
      </c>
      <c r="H118" s="7">
        <v>87</v>
      </c>
      <c r="I118" s="116">
        <f t="shared" si="8"/>
        <v>0</v>
      </c>
      <c r="J118" s="128">
        <f t="shared" si="8"/>
        <v>0</v>
      </c>
      <c r="K118" s="117">
        <f t="shared" si="8"/>
        <v>0</v>
      </c>
      <c r="L118" s="116">
        <f t="shared" si="8"/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>
        <v>1</v>
      </c>
      <c r="E119" s="60">
        <v>1</v>
      </c>
      <c r="F119" s="84"/>
      <c r="G119" s="62" t="s">
        <v>100</v>
      </c>
      <c r="H119" s="7">
        <v>88</v>
      </c>
      <c r="I119" s="131">
        <f t="shared" si="8"/>
        <v>0</v>
      </c>
      <c r="J119" s="132">
        <f t="shared" si="8"/>
        <v>0</v>
      </c>
      <c r="K119" s="133">
        <f t="shared" si="8"/>
        <v>0</v>
      </c>
      <c r="L119" s="131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>
        <v>1</v>
      </c>
      <c r="F120" s="84">
        <v>1</v>
      </c>
      <c r="G120" s="62" t="s">
        <v>100</v>
      </c>
      <c r="H120" s="7">
        <v>89</v>
      </c>
      <c r="I120" s="122">
        <v>0</v>
      </c>
      <c r="J120" s="122">
        <v>0</v>
      </c>
      <c r="K120" s="122">
        <v>0</v>
      </c>
      <c r="L120" s="122">
        <v>0</v>
      </c>
    </row>
    <row r="121" spans="1:12" ht="25.5" hidden="1" customHeight="1">
      <c r="A121" s="73">
        <v>2</v>
      </c>
      <c r="B121" s="57">
        <v>6</v>
      </c>
      <c r="C121" s="55">
        <v>3</v>
      </c>
      <c r="D121" s="56"/>
      <c r="E121" s="57"/>
      <c r="F121" s="86"/>
      <c r="G121" s="56" t="s">
        <v>101</v>
      </c>
      <c r="H121" s="7">
        <v>90</v>
      </c>
      <c r="I121" s="123">
        <f t="shared" ref="I121:L123" si="9">I122</f>
        <v>0</v>
      </c>
      <c r="J121" s="129">
        <f t="shared" si="9"/>
        <v>0</v>
      </c>
      <c r="K121" s="124">
        <f t="shared" si="9"/>
        <v>0</v>
      </c>
      <c r="L121" s="123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3</v>
      </c>
      <c r="D122" s="62">
        <v>1</v>
      </c>
      <c r="E122" s="60"/>
      <c r="F122" s="84"/>
      <c r="G122" s="62" t="s">
        <v>101</v>
      </c>
      <c r="H122" s="7">
        <v>91</v>
      </c>
      <c r="I122" s="116">
        <f t="shared" si="9"/>
        <v>0</v>
      </c>
      <c r="J122" s="128">
        <f t="shared" si="9"/>
        <v>0</v>
      </c>
      <c r="K122" s="117">
        <f t="shared" si="9"/>
        <v>0</v>
      </c>
      <c r="L122" s="116">
        <f t="shared" si="9"/>
        <v>0</v>
      </c>
    </row>
    <row r="123" spans="1:12" ht="25.5" hidden="1" customHeight="1">
      <c r="A123" s="64">
        <v>2</v>
      </c>
      <c r="B123" s="60">
        <v>6</v>
      </c>
      <c r="C123" s="61">
        <v>3</v>
      </c>
      <c r="D123" s="62">
        <v>1</v>
      </c>
      <c r="E123" s="60">
        <v>1</v>
      </c>
      <c r="F123" s="84"/>
      <c r="G123" s="62" t="s">
        <v>101</v>
      </c>
      <c r="H123" s="7">
        <v>92</v>
      </c>
      <c r="I123" s="116">
        <f t="shared" si="9"/>
        <v>0</v>
      </c>
      <c r="J123" s="128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>
        <v>1</v>
      </c>
      <c r="F124" s="84">
        <v>1</v>
      </c>
      <c r="G124" s="62" t="s">
        <v>101</v>
      </c>
      <c r="H124" s="7">
        <v>93</v>
      </c>
      <c r="I124" s="122">
        <v>0</v>
      </c>
      <c r="J124" s="122">
        <v>0</v>
      </c>
      <c r="K124" s="122">
        <v>0</v>
      </c>
      <c r="L124" s="122">
        <v>0</v>
      </c>
    </row>
    <row r="125" spans="1:12" ht="25.5" hidden="1" customHeight="1">
      <c r="A125" s="73">
        <v>2</v>
      </c>
      <c r="B125" s="57">
        <v>6</v>
      </c>
      <c r="C125" s="55">
        <v>4</v>
      </c>
      <c r="D125" s="56"/>
      <c r="E125" s="57"/>
      <c r="F125" s="86"/>
      <c r="G125" s="56" t="s">
        <v>102</v>
      </c>
      <c r="H125" s="7">
        <v>94</v>
      </c>
      <c r="I125" s="123">
        <f t="shared" ref="I125:L127" si="10">I126</f>
        <v>0</v>
      </c>
      <c r="J125" s="129">
        <f t="shared" si="10"/>
        <v>0</v>
      </c>
      <c r="K125" s="124">
        <f t="shared" si="10"/>
        <v>0</v>
      </c>
      <c r="L125" s="123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4</v>
      </c>
      <c r="D126" s="62">
        <v>1</v>
      </c>
      <c r="E126" s="60"/>
      <c r="F126" s="84"/>
      <c r="G126" s="62" t="s">
        <v>102</v>
      </c>
      <c r="H126" s="7">
        <v>95</v>
      </c>
      <c r="I126" s="116">
        <f t="shared" si="10"/>
        <v>0</v>
      </c>
      <c r="J126" s="128">
        <f t="shared" si="10"/>
        <v>0</v>
      </c>
      <c r="K126" s="117">
        <f t="shared" si="10"/>
        <v>0</v>
      </c>
      <c r="L126" s="116">
        <f t="shared" si="10"/>
        <v>0</v>
      </c>
    </row>
    <row r="127" spans="1:12" ht="25.5" hidden="1" customHeight="1">
      <c r="A127" s="64">
        <v>2</v>
      </c>
      <c r="B127" s="60">
        <v>6</v>
      </c>
      <c r="C127" s="61">
        <v>4</v>
      </c>
      <c r="D127" s="62">
        <v>1</v>
      </c>
      <c r="E127" s="60">
        <v>1</v>
      </c>
      <c r="F127" s="84"/>
      <c r="G127" s="62" t="s">
        <v>102</v>
      </c>
      <c r="H127" s="7">
        <v>96</v>
      </c>
      <c r="I127" s="116">
        <f t="shared" si="10"/>
        <v>0</v>
      </c>
      <c r="J127" s="128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>
        <v>1</v>
      </c>
      <c r="F128" s="84">
        <v>1</v>
      </c>
      <c r="G128" s="62" t="s">
        <v>102</v>
      </c>
      <c r="H128" s="7">
        <v>97</v>
      </c>
      <c r="I128" s="122">
        <v>0</v>
      </c>
      <c r="J128" s="122">
        <v>0</v>
      </c>
      <c r="K128" s="122">
        <v>0</v>
      </c>
      <c r="L128" s="122">
        <v>0</v>
      </c>
    </row>
    <row r="129" spans="1:12" ht="25.5" hidden="1" customHeight="1">
      <c r="A129" s="67">
        <v>2</v>
      </c>
      <c r="B129" s="74">
        <v>6</v>
      </c>
      <c r="C129" s="75">
        <v>5</v>
      </c>
      <c r="D129" s="77"/>
      <c r="E129" s="74"/>
      <c r="F129" s="89"/>
      <c r="G129" s="77" t="s">
        <v>103</v>
      </c>
      <c r="H129" s="7">
        <v>98</v>
      </c>
      <c r="I129" s="125">
        <f t="shared" ref="I129:L131" si="11">I130</f>
        <v>0</v>
      </c>
      <c r="J129" s="134">
        <f t="shared" si="11"/>
        <v>0</v>
      </c>
      <c r="K129" s="126">
        <f t="shared" si="11"/>
        <v>0</v>
      </c>
      <c r="L129" s="125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5</v>
      </c>
      <c r="D130" s="62">
        <v>1</v>
      </c>
      <c r="E130" s="60"/>
      <c r="F130" s="84"/>
      <c r="G130" s="77" t="s">
        <v>103</v>
      </c>
      <c r="H130" s="7">
        <v>99</v>
      </c>
      <c r="I130" s="116">
        <f t="shared" si="11"/>
        <v>0</v>
      </c>
      <c r="J130" s="128">
        <f t="shared" si="11"/>
        <v>0</v>
      </c>
      <c r="K130" s="117">
        <f t="shared" si="11"/>
        <v>0</v>
      </c>
      <c r="L130" s="116">
        <f t="shared" si="11"/>
        <v>0</v>
      </c>
    </row>
    <row r="131" spans="1:12" ht="25.5" hidden="1" customHeight="1">
      <c r="A131" s="64">
        <v>2</v>
      </c>
      <c r="B131" s="60">
        <v>6</v>
      </c>
      <c r="C131" s="61">
        <v>5</v>
      </c>
      <c r="D131" s="62">
        <v>1</v>
      </c>
      <c r="E131" s="60">
        <v>1</v>
      </c>
      <c r="F131" s="84"/>
      <c r="G131" s="77" t="s">
        <v>103</v>
      </c>
      <c r="H131" s="7">
        <v>100</v>
      </c>
      <c r="I131" s="116">
        <f t="shared" si="11"/>
        <v>0</v>
      </c>
      <c r="J131" s="128">
        <f t="shared" si="11"/>
        <v>0</v>
      </c>
      <c r="K131" s="117">
        <f t="shared" si="11"/>
        <v>0</v>
      </c>
      <c r="L131" s="116">
        <f t="shared" si="11"/>
        <v>0</v>
      </c>
    </row>
    <row r="132" spans="1:12" ht="25.5" hidden="1" customHeight="1">
      <c r="A132" s="60">
        <v>2</v>
      </c>
      <c r="B132" s="61">
        <v>6</v>
      </c>
      <c r="C132" s="60">
        <v>5</v>
      </c>
      <c r="D132" s="60">
        <v>1</v>
      </c>
      <c r="E132" s="62">
        <v>1</v>
      </c>
      <c r="F132" s="84">
        <v>1</v>
      </c>
      <c r="G132" s="60" t="s">
        <v>104</v>
      </c>
      <c r="H132" s="7">
        <v>101</v>
      </c>
      <c r="I132" s="122">
        <v>0</v>
      </c>
      <c r="J132" s="122">
        <v>0</v>
      </c>
      <c r="K132" s="122">
        <v>0</v>
      </c>
      <c r="L132" s="122">
        <v>0</v>
      </c>
    </row>
    <row r="133" spans="1:12" ht="26.25" hidden="1" customHeight="1">
      <c r="A133" s="64">
        <v>2</v>
      </c>
      <c r="B133" s="61">
        <v>6</v>
      </c>
      <c r="C133" s="60">
        <v>6</v>
      </c>
      <c r="D133" s="61"/>
      <c r="E133" s="62"/>
      <c r="F133" s="63"/>
      <c r="G133" s="12" t="s">
        <v>105</v>
      </c>
      <c r="H133" s="7">
        <v>102</v>
      </c>
      <c r="I133" s="117">
        <f t="shared" ref="I133:L135" si="12">I134</f>
        <v>0</v>
      </c>
      <c r="J133" s="116">
        <f t="shared" si="12"/>
        <v>0</v>
      </c>
      <c r="K133" s="116">
        <f t="shared" si="12"/>
        <v>0</v>
      </c>
      <c r="L133" s="116">
        <f t="shared" si="12"/>
        <v>0</v>
      </c>
    </row>
    <row r="134" spans="1:12" ht="26.25" hidden="1" customHeight="1">
      <c r="A134" s="64">
        <v>2</v>
      </c>
      <c r="B134" s="61">
        <v>6</v>
      </c>
      <c r="C134" s="60">
        <v>6</v>
      </c>
      <c r="D134" s="61">
        <v>1</v>
      </c>
      <c r="E134" s="62"/>
      <c r="F134" s="63"/>
      <c r="G134" s="12" t="s">
        <v>105</v>
      </c>
      <c r="H134" s="90">
        <v>103</v>
      </c>
      <c r="I134" s="116">
        <f t="shared" si="12"/>
        <v>0</v>
      </c>
      <c r="J134" s="116">
        <f t="shared" si="12"/>
        <v>0</v>
      </c>
      <c r="K134" s="116">
        <f t="shared" si="12"/>
        <v>0</v>
      </c>
      <c r="L134" s="116">
        <f t="shared" si="12"/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>
        <v>1</v>
      </c>
      <c r="E135" s="62">
        <v>1</v>
      </c>
      <c r="F135" s="63"/>
      <c r="G135" s="12" t="s">
        <v>105</v>
      </c>
      <c r="H135" s="90">
        <v>104</v>
      </c>
      <c r="I135" s="116">
        <f t="shared" si="12"/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>
        <v>1</v>
      </c>
      <c r="F136" s="63">
        <v>1</v>
      </c>
      <c r="G136" s="13" t="s">
        <v>105</v>
      </c>
      <c r="H136" s="90">
        <v>105</v>
      </c>
      <c r="I136" s="122">
        <v>0</v>
      </c>
      <c r="J136" s="135">
        <v>0</v>
      </c>
      <c r="K136" s="122">
        <v>0</v>
      </c>
      <c r="L136" s="122">
        <v>0</v>
      </c>
    </row>
    <row r="137" spans="1:12">
      <c r="A137" s="83">
        <v>2</v>
      </c>
      <c r="B137" s="49">
        <v>7</v>
      </c>
      <c r="C137" s="49"/>
      <c r="D137" s="50"/>
      <c r="E137" s="50"/>
      <c r="F137" s="52"/>
      <c r="G137" s="51" t="s">
        <v>106</v>
      </c>
      <c r="H137" s="90">
        <v>106</v>
      </c>
      <c r="I137" s="117">
        <f>SUM(I138+I143+I151)</f>
        <v>8000</v>
      </c>
      <c r="J137" s="128">
        <f>SUM(J138+J143+J151)</f>
        <v>6000</v>
      </c>
      <c r="K137" s="117">
        <f>SUM(K138+K143+K151)</f>
        <v>5365.98</v>
      </c>
      <c r="L137" s="116">
        <f>SUM(L138+L143+L151)</f>
        <v>5365.98</v>
      </c>
    </row>
    <row r="138" spans="1:12" hidden="1">
      <c r="A138" s="64">
        <v>2</v>
      </c>
      <c r="B138" s="60">
        <v>7</v>
      </c>
      <c r="C138" s="60">
        <v>1</v>
      </c>
      <c r="D138" s="61"/>
      <c r="E138" s="61"/>
      <c r="F138" s="63"/>
      <c r="G138" s="62" t="s">
        <v>107</v>
      </c>
      <c r="H138" s="90">
        <v>107</v>
      </c>
      <c r="I138" s="117">
        <f t="shared" ref="I138:L139" si="13">I139</f>
        <v>0</v>
      </c>
      <c r="J138" s="128">
        <f t="shared" si="13"/>
        <v>0</v>
      </c>
      <c r="K138" s="117">
        <f t="shared" si="13"/>
        <v>0</v>
      </c>
      <c r="L138" s="116">
        <f t="shared" si="13"/>
        <v>0</v>
      </c>
    </row>
    <row r="139" spans="1:12" hidden="1">
      <c r="A139" s="64">
        <v>2</v>
      </c>
      <c r="B139" s="60">
        <v>7</v>
      </c>
      <c r="C139" s="60">
        <v>1</v>
      </c>
      <c r="D139" s="61">
        <v>1</v>
      </c>
      <c r="E139" s="61"/>
      <c r="F139" s="63"/>
      <c r="G139" s="62" t="s">
        <v>107</v>
      </c>
      <c r="H139" s="90">
        <v>108</v>
      </c>
      <c r="I139" s="117">
        <f t="shared" si="13"/>
        <v>0</v>
      </c>
      <c r="J139" s="128">
        <f t="shared" si="13"/>
        <v>0</v>
      </c>
      <c r="K139" s="117">
        <f t="shared" si="13"/>
        <v>0</v>
      </c>
      <c r="L139" s="116">
        <f t="shared" si="13"/>
        <v>0</v>
      </c>
    </row>
    <row r="140" spans="1:12" hidden="1">
      <c r="A140" s="64">
        <v>2</v>
      </c>
      <c r="B140" s="60">
        <v>7</v>
      </c>
      <c r="C140" s="60">
        <v>1</v>
      </c>
      <c r="D140" s="61">
        <v>1</v>
      </c>
      <c r="E140" s="61">
        <v>1</v>
      </c>
      <c r="F140" s="63"/>
      <c r="G140" s="62" t="s">
        <v>107</v>
      </c>
      <c r="H140" s="90">
        <v>109</v>
      </c>
      <c r="I140" s="117">
        <f>SUM(I141:I142)</f>
        <v>0</v>
      </c>
      <c r="J140" s="128">
        <f>SUM(J141:J142)</f>
        <v>0</v>
      </c>
      <c r="K140" s="117">
        <f>SUM(K141:K142)</f>
        <v>0</v>
      </c>
      <c r="L140" s="116">
        <f>SUM(L141:L142)</f>
        <v>0</v>
      </c>
    </row>
    <row r="141" spans="1:12" hidden="1">
      <c r="A141" s="73">
        <v>2</v>
      </c>
      <c r="B141" s="57">
        <v>7</v>
      </c>
      <c r="C141" s="73">
        <v>1</v>
      </c>
      <c r="D141" s="60">
        <v>1</v>
      </c>
      <c r="E141" s="55">
        <v>1</v>
      </c>
      <c r="F141" s="58">
        <v>1</v>
      </c>
      <c r="G141" s="56" t="s">
        <v>108</v>
      </c>
      <c r="H141" s="90">
        <v>110</v>
      </c>
      <c r="I141" s="136">
        <v>0</v>
      </c>
      <c r="J141" s="136">
        <v>0</v>
      </c>
      <c r="K141" s="136">
        <v>0</v>
      </c>
      <c r="L141" s="136">
        <v>0</v>
      </c>
    </row>
    <row r="142" spans="1:12" hidden="1">
      <c r="A142" s="60">
        <v>2</v>
      </c>
      <c r="B142" s="60">
        <v>7</v>
      </c>
      <c r="C142" s="64">
        <v>1</v>
      </c>
      <c r="D142" s="60">
        <v>1</v>
      </c>
      <c r="E142" s="61">
        <v>1</v>
      </c>
      <c r="F142" s="63">
        <v>2</v>
      </c>
      <c r="G142" s="62" t="s">
        <v>109</v>
      </c>
      <c r="H142" s="90">
        <v>111</v>
      </c>
      <c r="I142" s="121">
        <v>0</v>
      </c>
      <c r="J142" s="121">
        <v>0</v>
      </c>
      <c r="K142" s="121">
        <v>0</v>
      </c>
      <c r="L142" s="121">
        <v>0</v>
      </c>
    </row>
    <row r="143" spans="1:12" ht="25.5" hidden="1" customHeight="1">
      <c r="A143" s="67">
        <v>2</v>
      </c>
      <c r="B143" s="68">
        <v>7</v>
      </c>
      <c r="C143" s="67">
        <v>2</v>
      </c>
      <c r="D143" s="68"/>
      <c r="E143" s="69"/>
      <c r="F143" s="71"/>
      <c r="G143" s="70" t="s">
        <v>110</v>
      </c>
      <c r="H143" s="90">
        <v>112</v>
      </c>
      <c r="I143" s="118">
        <f t="shared" ref="I143:L144" si="14">I144</f>
        <v>0</v>
      </c>
      <c r="J143" s="130">
        <f t="shared" si="14"/>
        <v>0</v>
      </c>
      <c r="K143" s="118">
        <f t="shared" si="14"/>
        <v>0</v>
      </c>
      <c r="L143" s="119">
        <f t="shared" si="14"/>
        <v>0</v>
      </c>
    </row>
    <row r="144" spans="1:12" ht="25.5" hidden="1" customHeight="1">
      <c r="A144" s="64">
        <v>2</v>
      </c>
      <c r="B144" s="60">
        <v>7</v>
      </c>
      <c r="C144" s="64">
        <v>2</v>
      </c>
      <c r="D144" s="60">
        <v>1</v>
      </c>
      <c r="E144" s="61"/>
      <c r="F144" s="63"/>
      <c r="G144" s="62" t="s">
        <v>111</v>
      </c>
      <c r="H144" s="90">
        <v>113</v>
      </c>
      <c r="I144" s="117">
        <f t="shared" si="14"/>
        <v>0</v>
      </c>
      <c r="J144" s="128">
        <f t="shared" si="14"/>
        <v>0</v>
      </c>
      <c r="K144" s="117">
        <f t="shared" si="14"/>
        <v>0</v>
      </c>
      <c r="L144" s="116">
        <f t="shared" si="14"/>
        <v>0</v>
      </c>
    </row>
    <row r="145" spans="1:12" ht="25.5" hidden="1" customHeight="1">
      <c r="A145" s="64">
        <v>2</v>
      </c>
      <c r="B145" s="60">
        <v>7</v>
      </c>
      <c r="C145" s="64">
        <v>2</v>
      </c>
      <c r="D145" s="60">
        <v>1</v>
      </c>
      <c r="E145" s="61">
        <v>1</v>
      </c>
      <c r="F145" s="63"/>
      <c r="G145" s="62" t="s">
        <v>111</v>
      </c>
      <c r="H145" s="90">
        <v>114</v>
      </c>
      <c r="I145" s="117">
        <f>SUM(I146:I147)</f>
        <v>0</v>
      </c>
      <c r="J145" s="128">
        <f>SUM(J146:J147)</f>
        <v>0</v>
      </c>
      <c r="K145" s="117">
        <f>SUM(K146:K147)</f>
        <v>0</v>
      </c>
      <c r="L145" s="116">
        <f>SUM(L146:L147)</f>
        <v>0</v>
      </c>
    </row>
    <row r="146" spans="1:12" hidden="1">
      <c r="A146" s="64">
        <v>2</v>
      </c>
      <c r="B146" s="60">
        <v>7</v>
      </c>
      <c r="C146" s="64">
        <v>2</v>
      </c>
      <c r="D146" s="60">
        <v>1</v>
      </c>
      <c r="E146" s="61">
        <v>1</v>
      </c>
      <c r="F146" s="63">
        <v>1</v>
      </c>
      <c r="G146" s="62" t="s">
        <v>112</v>
      </c>
      <c r="H146" s="90">
        <v>115</v>
      </c>
      <c r="I146" s="121">
        <v>0</v>
      </c>
      <c r="J146" s="121">
        <v>0</v>
      </c>
      <c r="K146" s="121">
        <v>0</v>
      </c>
      <c r="L146" s="121">
        <v>0</v>
      </c>
    </row>
    <row r="147" spans="1:12" hidden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>
        <v>2</v>
      </c>
      <c r="G147" s="62" t="s">
        <v>113</v>
      </c>
      <c r="H147" s="90">
        <v>116</v>
      </c>
      <c r="I147" s="121">
        <v>0</v>
      </c>
      <c r="J147" s="121">
        <v>0</v>
      </c>
      <c r="K147" s="121">
        <v>0</v>
      </c>
      <c r="L147" s="121"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2</v>
      </c>
      <c r="E148" s="61"/>
      <c r="F148" s="63"/>
      <c r="G148" s="62" t="s">
        <v>114</v>
      </c>
      <c r="H148" s="90">
        <v>117</v>
      </c>
      <c r="I148" s="117">
        <f>I149</f>
        <v>0</v>
      </c>
      <c r="J148" s="117">
        <f>J149</f>
        <v>0</v>
      </c>
      <c r="K148" s="117">
        <f>K149</f>
        <v>0</v>
      </c>
      <c r="L148" s="117">
        <f>L149</f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2</v>
      </c>
      <c r="E149" s="61">
        <v>1</v>
      </c>
      <c r="F149" s="63"/>
      <c r="G149" s="62" t="s">
        <v>114</v>
      </c>
      <c r="H149" s="90">
        <v>118</v>
      </c>
      <c r="I149" s="117">
        <f>SUM(I150)</f>
        <v>0</v>
      </c>
      <c r="J149" s="117">
        <f>SUM(J150)</f>
        <v>0</v>
      </c>
      <c r="K149" s="117">
        <f>SUM(K150)</f>
        <v>0</v>
      </c>
      <c r="L149" s="117">
        <f>SUM(L150)</f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>
        <v>1</v>
      </c>
      <c r="F150" s="63">
        <v>1</v>
      </c>
      <c r="G150" s="62" t="s">
        <v>114</v>
      </c>
      <c r="H150" s="90">
        <v>119</v>
      </c>
      <c r="I150" s="121">
        <v>0</v>
      </c>
      <c r="J150" s="121">
        <v>0</v>
      </c>
      <c r="K150" s="121">
        <v>0</v>
      </c>
      <c r="L150" s="121">
        <v>0</v>
      </c>
    </row>
    <row r="151" spans="1:12">
      <c r="A151" s="64">
        <v>2</v>
      </c>
      <c r="B151" s="60">
        <v>7</v>
      </c>
      <c r="C151" s="64">
        <v>3</v>
      </c>
      <c r="D151" s="60"/>
      <c r="E151" s="61"/>
      <c r="F151" s="63"/>
      <c r="G151" s="62" t="s">
        <v>115</v>
      </c>
      <c r="H151" s="90">
        <v>120</v>
      </c>
      <c r="I151" s="117">
        <f t="shared" ref="I151:L152" si="15">I152</f>
        <v>8000</v>
      </c>
      <c r="J151" s="128">
        <f t="shared" si="15"/>
        <v>6000</v>
      </c>
      <c r="K151" s="117">
        <f t="shared" si="15"/>
        <v>5365.98</v>
      </c>
      <c r="L151" s="116">
        <f t="shared" si="15"/>
        <v>5365.98</v>
      </c>
    </row>
    <row r="152" spans="1:12">
      <c r="A152" s="67">
        <v>2</v>
      </c>
      <c r="B152" s="74">
        <v>7</v>
      </c>
      <c r="C152" s="91">
        <v>3</v>
      </c>
      <c r="D152" s="74">
        <v>1</v>
      </c>
      <c r="E152" s="75"/>
      <c r="F152" s="76"/>
      <c r="G152" s="77" t="s">
        <v>115</v>
      </c>
      <c r="H152" s="90">
        <v>121</v>
      </c>
      <c r="I152" s="126">
        <f t="shared" si="15"/>
        <v>8000</v>
      </c>
      <c r="J152" s="134">
        <f t="shared" si="15"/>
        <v>6000</v>
      </c>
      <c r="K152" s="126">
        <f t="shared" si="15"/>
        <v>5365.98</v>
      </c>
      <c r="L152" s="125">
        <f t="shared" si="15"/>
        <v>5365.98</v>
      </c>
    </row>
    <row r="153" spans="1:12">
      <c r="A153" s="64">
        <v>2</v>
      </c>
      <c r="B153" s="60">
        <v>7</v>
      </c>
      <c r="C153" s="64">
        <v>3</v>
      </c>
      <c r="D153" s="60">
        <v>1</v>
      </c>
      <c r="E153" s="61">
        <v>1</v>
      </c>
      <c r="F153" s="63"/>
      <c r="G153" s="62" t="s">
        <v>115</v>
      </c>
      <c r="H153" s="90">
        <v>122</v>
      </c>
      <c r="I153" s="117">
        <f>SUM(I154:I155)</f>
        <v>8000</v>
      </c>
      <c r="J153" s="128">
        <f>SUM(J154:J155)</f>
        <v>6000</v>
      </c>
      <c r="K153" s="117">
        <f>SUM(K154:K155)</f>
        <v>5365.98</v>
      </c>
      <c r="L153" s="116">
        <f>SUM(L154:L155)</f>
        <v>5365.98</v>
      </c>
    </row>
    <row r="154" spans="1:12">
      <c r="A154" s="73">
        <v>2</v>
      </c>
      <c r="B154" s="57">
        <v>7</v>
      </c>
      <c r="C154" s="73">
        <v>3</v>
      </c>
      <c r="D154" s="57">
        <v>1</v>
      </c>
      <c r="E154" s="55">
        <v>1</v>
      </c>
      <c r="F154" s="58">
        <v>1</v>
      </c>
      <c r="G154" s="56" t="s">
        <v>116</v>
      </c>
      <c r="H154" s="90">
        <v>123</v>
      </c>
      <c r="I154" s="136">
        <v>8000</v>
      </c>
      <c r="J154" s="136">
        <v>6000</v>
      </c>
      <c r="K154" s="136">
        <v>5365.98</v>
      </c>
      <c r="L154" s="136">
        <v>5365.98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>
        <v>2</v>
      </c>
      <c r="G155" s="62" t="s">
        <v>117</v>
      </c>
      <c r="H155" s="90">
        <v>124</v>
      </c>
      <c r="I155" s="121">
        <v>0</v>
      </c>
      <c r="J155" s="122">
        <v>0</v>
      </c>
      <c r="K155" s="122">
        <v>0</v>
      </c>
      <c r="L155" s="122">
        <v>0</v>
      </c>
    </row>
    <row r="156" spans="1:12" hidden="1">
      <c r="A156" s="83">
        <v>2</v>
      </c>
      <c r="B156" s="83">
        <v>8</v>
      </c>
      <c r="C156" s="49"/>
      <c r="D156" s="66"/>
      <c r="E156" s="54"/>
      <c r="F156" s="92"/>
      <c r="G156" s="59" t="s">
        <v>118</v>
      </c>
      <c r="H156" s="90">
        <v>125</v>
      </c>
      <c r="I156" s="124">
        <f>I157</f>
        <v>0</v>
      </c>
      <c r="J156" s="129">
        <f>J157</f>
        <v>0</v>
      </c>
      <c r="K156" s="124">
        <f>K157</f>
        <v>0</v>
      </c>
      <c r="L156" s="123">
        <f>L157</f>
        <v>0</v>
      </c>
    </row>
    <row r="157" spans="1:12" hidden="1">
      <c r="A157" s="67">
        <v>2</v>
      </c>
      <c r="B157" s="67">
        <v>8</v>
      </c>
      <c r="C157" s="67">
        <v>1</v>
      </c>
      <c r="D157" s="68"/>
      <c r="E157" s="69"/>
      <c r="F157" s="71"/>
      <c r="G157" s="56" t="s">
        <v>118</v>
      </c>
      <c r="H157" s="90">
        <v>126</v>
      </c>
      <c r="I157" s="124">
        <f>I158+I163</f>
        <v>0</v>
      </c>
      <c r="J157" s="129">
        <f>J158+J163</f>
        <v>0</v>
      </c>
      <c r="K157" s="124">
        <f>K158+K163</f>
        <v>0</v>
      </c>
      <c r="L157" s="123">
        <f>L158+L163</f>
        <v>0</v>
      </c>
    </row>
    <row r="158" spans="1:12" hidden="1">
      <c r="A158" s="64">
        <v>2</v>
      </c>
      <c r="B158" s="60">
        <v>8</v>
      </c>
      <c r="C158" s="62">
        <v>1</v>
      </c>
      <c r="D158" s="60">
        <v>1</v>
      </c>
      <c r="E158" s="61"/>
      <c r="F158" s="63"/>
      <c r="G158" s="62" t="s">
        <v>119</v>
      </c>
      <c r="H158" s="90">
        <v>127</v>
      </c>
      <c r="I158" s="117">
        <f>I159</f>
        <v>0</v>
      </c>
      <c r="J158" s="128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0">
        <v>8</v>
      </c>
      <c r="C159" s="56">
        <v>1</v>
      </c>
      <c r="D159" s="57">
        <v>1</v>
      </c>
      <c r="E159" s="55">
        <v>1</v>
      </c>
      <c r="F159" s="58"/>
      <c r="G159" s="62" t="s">
        <v>119</v>
      </c>
      <c r="H159" s="90">
        <v>128</v>
      </c>
      <c r="I159" s="124">
        <f>SUM(I160:I162)</f>
        <v>0</v>
      </c>
      <c r="J159" s="124">
        <f>SUM(J160:J162)</f>
        <v>0</v>
      </c>
      <c r="K159" s="124">
        <f>SUM(K160:K162)</f>
        <v>0</v>
      </c>
      <c r="L159" s="124">
        <f>SUM(L160:L162)</f>
        <v>0</v>
      </c>
    </row>
    <row r="160" spans="1:12" hidden="1">
      <c r="A160" s="60">
        <v>2</v>
      </c>
      <c r="B160" s="57">
        <v>8</v>
      </c>
      <c r="C160" s="62">
        <v>1</v>
      </c>
      <c r="D160" s="60">
        <v>1</v>
      </c>
      <c r="E160" s="61">
        <v>1</v>
      </c>
      <c r="F160" s="63">
        <v>1</v>
      </c>
      <c r="G160" s="62" t="s">
        <v>120</v>
      </c>
      <c r="H160" s="90">
        <v>129</v>
      </c>
      <c r="I160" s="121">
        <v>0</v>
      </c>
      <c r="J160" s="121">
        <v>0</v>
      </c>
      <c r="K160" s="121">
        <v>0</v>
      </c>
      <c r="L160" s="121">
        <v>0</v>
      </c>
    </row>
    <row r="161" spans="1:15" ht="25.5" hidden="1" customHeight="1">
      <c r="A161" s="67">
        <v>2</v>
      </c>
      <c r="B161" s="74">
        <v>8</v>
      </c>
      <c r="C161" s="77">
        <v>1</v>
      </c>
      <c r="D161" s="74">
        <v>1</v>
      </c>
      <c r="E161" s="75">
        <v>1</v>
      </c>
      <c r="F161" s="76">
        <v>2</v>
      </c>
      <c r="G161" s="77" t="s">
        <v>121</v>
      </c>
      <c r="H161" s="90">
        <v>130</v>
      </c>
      <c r="I161" s="137">
        <v>0</v>
      </c>
      <c r="J161" s="137">
        <v>0</v>
      </c>
      <c r="K161" s="137">
        <v>0</v>
      </c>
      <c r="L161" s="137">
        <v>0</v>
      </c>
    </row>
    <row r="162" spans="1:15" hidden="1">
      <c r="A162" s="67">
        <v>2</v>
      </c>
      <c r="B162" s="74">
        <v>8</v>
      </c>
      <c r="C162" s="77">
        <v>1</v>
      </c>
      <c r="D162" s="74">
        <v>1</v>
      </c>
      <c r="E162" s="75">
        <v>1</v>
      </c>
      <c r="F162" s="76">
        <v>3</v>
      </c>
      <c r="G162" s="77" t="s">
        <v>122</v>
      </c>
      <c r="H162" s="90">
        <v>131</v>
      </c>
      <c r="I162" s="137">
        <v>0</v>
      </c>
      <c r="J162" s="138">
        <v>0</v>
      </c>
      <c r="K162" s="137">
        <v>0</v>
      </c>
      <c r="L162" s="127">
        <v>0</v>
      </c>
    </row>
    <row r="163" spans="1:15" hidden="1">
      <c r="A163" s="64">
        <v>2</v>
      </c>
      <c r="B163" s="60">
        <v>8</v>
      </c>
      <c r="C163" s="62">
        <v>1</v>
      </c>
      <c r="D163" s="60">
        <v>2</v>
      </c>
      <c r="E163" s="61"/>
      <c r="F163" s="63"/>
      <c r="G163" s="62" t="s">
        <v>123</v>
      </c>
      <c r="H163" s="90">
        <v>132</v>
      </c>
      <c r="I163" s="117">
        <f t="shared" ref="I163:L164" si="16">I164</f>
        <v>0</v>
      </c>
      <c r="J163" s="128">
        <f t="shared" si="16"/>
        <v>0</v>
      </c>
      <c r="K163" s="117">
        <f t="shared" si="16"/>
        <v>0</v>
      </c>
      <c r="L163" s="116">
        <f t="shared" si="16"/>
        <v>0</v>
      </c>
    </row>
    <row r="164" spans="1:15" hidden="1">
      <c r="A164" s="64">
        <v>2</v>
      </c>
      <c r="B164" s="60">
        <v>8</v>
      </c>
      <c r="C164" s="62">
        <v>1</v>
      </c>
      <c r="D164" s="60">
        <v>2</v>
      </c>
      <c r="E164" s="61">
        <v>1</v>
      </c>
      <c r="F164" s="63"/>
      <c r="G164" s="62" t="s">
        <v>123</v>
      </c>
      <c r="H164" s="90">
        <v>133</v>
      </c>
      <c r="I164" s="117">
        <f t="shared" si="16"/>
        <v>0</v>
      </c>
      <c r="J164" s="128">
        <f t="shared" si="16"/>
        <v>0</v>
      </c>
      <c r="K164" s="117">
        <f t="shared" si="16"/>
        <v>0</v>
      </c>
      <c r="L164" s="116">
        <f t="shared" si="16"/>
        <v>0</v>
      </c>
    </row>
    <row r="165" spans="1:15" hidden="1">
      <c r="A165" s="67">
        <v>2</v>
      </c>
      <c r="B165" s="68">
        <v>8</v>
      </c>
      <c r="C165" s="70">
        <v>1</v>
      </c>
      <c r="D165" s="68">
        <v>2</v>
      </c>
      <c r="E165" s="69">
        <v>1</v>
      </c>
      <c r="F165" s="71">
        <v>1</v>
      </c>
      <c r="G165" s="62" t="s">
        <v>123</v>
      </c>
      <c r="H165" s="90">
        <v>134</v>
      </c>
      <c r="I165" s="139">
        <v>0</v>
      </c>
      <c r="J165" s="122">
        <v>0</v>
      </c>
      <c r="K165" s="122">
        <v>0</v>
      </c>
      <c r="L165" s="122">
        <v>0</v>
      </c>
    </row>
    <row r="166" spans="1:15" ht="38.25" hidden="1" customHeight="1">
      <c r="A166" s="83">
        <v>2</v>
      </c>
      <c r="B166" s="49">
        <v>9</v>
      </c>
      <c r="C166" s="51"/>
      <c r="D166" s="49"/>
      <c r="E166" s="50"/>
      <c r="F166" s="52"/>
      <c r="G166" s="51" t="s">
        <v>124</v>
      </c>
      <c r="H166" s="90">
        <v>135</v>
      </c>
      <c r="I166" s="117">
        <f>I167+I171</f>
        <v>0</v>
      </c>
      <c r="J166" s="128">
        <f>J167+J171</f>
        <v>0</v>
      </c>
      <c r="K166" s="117">
        <f>K167+K171</f>
        <v>0</v>
      </c>
      <c r="L166" s="116">
        <f>L167+L171</f>
        <v>0</v>
      </c>
    </row>
    <row r="167" spans="1:15" ht="38.25" hidden="1" customHeight="1">
      <c r="A167" s="64">
        <v>2</v>
      </c>
      <c r="B167" s="60">
        <v>9</v>
      </c>
      <c r="C167" s="62">
        <v>1</v>
      </c>
      <c r="D167" s="60"/>
      <c r="E167" s="61"/>
      <c r="F167" s="63"/>
      <c r="G167" s="62" t="s">
        <v>125</v>
      </c>
      <c r="H167" s="90">
        <v>136</v>
      </c>
      <c r="I167" s="117">
        <f t="shared" ref="I167:L169" si="17">I168</f>
        <v>0</v>
      </c>
      <c r="J167" s="128">
        <f t="shared" si="17"/>
        <v>0</v>
      </c>
      <c r="K167" s="117">
        <f t="shared" si="17"/>
        <v>0</v>
      </c>
      <c r="L167" s="116">
        <f t="shared" si="17"/>
        <v>0</v>
      </c>
      <c r="M167" s="70"/>
      <c r="N167" s="70"/>
      <c r="O167" s="70"/>
    </row>
    <row r="168" spans="1:15" ht="38.25" hidden="1" customHeight="1">
      <c r="A168" s="73">
        <v>2</v>
      </c>
      <c r="B168" s="57">
        <v>9</v>
      </c>
      <c r="C168" s="56">
        <v>1</v>
      </c>
      <c r="D168" s="57">
        <v>1</v>
      </c>
      <c r="E168" s="55"/>
      <c r="F168" s="58"/>
      <c r="G168" s="62" t="s">
        <v>125</v>
      </c>
      <c r="H168" s="90">
        <v>137</v>
      </c>
      <c r="I168" s="124">
        <f t="shared" si="17"/>
        <v>0</v>
      </c>
      <c r="J168" s="129">
        <f t="shared" si="17"/>
        <v>0</v>
      </c>
      <c r="K168" s="124">
        <f t="shared" si="17"/>
        <v>0</v>
      </c>
      <c r="L168" s="123">
        <f t="shared" si="17"/>
        <v>0</v>
      </c>
    </row>
    <row r="169" spans="1:15" ht="38.25" hidden="1" customHeight="1">
      <c r="A169" s="64">
        <v>2</v>
      </c>
      <c r="B169" s="60">
        <v>9</v>
      </c>
      <c r="C169" s="64">
        <v>1</v>
      </c>
      <c r="D169" s="60">
        <v>1</v>
      </c>
      <c r="E169" s="61">
        <v>1</v>
      </c>
      <c r="F169" s="63"/>
      <c r="G169" s="62" t="s">
        <v>125</v>
      </c>
      <c r="H169" s="90">
        <v>138</v>
      </c>
      <c r="I169" s="117">
        <f t="shared" si="17"/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</row>
    <row r="170" spans="1:15" ht="38.25" hidden="1" customHeight="1">
      <c r="A170" s="73">
        <v>2</v>
      </c>
      <c r="B170" s="57">
        <v>9</v>
      </c>
      <c r="C170" s="57">
        <v>1</v>
      </c>
      <c r="D170" s="57">
        <v>1</v>
      </c>
      <c r="E170" s="55">
        <v>1</v>
      </c>
      <c r="F170" s="58">
        <v>1</v>
      </c>
      <c r="G170" s="62" t="s">
        <v>125</v>
      </c>
      <c r="H170" s="90">
        <v>139</v>
      </c>
      <c r="I170" s="136">
        <v>0</v>
      </c>
      <c r="J170" s="136">
        <v>0</v>
      </c>
      <c r="K170" s="136">
        <v>0</v>
      </c>
      <c r="L170" s="136">
        <v>0</v>
      </c>
    </row>
    <row r="171" spans="1:15" ht="38.25" hidden="1" customHeight="1">
      <c r="A171" s="64">
        <v>2</v>
      </c>
      <c r="B171" s="60">
        <v>9</v>
      </c>
      <c r="C171" s="60">
        <v>2</v>
      </c>
      <c r="D171" s="60"/>
      <c r="E171" s="61"/>
      <c r="F171" s="63"/>
      <c r="G171" s="62" t="s">
        <v>126</v>
      </c>
      <c r="H171" s="90">
        <v>140</v>
      </c>
      <c r="I171" s="117">
        <f>SUM(I172+I177)</f>
        <v>0</v>
      </c>
      <c r="J171" s="117">
        <f>SUM(J172+J177)</f>
        <v>0</v>
      </c>
      <c r="K171" s="117">
        <f>SUM(K172+K177)</f>
        <v>0</v>
      </c>
      <c r="L171" s="117">
        <f>SUM(L172+L177)</f>
        <v>0</v>
      </c>
    </row>
    <row r="172" spans="1:15" ht="51" hidden="1" customHeight="1">
      <c r="A172" s="64">
        <v>2</v>
      </c>
      <c r="B172" s="60">
        <v>9</v>
      </c>
      <c r="C172" s="60">
        <v>2</v>
      </c>
      <c r="D172" s="57">
        <v>1</v>
      </c>
      <c r="E172" s="55"/>
      <c r="F172" s="58"/>
      <c r="G172" s="56" t="s">
        <v>127</v>
      </c>
      <c r="H172" s="90">
        <v>141</v>
      </c>
      <c r="I172" s="124">
        <f>I173</f>
        <v>0</v>
      </c>
      <c r="J172" s="129">
        <f>J173</f>
        <v>0</v>
      </c>
      <c r="K172" s="124">
        <f>K173</f>
        <v>0</v>
      </c>
      <c r="L172" s="123">
        <f>L173</f>
        <v>0</v>
      </c>
    </row>
    <row r="173" spans="1:15" ht="51" hidden="1" customHeight="1">
      <c r="A173" s="73">
        <v>2</v>
      </c>
      <c r="B173" s="57">
        <v>9</v>
      </c>
      <c r="C173" s="57">
        <v>2</v>
      </c>
      <c r="D173" s="60">
        <v>1</v>
      </c>
      <c r="E173" s="61">
        <v>1</v>
      </c>
      <c r="F173" s="63"/>
      <c r="G173" s="56" t="s">
        <v>127</v>
      </c>
      <c r="H173" s="90">
        <v>142</v>
      </c>
      <c r="I173" s="117">
        <f>SUM(I174:I176)</f>
        <v>0</v>
      </c>
      <c r="J173" s="128">
        <f>SUM(J174:J176)</f>
        <v>0</v>
      </c>
      <c r="K173" s="117">
        <f>SUM(K174:K176)</f>
        <v>0</v>
      </c>
      <c r="L173" s="116">
        <f>SUM(L174:L176)</f>
        <v>0</v>
      </c>
    </row>
    <row r="174" spans="1:15" ht="51" hidden="1" customHeight="1">
      <c r="A174" s="67">
        <v>2</v>
      </c>
      <c r="B174" s="74">
        <v>9</v>
      </c>
      <c r="C174" s="74">
        <v>2</v>
      </c>
      <c r="D174" s="74">
        <v>1</v>
      </c>
      <c r="E174" s="75">
        <v>1</v>
      </c>
      <c r="F174" s="76">
        <v>1</v>
      </c>
      <c r="G174" s="56" t="s">
        <v>128</v>
      </c>
      <c r="H174" s="90">
        <v>143</v>
      </c>
      <c r="I174" s="137">
        <v>0</v>
      </c>
      <c r="J174" s="120">
        <v>0</v>
      </c>
      <c r="K174" s="120">
        <v>0</v>
      </c>
      <c r="L174" s="120">
        <v>0</v>
      </c>
    </row>
    <row r="175" spans="1:15" ht="63.75" hidden="1" customHeight="1">
      <c r="A175" s="64">
        <v>2</v>
      </c>
      <c r="B175" s="60">
        <v>9</v>
      </c>
      <c r="C175" s="60">
        <v>2</v>
      </c>
      <c r="D175" s="60">
        <v>1</v>
      </c>
      <c r="E175" s="61">
        <v>1</v>
      </c>
      <c r="F175" s="63">
        <v>2</v>
      </c>
      <c r="G175" s="56" t="s">
        <v>129</v>
      </c>
      <c r="H175" s="90">
        <v>144</v>
      </c>
      <c r="I175" s="121">
        <v>0</v>
      </c>
      <c r="J175" s="140">
        <v>0</v>
      </c>
      <c r="K175" s="140">
        <v>0</v>
      </c>
      <c r="L175" s="140">
        <v>0</v>
      </c>
    </row>
    <row r="176" spans="1:15" ht="51" hidden="1" customHeight="1">
      <c r="A176" s="64">
        <v>2</v>
      </c>
      <c r="B176" s="60">
        <v>9</v>
      </c>
      <c r="C176" s="60">
        <v>2</v>
      </c>
      <c r="D176" s="60">
        <v>1</v>
      </c>
      <c r="E176" s="61">
        <v>1</v>
      </c>
      <c r="F176" s="63">
        <v>3</v>
      </c>
      <c r="G176" s="56" t="s">
        <v>130</v>
      </c>
      <c r="H176" s="90">
        <v>145</v>
      </c>
      <c r="I176" s="121">
        <v>0</v>
      </c>
      <c r="J176" s="121">
        <v>0</v>
      </c>
      <c r="K176" s="121">
        <v>0</v>
      </c>
      <c r="L176" s="121">
        <v>0</v>
      </c>
    </row>
    <row r="177" spans="1:12" ht="38.25" hidden="1" customHeight="1">
      <c r="A177" s="93">
        <v>2</v>
      </c>
      <c r="B177" s="93">
        <v>9</v>
      </c>
      <c r="C177" s="93">
        <v>2</v>
      </c>
      <c r="D177" s="93">
        <v>2</v>
      </c>
      <c r="E177" s="93"/>
      <c r="F177" s="93"/>
      <c r="G177" s="62" t="s">
        <v>131</v>
      </c>
      <c r="H177" s="90">
        <v>146</v>
      </c>
      <c r="I177" s="117">
        <f>I178</f>
        <v>0</v>
      </c>
      <c r="J177" s="128">
        <f>J178</f>
        <v>0</v>
      </c>
      <c r="K177" s="117">
        <f>K178</f>
        <v>0</v>
      </c>
      <c r="L177" s="116">
        <f>L178</f>
        <v>0</v>
      </c>
    </row>
    <row r="178" spans="1:12" ht="38.25" hidden="1" customHeight="1">
      <c r="A178" s="64">
        <v>2</v>
      </c>
      <c r="B178" s="60">
        <v>9</v>
      </c>
      <c r="C178" s="60">
        <v>2</v>
      </c>
      <c r="D178" s="60">
        <v>2</v>
      </c>
      <c r="E178" s="61">
        <v>1</v>
      </c>
      <c r="F178" s="63"/>
      <c r="G178" s="56" t="s">
        <v>132</v>
      </c>
      <c r="H178" s="90">
        <v>147</v>
      </c>
      <c r="I178" s="124">
        <f>SUM(I179:I181)</f>
        <v>0</v>
      </c>
      <c r="J178" s="124">
        <f>SUM(J179:J181)</f>
        <v>0</v>
      </c>
      <c r="K178" s="124">
        <f>SUM(K179:K181)</f>
        <v>0</v>
      </c>
      <c r="L178" s="124">
        <f>SUM(L179:L181)</f>
        <v>0</v>
      </c>
    </row>
    <row r="179" spans="1:12" ht="51" hidden="1" customHeight="1">
      <c r="A179" s="64">
        <v>2</v>
      </c>
      <c r="B179" s="60">
        <v>9</v>
      </c>
      <c r="C179" s="60">
        <v>2</v>
      </c>
      <c r="D179" s="60">
        <v>2</v>
      </c>
      <c r="E179" s="60">
        <v>1</v>
      </c>
      <c r="F179" s="63">
        <v>1</v>
      </c>
      <c r="G179" s="94" t="s">
        <v>133</v>
      </c>
      <c r="H179" s="90">
        <v>148</v>
      </c>
      <c r="I179" s="121">
        <v>0</v>
      </c>
      <c r="J179" s="120">
        <v>0</v>
      </c>
      <c r="K179" s="120">
        <v>0</v>
      </c>
      <c r="L179" s="120">
        <v>0</v>
      </c>
    </row>
    <row r="180" spans="1:12" ht="51" hidden="1" customHeight="1">
      <c r="A180" s="68">
        <v>2</v>
      </c>
      <c r="B180" s="70">
        <v>9</v>
      </c>
      <c r="C180" s="68">
        <v>2</v>
      </c>
      <c r="D180" s="69">
        <v>2</v>
      </c>
      <c r="E180" s="69">
        <v>1</v>
      </c>
      <c r="F180" s="71">
        <v>2</v>
      </c>
      <c r="G180" s="70" t="s">
        <v>134</v>
      </c>
      <c r="H180" s="90">
        <v>149</v>
      </c>
      <c r="I180" s="120">
        <v>0</v>
      </c>
      <c r="J180" s="122">
        <v>0</v>
      </c>
      <c r="K180" s="122">
        <v>0</v>
      </c>
      <c r="L180" s="122">
        <v>0</v>
      </c>
    </row>
    <row r="181" spans="1:12" ht="51" hidden="1" customHeight="1">
      <c r="A181" s="60">
        <v>2</v>
      </c>
      <c r="B181" s="77">
        <v>9</v>
      </c>
      <c r="C181" s="74">
        <v>2</v>
      </c>
      <c r="D181" s="75">
        <v>2</v>
      </c>
      <c r="E181" s="75">
        <v>1</v>
      </c>
      <c r="F181" s="76">
        <v>3</v>
      </c>
      <c r="G181" s="77" t="s">
        <v>135</v>
      </c>
      <c r="H181" s="90">
        <v>150</v>
      </c>
      <c r="I181" s="140">
        <v>0</v>
      </c>
      <c r="J181" s="140">
        <v>0</v>
      </c>
      <c r="K181" s="140">
        <v>0</v>
      </c>
      <c r="L181" s="140">
        <v>0</v>
      </c>
    </row>
    <row r="182" spans="1:12" ht="76.5" hidden="1" customHeight="1">
      <c r="A182" s="49">
        <v>3</v>
      </c>
      <c r="B182" s="51"/>
      <c r="C182" s="49"/>
      <c r="D182" s="50"/>
      <c r="E182" s="50"/>
      <c r="F182" s="52"/>
      <c r="G182" s="88" t="s">
        <v>136</v>
      </c>
      <c r="H182" s="90">
        <v>151</v>
      </c>
      <c r="I182" s="116">
        <f>SUM(I183+I236+I301)</f>
        <v>0</v>
      </c>
      <c r="J182" s="128">
        <f>SUM(J183+J236+J301)</f>
        <v>0</v>
      </c>
      <c r="K182" s="117">
        <f>SUM(K183+K236+K301)</f>
        <v>0</v>
      </c>
      <c r="L182" s="116">
        <f>SUM(L183+L236+L301)</f>
        <v>0</v>
      </c>
    </row>
    <row r="183" spans="1:12" ht="25.5" hidden="1" customHeight="1">
      <c r="A183" s="83">
        <v>3</v>
      </c>
      <c r="B183" s="49">
        <v>1</v>
      </c>
      <c r="C183" s="66"/>
      <c r="D183" s="54"/>
      <c r="E183" s="54"/>
      <c r="F183" s="92"/>
      <c r="G183" s="81" t="s">
        <v>137</v>
      </c>
      <c r="H183" s="90">
        <v>152</v>
      </c>
      <c r="I183" s="116">
        <f>SUM(I184+I207+I214+I226+I230)</f>
        <v>0</v>
      </c>
      <c r="J183" s="123">
        <f>SUM(J184+J207+J214+J226+J230)</f>
        <v>0</v>
      </c>
      <c r="K183" s="123">
        <f>SUM(K184+K207+K214+K226+K230)</f>
        <v>0</v>
      </c>
      <c r="L183" s="123">
        <f>SUM(L184+L207+L214+L226+L230)</f>
        <v>0</v>
      </c>
    </row>
    <row r="184" spans="1:12" ht="25.5" hidden="1" customHeight="1">
      <c r="A184" s="57">
        <v>3</v>
      </c>
      <c r="B184" s="56">
        <v>1</v>
      </c>
      <c r="C184" s="57">
        <v>1</v>
      </c>
      <c r="D184" s="55"/>
      <c r="E184" s="55"/>
      <c r="F184" s="95"/>
      <c r="G184" s="64" t="s">
        <v>138</v>
      </c>
      <c r="H184" s="90">
        <v>153</v>
      </c>
      <c r="I184" s="123">
        <f>SUM(I185+I188+I193+I199+I204)</f>
        <v>0</v>
      </c>
      <c r="J184" s="128">
        <f>SUM(J185+J188+J193+J199+J204)</f>
        <v>0</v>
      </c>
      <c r="K184" s="117">
        <f>SUM(K185+K188+K193+K199+K204)</f>
        <v>0</v>
      </c>
      <c r="L184" s="116">
        <f>SUM(L185+L188+L193+L199+L204)</f>
        <v>0</v>
      </c>
    </row>
    <row r="185" spans="1:12" hidden="1">
      <c r="A185" s="60">
        <v>3</v>
      </c>
      <c r="B185" s="62">
        <v>1</v>
      </c>
      <c r="C185" s="60">
        <v>1</v>
      </c>
      <c r="D185" s="61">
        <v>1</v>
      </c>
      <c r="E185" s="61"/>
      <c r="F185" s="96"/>
      <c r="G185" s="64" t="s">
        <v>139</v>
      </c>
      <c r="H185" s="90">
        <v>154</v>
      </c>
      <c r="I185" s="116">
        <f t="shared" ref="I185:L186" si="18">I186</f>
        <v>0</v>
      </c>
      <c r="J185" s="129">
        <f t="shared" si="18"/>
        <v>0</v>
      </c>
      <c r="K185" s="124">
        <f t="shared" si="18"/>
        <v>0</v>
      </c>
      <c r="L185" s="123">
        <f t="shared" si="18"/>
        <v>0</v>
      </c>
    </row>
    <row r="186" spans="1:12" hidden="1">
      <c r="A186" s="60">
        <v>3</v>
      </c>
      <c r="B186" s="62">
        <v>1</v>
      </c>
      <c r="C186" s="60">
        <v>1</v>
      </c>
      <c r="D186" s="61">
        <v>1</v>
      </c>
      <c r="E186" s="61">
        <v>1</v>
      </c>
      <c r="F186" s="84"/>
      <c r="G186" s="64" t="s">
        <v>139</v>
      </c>
      <c r="H186" s="90">
        <v>155</v>
      </c>
      <c r="I186" s="123">
        <f t="shared" si="18"/>
        <v>0</v>
      </c>
      <c r="J186" s="116">
        <f t="shared" si="18"/>
        <v>0</v>
      </c>
      <c r="K186" s="116">
        <f t="shared" si="18"/>
        <v>0</v>
      </c>
      <c r="L186" s="116">
        <f t="shared" si="18"/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>
        <v>1</v>
      </c>
      <c r="F187" s="84">
        <v>1</v>
      </c>
      <c r="G187" s="64" t="s">
        <v>139</v>
      </c>
      <c r="H187" s="90">
        <v>156</v>
      </c>
      <c r="I187" s="122">
        <v>0</v>
      </c>
      <c r="J187" s="122">
        <v>0</v>
      </c>
      <c r="K187" s="122">
        <v>0</v>
      </c>
      <c r="L187" s="122">
        <v>0</v>
      </c>
    </row>
    <row r="188" spans="1:12" hidden="1">
      <c r="A188" s="57">
        <v>3</v>
      </c>
      <c r="B188" s="55">
        <v>1</v>
      </c>
      <c r="C188" s="55">
        <v>1</v>
      </c>
      <c r="D188" s="55">
        <v>2</v>
      </c>
      <c r="E188" s="55"/>
      <c r="F188" s="58"/>
      <c r="G188" s="56" t="s">
        <v>140</v>
      </c>
      <c r="H188" s="90">
        <v>157</v>
      </c>
      <c r="I188" s="123">
        <f>I189</f>
        <v>0</v>
      </c>
      <c r="J188" s="129">
        <f>J189</f>
        <v>0</v>
      </c>
      <c r="K188" s="124">
        <f>K189</f>
        <v>0</v>
      </c>
      <c r="L188" s="123">
        <f>L189</f>
        <v>0</v>
      </c>
    </row>
    <row r="189" spans="1:12" hidden="1">
      <c r="A189" s="60">
        <v>3</v>
      </c>
      <c r="B189" s="61">
        <v>1</v>
      </c>
      <c r="C189" s="61">
        <v>1</v>
      </c>
      <c r="D189" s="61">
        <v>2</v>
      </c>
      <c r="E189" s="61">
        <v>1</v>
      </c>
      <c r="F189" s="63"/>
      <c r="G189" s="56" t="s">
        <v>140</v>
      </c>
      <c r="H189" s="90">
        <v>158</v>
      </c>
      <c r="I189" s="116">
        <f>SUM(I190:I192)</f>
        <v>0</v>
      </c>
      <c r="J189" s="128">
        <f>SUM(J190:J192)</f>
        <v>0</v>
      </c>
      <c r="K189" s="117">
        <f>SUM(K190:K192)</f>
        <v>0</v>
      </c>
      <c r="L189" s="116">
        <f>SUM(L190:L192)</f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1</v>
      </c>
      <c r="G190" s="56" t="s">
        <v>141</v>
      </c>
      <c r="H190" s="90">
        <v>159</v>
      </c>
      <c r="I190" s="120">
        <v>0</v>
      </c>
      <c r="J190" s="120">
        <v>0</v>
      </c>
      <c r="K190" s="120">
        <v>0</v>
      </c>
      <c r="L190" s="140"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>
        <v>2</v>
      </c>
      <c r="G191" s="62" t="s">
        <v>142</v>
      </c>
      <c r="H191" s="90">
        <v>160</v>
      </c>
      <c r="I191" s="122">
        <v>0</v>
      </c>
      <c r="J191" s="122">
        <v>0</v>
      </c>
      <c r="K191" s="122">
        <v>0</v>
      </c>
      <c r="L191" s="122">
        <v>0</v>
      </c>
    </row>
    <row r="192" spans="1:12" ht="25.5" hidden="1" customHeight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3</v>
      </c>
      <c r="G192" s="56" t="s">
        <v>143</v>
      </c>
      <c r="H192" s="90">
        <v>161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3</v>
      </c>
      <c r="E193" s="61"/>
      <c r="F193" s="63"/>
      <c r="G193" s="62" t="s">
        <v>144</v>
      </c>
      <c r="H193" s="90">
        <v>162</v>
      </c>
      <c r="I193" s="116">
        <f>I194</f>
        <v>0</v>
      </c>
      <c r="J193" s="128">
        <f>J194</f>
        <v>0</v>
      </c>
      <c r="K193" s="117">
        <f>K194</f>
        <v>0</v>
      </c>
      <c r="L193" s="116">
        <f>L194</f>
        <v>0</v>
      </c>
    </row>
    <row r="194" spans="1:12" hidden="1">
      <c r="A194" s="60">
        <v>3</v>
      </c>
      <c r="B194" s="61">
        <v>1</v>
      </c>
      <c r="C194" s="61">
        <v>1</v>
      </c>
      <c r="D194" s="61">
        <v>3</v>
      </c>
      <c r="E194" s="61">
        <v>1</v>
      </c>
      <c r="F194" s="63"/>
      <c r="G194" s="62" t="s">
        <v>144</v>
      </c>
      <c r="H194" s="90">
        <v>163</v>
      </c>
      <c r="I194" s="116">
        <f>SUM(I195:I198)</f>
        <v>0</v>
      </c>
      <c r="J194" s="116">
        <f>SUM(J195:J198)</f>
        <v>0</v>
      </c>
      <c r="K194" s="116">
        <f>SUM(K195:K198)</f>
        <v>0</v>
      </c>
      <c r="L194" s="116">
        <f>SUM(L195:L198)</f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>
        <v>1</v>
      </c>
      <c r="F195" s="63">
        <v>1</v>
      </c>
      <c r="G195" s="62" t="s">
        <v>145</v>
      </c>
      <c r="H195" s="90">
        <v>164</v>
      </c>
      <c r="I195" s="122">
        <v>0</v>
      </c>
      <c r="J195" s="122">
        <v>0</v>
      </c>
      <c r="K195" s="122">
        <v>0</v>
      </c>
      <c r="L195" s="140"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>
        <v>2</v>
      </c>
      <c r="G196" s="62" t="s">
        <v>146</v>
      </c>
      <c r="H196" s="90">
        <v>165</v>
      </c>
      <c r="I196" s="120">
        <v>0</v>
      </c>
      <c r="J196" s="122">
        <v>0</v>
      </c>
      <c r="K196" s="122">
        <v>0</v>
      </c>
      <c r="L196" s="122"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3</v>
      </c>
      <c r="G197" s="64" t="s">
        <v>147</v>
      </c>
      <c r="H197" s="90">
        <v>166</v>
      </c>
      <c r="I197" s="120">
        <v>0</v>
      </c>
      <c r="J197" s="127">
        <v>0</v>
      </c>
      <c r="K197" s="127">
        <v>0</v>
      </c>
      <c r="L197" s="127">
        <v>0</v>
      </c>
    </row>
    <row r="198" spans="1:12" ht="26.25" hidden="1" customHeight="1">
      <c r="A198" s="68">
        <v>3</v>
      </c>
      <c r="B198" s="69">
        <v>1</v>
      </c>
      <c r="C198" s="69">
        <v>1</v>
      </c>
      <c r="D198" s="69">
        <v>3</v>
      </c>
      <c r="E198" s="69">
        <v>1</v>
      </c>
      <c r="F198" s="71">
        <v>4</v>
      </c>
      <c r="G198" s="13" t="s">
        <v>148</v>
      </c>
      <c r="H198" s="90">
        <v>167</v>
      </c>
      <c r="I198" s="141">
        <v>0</v>
      </c>
      <c r="J198" s="142">
        <v>0</v>
      </c>
      <c r="K198" s="122">
        <v>0</v>
      </c>
      <c r="L198" s="122">
        <v>0</v>
      </c>
    </row>
    <row r="199" spans="1:12" hidden="1">
      <c r="A199" s="68">
        <v>3</v>
      </c>
      <c r="B199" s="69">
        <v>1</v>
      </c>
      <c r="C199" s="69">
        <v>1</v>
      </c>
      <c r="D199" s="69">
        <v>4</v>
      </c>
      <c r="E199" s="69"/>
      <c r="F199" s="71"/>
      <c r="G199" s="70" t="s">
        <v>149</v>
      </c>
      <c r="H199" s="90">
        <v>168</v>
      </c>
      <c r="I199" s="116">
        <f>I200</f>
        <v>0</v>
      </c>
      <c r="J199" s="130">
        <f>J200</f>
        <v>0</v>
      </c>
      <c r="K199" s="118">
        <f>K200</f>
        <v>0</v>
      </c>
      <c r="L199" s="119">
        <f>L200</f>
        <v>0</v>
      </c>
    </row>
    <row r="200" spans="1:12" hidden="1">
      <c r="A200" s="60">
        <v>3</v>
      </c>
      <c r="B200" s="61">
        <v>1</v>
      </c>
      <c r="C200" s="61">
        <v>1</v>
      </c>
      <c r="D200" s="61">
        <v>4</v>
      </c>
      <c r="E200" s="61">
        <v>1</v>
      </c>
      <c r="F200" s="63"/>
      <c r="G200" s="70" t="s">
        <v>149</v>
      </c>
      <c r="H200" s="90">
        <v>169</v>
      </c>
      <c r="I200" s="123">
        <f>SUM(I201:I203)</f>
        <v>0</v>
      </c>
      <c r="J200" s="128">
        <f>SUM(J201:J203)</f>
        <v>0</v>
      </c>
      <c r="K200" s="117">
        <f>SUM(K201:K203)</f>
        <v>0</v>
      </c>
      <c r="L200" s="116">
        <f>SUM(L201:L203)</f>
        <v>0</v>
      </c>
    </row>
    <row r="201" spans="1:12" hidden="1">
      <c r="A201" s="60">
        <v>3</v>
      </c>
      <c r="B201" s="61">
        <v>1</v>
      </c>
      <c r="C201" s="61">
        <v>1</v>
      </c>
      <c r="D201" s="61">
        <v>4</v>
      </c>
      <c r="E201" s="61">
        <v>1</v>
      </c>
      <c r="F201" s="63">
        <v>1</v>
      </c>
      <c r="G201" s="62" t="s">
        <v>150</v>
      </c>
      <c r="H201" s="90">
        <v>170</v>
      </c>
      <c r="I201" s="122">
        <v>0</v>
      </c>
      <c r="J201" s="122">
        <v>0</v>
      </c>
      <c r="K201" s="122">
        <v>0</v>
      </c>
      <c r="L201" s="140">
        <v>0</v>
      </c>
    </row>
    <row r="202" spans="1:12" ht="25.5" hidden="1" customHeight="1">
      <c r="A202" s="57">
        <v>3</v>
      </c>
      <c r="B202" s="55">
        <v>1</v>
      </c>
      <c r="C202" s="55">
        <v>1</v>
      </c>
      <c r="D202" s="55">
        <v>4</v>
      </c>
      <c r="E202" s="55">
        <v>1</v>
      </c>
      <c r="F202" s="58">
        <v>2</v>
      </c>
      <c r="G202" s="56" t="s">
        <v>151</v>
      </c>
      <c r="H202" s="90">
        <v>171</v>
      </c>
      <c r="I202" s="120">
        <v>0</v>
      </c>
      <c r="J202" s="120">
        <v>0</v>
      </c>
      <c r="K202" s="121">
        <v>0</v>
      </c>
      <c r="L202" s="122"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3</v>
      </c>
      <c r="G203" s="62" t="s">
        <v>152</v>
      </c>
      <c r="H203" s="90">
        <v>172</v>
      </c>
      <c r="I203" s="120">
        <v>0</v>
      </c>
      <c r="J203" s="120">
        <v>0</v>
      </c>
      <c r="K203" s="120">
        <v>0</v>
      </c>
      <c r="L203" s="122">
        <v>0</v>
      </c>
    </row>
    <row r="204" spans="1:12" ht="25.5" hidden="1" customHeight="1">
      <c r="A204" s="60">
        <v>3</v>
      </c>
      <c r="B204" s="61">
        <v>1</v>
      </c>
      <c r="C204" s="61">
        <v>1</v>
      </c>
      <c r="D204" s="61">
        <v>5</v>
      </c>
      <c r="E204" s="61"/>
      <c r="F204" s="63"/>
      <c r="G204" s="62" t="s">
        <v>153</v>
      </c>
      <c r="H204" s="90">
        <v>173</v>
      </c>
      <c r="I204" s="116">
        <f t="shared" ref="I204:L205" si="19">I205</f>
        <v>0</v>
      </c>
      <c r="J204" s="128">
        <f t="shared" si="19"/>
        <v>0</v>
      </c>
      <c r="K204" s="117">
        <f t="shared" si="19"/>
        <v>0</v>
      </c>
      <c r="L204" s="116">
        <f t="shared" si="19"/>
        <v>0</v>
      </c>
    </row>
    <row r="205" spans="1:12" ht="25.5" hidden="1" customHeight="1">
      <c r="A205" s="68">
        <v>3</v>
      </c>
      <c r="B205" s="69">
        <v>1</v>
      </c>
      <c r="C205" s="69">
        <v>1</v>
      </c>
      <c r="D205" s="69">
        <v>5</v>
      </c>
      <c r="E205" s="69">
        <v>1</v>
      </c>
      <c r="F205" s="71"/>
      <c r="G205" s="62" t="s">
        <v>153</v>
      </c>
      <c r="H205" s="90">
        <v>174</v>
      </c>
      <c r="I205" s="117">
        <f t="shared" si="19"/>
        <v>0</v>
      </c>
      <c r="J205" s="117">
        <f t="shared" si="19"/>
        <v>0</v>
      </c>
      <c r="K205" s="117">
        <f t="shared" si="19"/>
        <v>0</v>
      </c>
      <c r="L205" s="117">
        <f t="shared" si="19"/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>
        <v>1</v>
      </c>
      <c r="F206" s="63">
        <v>1</v>
      </c>
      <c r="G206" s="62" t="s">
        <v>153</v>
      </c>
      <c r="H206" s="90">
        <v>175</v>
      </c>
      <c r="I206" s="120">
        <v>0</v>
      </c>
      <c r="J206" s="122">
        <v>0</v>
      </c>
      <c r="K206" s="122">
        <v>0</v>
      </c>
      <c r="L206" s="122">
        <v>0</v>
      </c>
    </row>
    <row r="207" spans="1:12" ht="25.5" hidden="1" customHeight="1">
      <c r="A207" s="68">
        <v>3</v>
      </c>
      <c r="B207" s="69">
        <v>1</v>
      </c>
      <c r="C207" s="69">
        <v>2</v>
      </c>
      <c r="D207" s="69"/>
      <c r="E207" s="69"/>
      <c r="F207" s="71"/>
      <c r="G207" s="70" t="s">
        <v>154</v>
      </c>
      <c r="H207" s="90">
        <v>176</v>
      </c>
      <c r="I207" s="116">
        <f t="shared" ref="I207:L208" si="20">I208</f>
        <v>0</v>
      </c>
      <c r="J207" s="130">
        <f t="shared" si="20"/>
        <v>0</v>
      </c>
      <c r="K207" s="118">
        <f t="shared" si="20"/>
        <v>0</v>
      </c>
      <c r="L207" s="119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2</v>
      </c>
      <c r="D208" s="61">
        <v>1</v>
      </c>
      <c r="E208" s="61"/>
      <c r="F208" s="63"/>
      <c r="G208" s="70" t="s">
        <v>154</v>
      </c>
      <c r="H208" s="90">
        <v>177</v>
      </c>
      <c r="I208" s="123">
        <f t="shared" si="20"/>
        <v>0</v>
      </c>
      <c r="J208" s="128">
        <f t="shared" si="20"/>
        <v>0</v>
      </c>
      <c r="K208" s="117">
        <f t="shared" si="20"/>
        <v>0</v>
      </c>
      <c r="L208" s="116">
        <f t="shared" si="20"/>
        <v>0</v>
      </c>
    </row>
    <row r="209" spans="1:15" ht="25.5" hidden="1" customHeight="1">
      <c r="A209" s="57">
        <v>3</v>
      </c>
      <c r="B209" s="55">
        <v>1</v>
      </c>
      <c r="C209" s="55">
        <v>2</v>
      </c>
      <c r="D209" s="55">
        <v>1</v>
      </c>
      <c r="E209" s="55">
        <v>1</v>
      </c>
      <c r="F209" s="58"/>
      <c r="G209" s="70" t="s">
        <v>154</v>
      </c>
      <c r="H209" s="90">
        <v>178</v>
      </c>
      <c r="I209" s="116">
        <f>SUM(I210:I213)</f>
        <v>0</v>
      </c>
      <c r="J209" s="129">
        <f>SUM(J210:J213)</f>
        <v>0</v>
      </c>
      <c r="K209" s="124">
        <f>SUM(K210:K213)</f>
        <v>0</v>
      </c>
      <c r="L209" s="123">
        <f>SUM(L210:L213)</f>
        <v>0</v>
      </c>
    </row>
    <row r="210" spans="1:15" ht="38.25" hidden="1" customHeight="1">
      <c r="A210" s="60">
        <v>3</v>
      </c>
      <c r="B210" s="61">
        <v>1</v>
      </c>
      <c r="C210" s="61">
        <v>2</v>
      </c>
      <c r="D210" s="61">
        <v>1</v>
      </c>
      <c r="E210" s="61">
        <v>1</v>
      </c>
      <c r="F210" s="63">
        <v>2</v>
      </c>
      <c r="G210" s="62" t="s">
        <v>155</v>
      </c>
      <c r="H210" s="90">
        <v>179</v>
      </c>
      <c r="I210" s="122">
        <v>0</v>
      </c>
      <c r="J210" s="122">
        <v>0</v>
      </c>
      <c r="K210" s="122">
        <v>0</v>
      </c>
      <c r="L210" s="122">
        <v>0</v>
      </c>
    </row>
    <row r="211" spans="1:15" hidden="1">
      <c r="A211" s="60">
        <v>3</v>
      </c>
      <c r="B211" s="61">
        <v>1</v>
      </c>
      <c r="C211" s="61">
        <v>2</v>
      </c>
      <c r="D211" s="60">
        <v>1</v>
      </c>
      <c r="E211" s="61">
        <v>1</v>
      </c>
      <c r="F211" s="63">
        <v>3</v>
      </c>
      <c r="G211" s="62" t="s">
        <v>156</v>
      </c>
      <c r="H211" s="90">
        <v>180</v>
      </c>
      <c r="I211" s="122">
        <v>0</v>
      </c>
      <c r="J211" s="122">
        <v>0</v>
      </c>
      <c r="K211" s="122">
        <v>0</v>
      </c>
      <c r="L211" s="122">
        <v>0</v>
      </c>
    </row>
    <row r="212" spans="1:15" ht="25.5" hidden="1" customHeight="1">
      <c r="A212" s="60">
        <v>3</v>
      </c>
      <c r="B212" s="61">
        <v>1</v>
      </c>
      <c r="C212" s="61">
        <v>2</v>
      </c>
      <c r="D212" s="60">
        <v>1</v>
      </c>
      <c r="E212" s="61">
        <v>1</v>
      </c>
      <c r="F212" s="63">
        <v>4</v>
      </c>
      <c r="G212" s="62" t="s">
        <v>157</v>
      </c>
      <c r="H212" s="90">
        <v>181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8">
        <v>3</v>
      </c>
      <c r="B213" s="75">
        <v>1</v>
      </c>
      <c r="C213" s="75">
        <v>2</v>
      </c>
      <c r="D213" s="74">
        <v>1</v>
      </c>
      <c r="E213" s="75">
        <v>1</v>
      </c>
      <c r="F213" s="76">
        <v>5</v>
      </c>
      <c r="G213" s="77" t="s">
        <v>158</v>
      </c>
      <c r="H213" s="90">
        <v>182</v>
      </c>
      <c r="I213" s="122">
        <v>0</v>
      </c>
      <c r="J213" s="122">
        <v>0</v>
      </c>
      <c r="K213" s="122">
        <v>0</v>
      </c>
      <c r="L213" s="140">
        <v>0</v>
      </c>
    </row>
    <row r="214" spans="1:15" hidden="1">
      <c r="A214" s="60">
        <v>3</v>
      </c>
      <c r="B214" s="61">
        <v>1</v>
      </c>
      <c r="C214" s="61">
        <v>3</v>
      </c>
      <c r="D214" s="60"/>
      <c r="E214" s="61"/>
      <c r="F214" s="63"/>
      <c r="G214" s="62" t="s">
        <v>159</v>
      </c>
      <c r="H214" s="90">
        <v>183</v>
      </c>
      <c r="I214" s="116">
        <f>SUM(I215+I218)</f>
        <v>0</v>
      </c>
      <c r="J214" s="128">
        <f>SUM(J215+J218)</f>
        <v>0</v>
      </c>
      <c r="K214" s="117">
        <f>SUM(K215+K218)</f>
        <v>0</v>
      </c>
      <c r="L214" s="116">
        <f>SUM(L215+L218)</f>
        <v>0</v>
      </c>
    </row>
    <row r="215" spans="1:15" ht="25.5" hidden="1" customHeight="1">
      <c r="A215" s="57">
        <v>3</v>
      </c>
      <c r="B215" s="55">
        <v>1</v>
      </c>
      <c r="C215" s="55">
        <v>3</v>
      </c>
      <c r="D215" s="57">
        <v>1</v>
      </c>
      <c r="E215" s="60"/>
      <c r="F215" s="58"/>
      <c r="G215" s="56" t="s">
        <v>160</v>
      </c>
      <c r="H215" s="90">
        <v>184</v>
      </c>
      <c r="I215" s="123">
        <f t="shared" ref="I215:L216" si="21">I216</f>
        <v>0</v>
      </c>
      <c r="J215" s="129">
        <f t="shared" si="21"/>
        <v>0</v>
      </c>
      <c r="K215" s="124">
        <f t="shared" si="21"/>
        <v>0</v>
      </c>
      <c r="L215" s="123">
        <f t="shared" si="21"/>
        <v>0</v>
      </c>
    </row>
    <row r="216" spans="1:15" ht="25.5" hidden="1" customHeight="1">
      <c r="A216" s="60">
        <v>3</v>
      </c>
      <c r="B216" s="61">
        <v>1</v>
      </c>
      <c r="C216" s="61">
        <v>3</v>
      </c>
      <c r="D216" s="60">
        <v>1</v>
      </c>
      <c r="E216" s="60">
        <v>1</v>
      </c>
      <c r="F216" s="63"/>
      <c r="G216" s="56" t="s">
        <v>160</v>
      </c>
      <c r="H216" s="90">
        <v>185</v>
      </c>
      <c r="I216" s="116">
        <f t="shared" si="21"/>
        <v>0</v>
      </c>
      <c r="J216" s="128">
        <f t="shared" si="21"/>
        <v>0</v>
      </c>
      <c r="K216" s="117">
        <f t="shared" si="21"/>
        <v>0</v>
      </c>
      <c r="L216" s="116">
        <f t="shared" si="21"/>
        <v>0</v>
      </c>
    </row>
    <row r="217" spans="1:15" ht="25.5" hidden="1" customHeight="1">
      <c r="A217" s="60">
        <v>3</v>
      </c>
      <c r="B217" s="62">
        <v>1</v>
      </c>
      <c r="C217" s="60">
        <v>3</v>
      </c>
      <c r="D217" s="61">
        <v>1</v>
      </c>
      <c r="E217" s="61">
        <v>1</v>
      </c>
      <c r="F217" s="63">
        <v>1</v>
      </c>
      <c r="G217" s="56" t="s">
        <v>160</v>
      </c>
      <c r="H217" s="90">
        <v>186</v>
      </c>
      <c r="I217" s="140">
        <v>0</v>
      </c>
      <c r="J217" s="140">
        <v>0</v>
      </c>
      <c r="K217" s="140">
        <v>0</v>
      </c>
      <c r="L217" s="140">
        <v>0</v>
      </c>
    </row>
    <row r="218" spans="1:15" hidden="1">
      <c r="A218" s="60">
        <v>3</v>
      </c>
      <c r="B218" s="62">
        <v>1</v>
      </c>
      <c r="C218" s="60">
        <v>3</v>
      </c>
      <c r="D218" s="61">
        <v>2</v>
      </c>
      <c r="E218" s="61"/>
      <c r="F218" s="63"/>
      <c r="G218" s="62" t="s">
        <v>161</v>
      </c>
      <c r="H218" s="90">
        <v>187</v>
      </c>
      <c r="I218" s="116">
        <f>I219</f>
        <v>0</v>
      </c>
      <c r="J218" s="128">
        <f>J219</f>
        <v>0</v>
      </c>
      <c r="K218" s="117">
        <f>K219</f>
        <v>0</v>
      </c>
      <c r="L218" s="116">
        <f>L219</f>
        <v>0</v>
      </c>
    </row>
    <row r="219" spans="1:15" hidden="1">
      <c r="A219" s="57">
        <v>3</v>
      </c>
      <c r="B219" s="56">
        <v>1</v>
      </c>
      <c r="C219" s="57">
        <v>3</v>
      </c>
      <c r="D219" s="55">
        <v>2</v>
      </c>
      <c r="E219" s="55">
        <v>1</v>
      </c>
      <c r="F219" s="58"/>
      <c r="G219" s="62" t="s">
        <v>161</v>
      </c>
      <c r="H219" s="90">
        <v>188</v>
      </c>
      <c r="I219" s="116">
        <f>SUM(I220:I225)</f>
        <v>0</v>
      </c>
      <c r="J219" s="116">
        <f>SUM(J220:J225)</f>
        <v>0</v>
      </c>
      <c r="K219" s="116">
        <f>SUM(K220:K225)</f>
        <v>0</v>
      </c>
      <c r="L219" s="116">
        <f>SUM(L220:L225)</f>
        <v>0</v>
      </c>
      <c r="M219" s="97"/>
      <c r="N219" s="97"/>
      <c r="O219" s="97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>
        <v>1</v>
      </c>
      <c r="F220" s="63">
        <v>1</v>
      </c>
      <c r="G220" s="62" t="s">
        <v>162</v>
      </c>
      <c r="H220" s="90">
        <v>189</v>
      </c>
      <c r="I220" s="122">
        <v>0</v>
      </c>
      <c r="J220" s="122">
        <v>0</v>
      </c>
      <c r="K220" s="122">
        <v>0</v>
      </c>
      <c r="L220" s="140">
        <v>0</v>
      </c>
    </row>
    <row r="221" spans="1:15" ht="25.5" hidden="1" customHeight="1">
      <c r="A221" s="60">
        <v>3</v>
      </c>
      <c r="B221" s="62">
        <v>1</v>
      </c>
      <c r="C221" s="60">
        <v>3</v>
      </c>
      <c r="D221" s="61">
        <v>2</v>
      </c>
      <c r="E221" s="61">
        <v>1</v>
      </c>
      <c r="F221" s="63">
        <v>2</v>
      </c>
      <c r="G221" s="62" t="s">
        <v>163</v>
      </c>
      <c r="H221" s="90">
        <v>190</v>
      </c>
      <c r="I221" s="122">
        <v>0</v>
      </c>
      <c r="J221" s="122">
        <v>0</v>
      </c>
      <c r="K221" s="122">
        <v>0</v>
      </c>
      <c r="L221" s="122">
        <v>0</v>
      </c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3</v>
      </c>
      <c r="G222" s="62" t="s">
        <v>164</v>
      </c>
      <c r="H222" s="90">
        <v>191</v>
      </c>
      <c r="I222" s="122">
        <v>0</v>
      </c>
      <c r="J222" s="122">
        <v>0</v>
      </c>
      <c r="K222" s="122">
        <v>0</v>
      </c>
      <c r="L222" s="122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4</v>
      </c>
      <c r="G223" s="62" t="s">
        <v>165</v>
      </c>
      <c r="H223" s="90">
        <v>192</v>
      </c>
      <c r="I223" s="122">
        <v>0</v>
      </c>
      <c r="J223" s="122">
        <v>0</v>
      </c>
      <c r="K223" s="122">
        <v>0</v>
      </c>
      <c r="L223" s="140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5</v>
      </c>
      <c r="G224" s="56" t="s">
        <v>166</v>
      </c>
      <c r="H224" s="90">
        <v>193</v>
      </c>
      <c r="I224" s="122">
        <v>0</v>
      </c>
      <c r="J224" s="122">
        <v>0</v>
      </c>
      <c r="K224" s="122">
        <v>0</v>
      </c>
      <c r="L224" s="122">
        <v>0</v>
      </c>
    </row>
    <row r="225" spans="1:12" hidden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6</v>
      </c>
      <c r="G225" s="56" t="s">
        <v>161</v>
      </c>
      <c r="H225" s="90">
        <v>194</v>
      </c>
      <c r="I225" s="122">
        <v>0</v>
      </c>
      <c r="J225" s="122">
        <v>0</v>
      </c>
      <c r="K225" s="122">
        <v>0</v>
      </c>
      <c r="L225" s="140">
        <v>0</v>
      </c>
    </row>
    <row r="226" spans="1:12" ht="25.5" hidden="1" customHeight="1">
      <c r="A226" s="57">
        <v>3</v>
      </c>
      <c r="B226" s="55">
        <v>1</v>
      </c>
      <c r="C226" s="55">
        <v>4</v>
      </c>
      <c r="D226" s="55"/>
      <c r="E226" s="55"/>
      <c r="F226" s="58"/>
      <c r="G226" s="56" t="s">
        <v>167</v>
      </c>
      <c r="H226" s="90">
        <v>195</v>
      </c>
      <c r="I226" s="123">
        <f t="shared" ref="I226:L228" si="22">I227</f>
        <v>0</v>
      </c>
      <c r="J226" s="129">
        <f t="shared" si="22"/>
        <v>0</v>
      </c>
      <c r="K226" s="124">
        <f t="shared" si="22"/>
        <v>0</v>
      </c>
      <c r="L226" s="124">
        <f t="shared" si="22"/>
        <v>0</v>
      </c>
    </row>
    <row r="227" spans="1:12" ht="25.5" hidden="1" customHeight="1">
      <c r="A227" s="68">
        <v>3</v>
      </c>
      <c r="B227" s="75">
        <v>1</v>
      </c>
      <c r="C227" s="75">
        <v>4</v>
      </c>
      <c r="D227" s="75">
        <v>1</v>
      </c>
      <c r="E227" s="75"/>
      <c r="F227" s="76"/>
      <c r="G227" s="56" t="s">
        <v>167</v>
      </c>
      <c r="H227" s="90">
        <v>196</v>
      </c>
      <c r="I227" s="125">
        <f t="shared" si="22"/>
        <v>0</v>
      </c>
      <c r="J227" s="134">
        <f t="shared" si="22"/>
        <v>0</v>
      </c>
      <c r="K227" s="126">
        <f t="shared" si="22"/>
        <v>0</v>
      </c>
      <c r="L227" s="126">
        <f t="shared" si="22"/>
        <v>0</v>
      </c>
    </row>
    <row r="228" spans="1:12" ht="25.5" hidden="1" customHeight="1">
      <c r="A228" s="60">
        <v>3</v>
      </c>
      <c r="B228" s="61">
        <v>1</v>
      </c>
      <c r="C228" s="61">
        <v>4</v>
      </c>
      <c r="D228" s="61">
        <v>1</v>
      </c>
      <c r="E228" s="61">
        <v>1</v>
      </c>
      <c r="F228" s="63"/>
      <c r="G228" s="56" t="s">
        <v>168</v>
      </c>
      <c r="H228" s="90">
        <v>197</v>
      </c>
      <c r="I228" s="116">
        <f t="shared" si="22"/>
        <v>0</v>
      </c>
      <c r="J228" s="128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4">
        <v>3</v>
      </c>
      <c r="B229" s="60">
        <v>1</v>
      </c>
      <c r="C229" s="61">
        <v>4</v>
      </c>
      <c r="D229" s="61">
        <v>1</v>
      </c>
      <c r="E229" s="61">
        <v>1</v>
      </c>
      <c r="F229" s="63">
        <v>1</v>
      </c>
      <c r="G229" s="56" t="s">
        <v>168</v>
      </c>
      <c r="H229" s="90">
        <v>198</v>
      </c>
      <c r="I229" s="122">
        <v>0</v>
      </c>
      <c r="J229" s="122">
        <v>0</v>
      </c>
      <c r="K229" s="122">
        <v>0</v>
      </c>
      <c r="L229" s="122">
        <v>0</v>
      </c>
    </row>
    <row r="230" spans="1:12" ht="25.5" hidden="1" customHeight="1">
      <c r="A230" s="64">
        <v>3</v>
      </c>
      <c r="B230" s="61">
        <v>1</v>
      </c>
      <c r="C230" s="61">
        <v>5</v>
      </c>
      <c r="D230" s="61"/>
      <c r="E230" s="61"/>
      <c r="F230" s="63"/>
      <c r="G230" s="62" t="s">
        <v>169</v>
      </c>
      <c r="H230" s="90">
        <v>199</v>
      </c>
      <c r="I230" s="116">
        <f t="shared" ref="I230:L231" si="23">I231</f>
        <v>0</v>
      </c>
      <c r="J230" s="116">
        <f t="shared" si="23"/>
        <v>0</v>
      </c>
      <c r="K230" s="116">
        <f t="shared" si="23"/>
        <v>0</v>
      </c>
      <c r="L230" s="116">
        <f t="shared" si="23"/>
        <v>0</v>
      </c>
    </row>
    <row r="231" spans="1:12" ht="25.5" hidden="1" customHeight="1">
      <c r="A231" s="64">
        <v>3</v>
      </c>
      <c r="B231" s="61">
        <v>1</v>
      </c>
      <c r="C231" s="61">
        <v>5</v>
      </c>
      <c r="D231" s="61">
        <v>1</v>
      </c>
      <c r="E231" s="61"/>
      <c r="F231" s="63"/>
      <c r="G231" s="62" t="s">
        <v>169</v>
      </c>
      <c r="H231" s="90">
        <v>200</v>
      </c>
      <c r="I231" s="116">
        <f t="shared" si="23"/>
        <v>0</v>
      </c>
      <c r="J231" s="116">
        <f t="shared" si="23"/>
        <v>0</v>
      </c>
      <c r="K231" s="116">
        <f t="shared" si="23"/>
        <v>0</v>
      </c>
      <c r="L231" s="116">
        <f t="shared" si="23"/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>
        <v>1</v>
      </c>
      <c r="E232" s="61">
        <v>1</v>
      </c>
      <c r="F232" s="63"/>
      <c r="G232" s="62" t="s">
        <v>169</v>
      </c>
      <c r="H232" s="90">
        <v>201</v>
      </c>
      <c r="I232" s="116">
        <f>SUM(I233:I235)</f>
        <v>0</v>
      </c>
      <c r="J232" s="116">
        <f>SUM(J233:J235)</f>
        <v>0</v>
      </c>
      <c r="K232" s="116">
        <f>SUM(K233:K235)</f>
        <v>0</v>
      </c>
      <c r="L232" s="116">
        <f>SUM(L233:L235)</f>
        <v>0</v>
      </c>
    </row>
    <row r="233" spans="1:12" hidden="1">
      <c r="A233" s="64">
        <v>3</v>
      </c>
      <c r="B233" s="61">
        <v>1</v>
      </c>
      <c r="C233" s="61">
        <v>5</v>
      </c>
      <c r="D233" s="61">
        <v>1</v>
      </c>
      <c r="E233" s="61">
        <v>1</v>
      </c>
      <c r="F233" s="63">
        <v>1</v>
      </c>
      <c r="G233" s="94" t="s">
        <v>170</v>
      </c>
      <c r="H233" s="90">
        <v>202</v>
      </c>
      <c r="I233" s="122">
        <v>0</v>
      </c>
      <c r="J233" s="122">
        <v>0</v>
      </c>
      <c r="K233" s="122">
        <v>0</v>
      </c>
      <c r="L233" s="122">
        <v>0</v>
      </c>
    </row>
    <row r="234" spans="1:12" hidden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>
        <v>2</v>
      </c>
      <c r="G234" s="94" t="s">
        <v>171</v>
      </c>
      <c r="H234" s="90">
        <v>203</v>
      </c>
      <c r="I234" s="122">
        <v>0</v>
      </c>
      <c r="J234" s="122">
        <v>0</v>
      </c>
      <c r="K234" s="122">
        <v>0</v>
      </c>
      <c r="L234" s="122">
        <v>0</v>
      </c>
    </row>
    <row r="235" spans="1:12" ht="25.5" hidden="1" customHeight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3</v>
      </c>
      <c r="G235" s="94" t="s">
        <v>172</v>
      </c>
      <c r="H235" s="90">
        <v>204</v>
      </c>
      <c r="I235" s="122">
        <v>0</v>
      </c>
      <c r="J235" s="122">
        <v>0</v>
      </c>
      <c r="K235" s="122">
        <v>0</v>
      </c>
      <c r="L235" s="122">
        <v>0</v>
      </c>
    </row>
    <row r="236" spans="1:12" ht="38.25" hidden="1" customHeight="1">
      <c r="A236" s="49">
        <v>3</v>
      </c>
      <c r="B236" s="50">
        <v>2</v>
      </c>
      <c r="C236" s="50"/>
      <c r="D236" s="50"/>
      <c r="E236" s="50"/>
      <c r="F236" s="52"/>
      <c r="G236" s="51" t="s">
        <v>173</v>
      </c>
      <c r="H236" s="90">
        <v>205</v>
      </c>
      <c r="I236" s="116">
        <f>SUM(I237+I269)</f>
        <v>0</v>
      </c>
      <c r="J236" s="128">
        <f>SUM(J237+J269)</f>
        <v>0</v>
      </c>
      <c r="K236" s="117">
        <f>SUM(K237+K269)</f>
        <v>0</v>
      </c>
      <c r="L236" s="117">
        <f>SUM(L237+L269)</f>
        <v>0</v>
      </c>
    </row>
    <row r="237" spans="1:12" ht="38.25" hidden="1" customHeight="1">
      <c r="A237" s="68">
        <v>3</v>
      </c>
      <c r="B237" s="74">
        <v>2</v>
      </c>
      <c r="C237" s="75">
        <v>1</v>
      </c>
      <c r="D237" s="75"/>
      <c r="E237" s="75"/>
      <c r="F237" s="76"/>
      <c r="G237" s="77" t="s">
        <v>174</v>
      </c>
      <c r="H237" s="90">
        <v>206</v>
      </c>
      <c r="I237" s="125">
        <f>SUM(I238+I247+I251+I255+I259+I262+I265)</f>
        <v>0</v>
      </c>
      <c r="J237" s="134">
        <f>SUM(J238+J247+J251+J255+J259+J262+J265)</f>
        <v>0</v>
      </c>
      <c r="K237" s="126">
        <f>SUM(K238+K247+K251+K255+K259+K262+K265)</f>
        <v>0</v>
      </c>
      <c r="L237" s="126">
        <f>SUM(L238+L247+L251+L255+L259+L262+L265)</f>
        <v>0</v>
      </c>
    </row>
    <row r="238" spans="1:12" hidden="1">
      <c r="A238" s="60">
        <v>3</v>
      </c>
      <c r="B238" s="61">
        <v>2</v>
      </c>
      <c r="C238" s="61">
        <v>1</v>
      </c>
      <c r="D238" s="61">
        <v>1</v>
      </c>
      <c r="E238" s="61"/>
      <c r="F238" s="63"/>
      <c r="G238" s="62" t="s">
        <v>175</v>
      </c>
      <c r="H238" s="90">
        <v>207</v>
      </c>
      <c r="I238" s="125">
        <f>I239</f>
        <v>0</v>
      </c>
      <c r="J238" s="125">
        <f>J239</f>
        <v>0</v>
      </c>
      <c r="K238" s="125">
        <f>K239</f>
        <v>0</v>
      </c>
      <c r="L238" s="125">
        <f>L239</f>
        <v>0</v>
      </c>
    </row>
    <row r="239" spans="1:12" hidden="1">
      <c r="A239" s="60">
        <v>3</v>
      </c>
      <c r="B239" s="60">
        <v>2</v>
      </c>
      <c r="C239" s="61">
        <v>1</v>
      </c>
      <c r="D239" s="61">
        <v>1</v>
      </c>
      <c r="E239" s="61">
        <v>1</v>
      </c>
      <c r="F239" s="63"/>
      <c r="G239" s="62" t="s">
        <v>176</v>
      </c>
      <c r="H239" s="90">
        <v>208</v>
      </c>
      <c r="I239" s="116">
        <f>SUM(I240:I240)</f>
        <v>0</v>
      </c>
      <c r="J239" s="128">
        <f>SUM(J240:J240)</f>
        <v>0</v>
      </c>
      <c r="K239" s="117">
        <f>SUM(K240:K240)</f>
        <v>0</v>
      </c>
      <c r="L239" s="117">
        <f>SUM(L240:L240)</f>
        <v>0</v>
      </c>
    </row>
    <row r="240" spans="1:12" hidden="1">
      <c r="A240" s="68">
        <v>3</v>
      </c>
      <c r="B240" s="68">
        <v>2</v>
      </c>
      <c r="C240" s="75">
        <v>1</v>
      </c>
      <c r="D240" s="75">
        <v>1</v>
      </c>
      <c r="E240" s="75">
        <v>1</v>
      </c>
      <c r="F240" s="76">
        <v>1</v>
      </c>
      <c r="G240" s="77" t="s">
        <v>176</v>
      </c>
      <c r="H240" s="90">
        <v>209</v>
      </c>
      <c r="I240" s="122">
        <v>0</v>
      </c>
      <c r="J240" s="122">
        <v>0</v>
      </c>
      <c r="K240" s="122">
        <v>0</v>
      </c>
      <c r="L240" s="122">
        <v>0</v>
      </c>
    </row>
    <row r="241" spans="1:12" hidden="1">
      <c r="A241" s="68">
        <v>3</v>
      </c>
      <c r="B241" s="75">
        <v>2</v>
      </c>
      <c r="C241" s="75">
        <v>1</v>
      </c>
      <c r="D241" s="75">
        <v>1</v>
      </c>
      <c r="E241" s="75">
        <v>2</v>
      </c>
      <c r="F241" s="76"/>
      <c r="G241" s="77" t="s">
        <v>177</v>
      </c>
      <c r="H241" s="90">
        <v>210</v>
      </c>
      <c r="I241" s="116">
        <f>SUM(I242:I243)</f>
        <v>0</v>
      </c>
      <c r="J241" s="116">
        <f>SUM(J242:J243)</f>
        <v>0</v>
      </c>
      <c r="K241" s="116">
        <f>SUM(K242:K243)</f>
        <v>0</v>
      </c>
      <c r="L241" s="116">
        <f>SUM(L242:L243)</f>
        <v>0</v>
      </c>
    </row>
    <row r="242" spans="1:12" hidden="1">
      <c r="A242" s="68">
        <v>3</v>
      </c>
      <c r="B242" s="75">
        <v>2</v>
      </c>
      <c r="C242" s="75">
        <v>1</v>
      </c>
      <c r="D242" s="75">
        <v>1</v>
      </c>
      <c r="E242" s="75">
        <v>2</v>
      </c>
      <c r="F242" s="76">
        <v>1</v>
      </c>
      <c r="G242" s="77" t="s">
        <v>178</v>
      </c>
      <c r="H242" s="90">
        <v>211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>
        <v>2</v>
      </c>
      <c r="G243" s="77" t="s">
        <v>179</v>
      </c>
      <c r="H243" s="90">
        <v>212</v>
      </c>
      <c r="I243" s="122">
        <v>0</v>
      </c>
      <c r="J243" s="122">
        <v>0</v>
      </c>
      <c r="K243" s="122">
        <v>0</v>
      </c>
      <c r="L243" s="122"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3</v>
      </c>
      <c r="F244" s="98"/>
      <c r="G244" s="77" t="s">
        <v>180</v>
      </c>
      <c r="H244" s="90">
        <v>213</v>
      </c>
      <c r="I244" s="116">
        <f>SUM(I245:I246)</f>
        <v>0</v>
      </c>
      <c r="J244" s="116">
        <f>SUM(J245:J246)</f>
        <v>0</v>
      </c>
      <c r="K244" s="116">
        <f>SUM(K245:K246)</f>
        <v>0</v>
      </c>
      <c r="L244" s="116">
        <f>SUM(L245:L246)</f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3</v>
      </c>
      <c r="F245" s="76">
        <v>1</v>
      </c>
      <c r="G245" s="77" t="s">
        <v>181</v>
      </c>
      <c r="H245" s="90">
        <v>214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76">
        <v>2</v>
      </c>
      <c r="G246" s="77" t="s">
        <v>182</v>
      </c>
      <c r="H246" s="90">
        <v>215</v>
      </c>
      <c r="I246" s="122">
        <v>0</v>
      </c>
      <c r="J246" s="122">
        <v>0</v>
      </c>
      <c r="K246" s="122">
        <v>0</v>
      </c>
      <c r="L246" s="122">
        <v>0</v>
      </c>
    </row>
    <row r="247" spans="1:12" hidden="1">
      <c r="A247" s="60">
        <v>3</v>
      </c>
      <c r="B247" s="61">
        <v>2</v>
      </c>
      <c r="C247" s="61">
        <v>1</v>
      </c>
      <c r="D247" s="61">
        <v>2</v>
      </c>
      <c r="E247" s="61"/>
      <c r="F247" s="63"/>
      <c r="G247" s="62" t="s">
        <v>183</v>
      </c>
      <c r="H247" s="90">
        <v>216</v>
      </c>
      <c r="I247" s="116">
        <f>I248</f>
        <v>0</v>
      </c>
      <c r="J247" s="116">
        <f>J248</f>
        <v>0</v>
      </c>
      <c r="K247" s="116">
        <f>K248</f>
        <v>0</v>
      </c>
      <c r="L247" s="116">
        <f>L248</f>
        <v>0</v>
      </c>
    </row>
    <row r="248" spans="1:12" hidden="1">
      <c r="A248" s="60">
        <v>3</v>
      </c>
      <c r="B248" s="61">
        <v>2</v>
      </c>
      <c r="C248" s="61">
        <v>1</v>
      </c>
      <c r="D248" s="61">
        <v>2</v>
      </c>
      <c r="E248" s="61">
        <v>1</v>
      </c>
      <c r="F248" s="63"/>
      <c r="G248" s="62" t="s">
        <v>183</v>
      </c>
      <c r="H248" s="90">
        <v>217</v>
      </c>
      <c r="I248" s="116">
        <f>SUM(I249:I250)</f>
        <v>0</v>
      </c>
      <c r="J248" s="128">
        <f>SUM(J249:J250)</f>
        <v>0</v>
      </c>
      <c r="K248" s="117">
        <f>SUM(K249:K250)</f>
        <v>0</v>
      </c>
      <c r="L248" s="117">
        <f>SUM(L249:L250)</f>
        <v>0</v>
      </c>
    </row>
    <row r="249" spans="1:12" ht="25.5" hidden="1" customHeight="1">
      <c r="A249" s="68">
        <v>3</v>
      </c>
      <c r="B249" s="74">
        <v>2</v>
      </c>
      <c r="C249" s="75">
        <v>1</v>
      </c>
      <c r="D249" s="75">
        <v>2</v>
      </c>
      <c r="E249" s="75">
        <v>1</v>
      </c>
      <c r="F249" s="76">
        <v>1</v>
      </c>
      <c r="G249" s="77" t="s">
        <v>184</v>
      </c>
      <c r="H249" s="90">
        <v>218</v>
      </c>
      <c r="I249" s="122">
        <v>0</v>
      </c>
      <c r="J249" s="122">
        <v>0</v>
      </c>
      <c r="K249" s="122">
        <v>0</v>
      </c>
      <c r="L249" s="122">
        <v>0</v>
      </c>
    </row>
    <row r="250" spans="1:12" ht="25.5" hidden="1" customHeight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>
        <v>2</v>
      </c>
      <c r="G250" s="62" t="s">
        <v>185</v>
      </c>
      <c r="H250" s="90">
        <v>219</v>
      </c>
      <c r="I250" s="122">
        <v>0</v>
      </c>
      <c r="J250" s="122">
        <v>0</v>
      </c>
      <c r="K250" s="122">
        <v>0</v>
      </c>
      <c r="L250" s="122">
        <v>0</v>
      </c>
    </row>
    <row r="251" spans="1:12" ht="25.5" hidden="1" customHeight="1">
      <c r="A251" s="57">
        <v>3</v>
      </c>
      <c r="B251" s="55">
        <v>2</v>
      </c>
      <c r="C251" s="55">
        <v>1</v>
      </c>
      <c r="D251" s="55">
        <v>3</v>
      </c>
      <c r="E251" s="55"/>
      <c r="F251" s="58"/>
      <c r="G251" s="56" t="s">
        <v>186</v>
      </c>
      <c r="H251" s="90">
        <v>220</v>
      </c>
      <c r="I251" s="123">
        <f>I252</f>
        <v>0</v>
      </c>
      <c r="J251" s="129">
        <f>J252</f>
        <v>0</v>
      </c>
      <c r="K251" s="124">
        <f>K252</f>
        <v>0</v>
      </c>
      <c r="L251" s="124">
        <f>L252</f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3</v>
      </c>
      <c r="E252" s="61">
        <v>1</v>
      </c>
      <c r="F252" s="63"/>
      <c r="G252" s="56" t="s">
        <v>186</v>
      </c>
      <c r="H252" s="90">
        <v>221</v>
      </c>
      <c r="I252" s="116">
        <f>I253+I254</f>
        <v>0</v>
      </c>
      <c r="J252" s="116">
        <f>J253+J254</f>
        <v>0</v>
      </c>
      <c r="K252" s="116">
        <f>K253+K254</f>
        <v>0</v>
      </c>
      <c r="L252" s="116">
        <f>L253+L254</f>
        <v>0</v>
      </c>
    </row>
    <row r="253" spans="1:12" ht="25.5" hidden="1" customHeight="1">
      <c r="A253" s="60">
        <v>3</v>
      </c>
      <c r="B253" s="61">
        <v>2</v>
      </c>
      <c r="C253" s="61">
        <v>1</v>
      </c>
      <c r="D253" s="61">
        <v>3</v>
      </c>
      <c r="E253" s="61">
        <v>1</v>
      </c>
      <c r="F253" s="63">
        <v>1</v>
      </c>
      <c r="G253" s="62" t="s">
        <v>187</v>
      </c>
      <c r="H253" s="90">
        <v>222</v>
      </c>
      <c r="I253" s="122">
        <v>0</v>
      </c>
      <c r="J253" s="122">
        <v>0</v>
      </c>
      <c r="K253" s="122">
        <v>0</v>
      </c>
      <c r="L253" s="122"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>
        <v>2</v>
      </c>
      <c r="G254" s="62" t="s">
        <v>188</v>
      </c>
      <c r="H254" s="90">
        <v>223</v>
      </c>
      <c r="I254" s="140">
        <v>0</v>
      </c>
      <c r="J254" s="137">
        <v>0</v>
      </c>
      <c r="K254" s="140">
        <v>0</v>
      </c>
      <c r="L254" s="140">
        <v>0</v>
      </c>
    </row>
    <row r="255" spans="1:12" hidden="1">
      <c r="A255" s="60">
        <v>3</v>
      </c>
      <c r="B255" s="61">
        <v>2</v>
      </c>
      <c r="C255" s="61">
        <v>1</v>
      </c>
      <c r="D255" s="61">
        <v>4</v>
      </c>
      <c r="E255" s="61"/>
      <c r="F255" s="63"/>
      <c r="G255" s="62" t="s">
        <v>189</v>
      </c>
      <c r="H255" s="90">
        <v>224</v>
      </c>
      <c r="I255" s="116">
        <f>I256</f>
        <v>0</v>
      </c>
      <c r="J255" s="117">
        <f>J256</f>
        <v>0</v>
      </c>
      <c r="K255" s="116">
        <f>K256</f>
        <v>0</v>
      </c>
      <c r="L255" s="117">
        <f>L256</f>
        <v>0</v>
      </c>
    </row>
    <row r="256" spans="1:12" hidden="1">
      <c r="A256" s="57">
        <v>3</v>
      </c>
      <c r="B256" s="55">
        <v>2</v>
      </c>
      <c r="C256" s="55">
        <v>1</v>
      </c>
      <c r="D256" s="55">
        <v>4</v>
      </c>
      <c r="E256" s="55">
        <v>1</v>
      </c>
      <c r="F256" s="58"/>
      <c r="G256" s="56" t="s">
        <v>189</v>
      </c>
      <c r="H256" s="90">
        <v>225</v>
      </c>
      <c r="I256" s="123">
        <f>SUM(I257:I258)</f>
        <v>0</v>
      </c>
      <c r="J256" s="129">
        <f>SUM(J257:J258)</f>
        <v>0</v>
      </c>
      <c r="K256" s="124">
        <f>SUM(K257:K258)</f>
        <v>0</v>
      </c>
      <c r="L256" s="124">
        <f>SUM(L257:L258)</f>
        <v>0</v>
      </c>
    </row>
    <row r="257" spans="1:12" ht="25.5" hidden="1" customHeight="1">
      <c r="A257" s="60">
        <v>3</v>
      </c>
      <c r="B257" s="61">
        <v>2</v>
      </c>
      <c r="C257" s="61">
        <v>1</v>
      </c>
      <c r="D257" s="61">
        <v>4</v>
      </c>
      <c r="E257" s="61">
        <v>1</v>
      </c>
      <c r="F257" s="63">
        <v>1</v>
      </c>
      <c r="G257" s="62" t="s">
        <v>190</v>
      </c>
      <c r="H257" s="90">
        <v>226</v>
      </c>
      <c r="I257" s="122">
        <v>0</v>
      </c>
      <c r="J257" s="122">
        <v>0</v>
      </c>
      <c r="K257" s="122">
        <v>0</v>
      </c>
      <c r="L257" s="122">
        <v>0</v>
      </c>
    </row>
    <row r="258" spans="1:12" ht="25.5" hidden="1" customHeight="1">
      <c r="A258" s="60">
        <v>3</v>
      </c>
      <c r="B258" s="61">
        <v>2</v>
      </c>
      <c r="C258" s="61">
        <v>1</v>
      </c>
      <c r="D258" s="61">
        <v>4</v>
      </c>
      <c r="E258" s="61">
        <v>1</v>
      </c>
      <c r="F258" s="63">
        <v>2</v>
      </c>
      <c r="G258" s="62" t="s">
        <v>191</v>
      </c>
      <c r="H258" s="90">
        <v>227</v>
      </c>
      <c r="I258" s="122">
        <v>0</v>
      </c>
      <c r="J258" s="122">
        <v>0</v>
      </c>
      <c r="K258" s="122">
        <v>0</v>
      </c>
      <c r="L258" s="122">
        <v>0</v>
      </c>
    </row>
    <row r="259" spans="1:12" hidden="1">
      <c r="A259" s="60">
        <v>3</v>
      </c>
      <c r="B259" s="61">
        <v>2</v>
      </c>
      <c r="C259" s="61">
        <v>1</v>
      </c>
      <c r="D259" s="61">
        <v>5</v>
      </c>
      <c r="E259" s="61"/>
      <c r="F259" s="63"/>
      <c r="G259" s="62" t="s">
        <v>192</v>
      </c>
      <c r="H259" s="90">
        <v>228</v>
      </c>
      <c r="I259" s="116">
        <f t="shared" ref="I259:L260" si="24">I260</f>
        <v>0</v>
      </c>
      <c r="J259" s="128">
        <f t="shared" si="24"/>
        <v>0</v>
      </c>
      <c r="K259" s="117">
        <f t="shared" si="24"/>
        <v>0</v>
      </c>
      <c r="L259" s="117">
        <f t="shared" si="24"/>
        <v>0</v>
      </c>
    </row>
    <row r="260" spans="1:12" hidden="1">
      <c r="A260" s="60">
        <v>3</v>
      </c>
      <c r="B260" s="61">
        <v>2</v>
      </c>
      <c r="C260" s="61">
        <v>1</v>
      </c>
      <c r="D260" s="61">
        <v>5</v>
      </c>
      <c r="E260" s="61">
        <v>1</v>
      </c>
      <c r="F260" s="63"/>
      <c r="G260" s="62" t="s">
        <v>192</v>
      </c>
      <c r="H260" s="90">
        <v>229</v>
      </c>
      <c r="I260" s="117">
        <f t="shared" si="24"/>
        <v>0</v>
      </c>
      <c r="J260" s="128">
        <f t="shared" si="24"/>
        <v>0</v>
      </c>
      <c r="K260" s="117">
        <f t="shared" si="24"/>
        <v>0</v>
      </c>
      <c r="L260" s="117">
        <f t="shared" si="24"/>
        <v>0</v>
      </c>
    </row>
    <row r="261" spans="1:12" hidden="1">
      <c r="A261" s="74">
        <v>3</v>
      </c>
      <c r="B261" s="75">
        <v>2</v>
      </c>
      <c r="C261" s="75">
        <v>1</v>
      </c>
      <c r="D261" s="75">
        <v>5</v>
      </c>
      <c r="E261" s="75">
        <v>1</v>
      </c>
      <c r="F261" s="76">
        <v>1</v>
      </c>
      <c r="G261" s="62" t="s">
        <v>192</v>
      </c>
      <c r="H261" s="90">
        <v>230</v>
      </c>
      <c r="I261" s="140">
        <v>0</v>
      </c>
      <c r="J261" s="140">
        <v>0</v>
      </c>
      <c r="K261" s="140">
        <v>0</v>
      </c>
      <c r="L261" s="140"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6</v>
      </c>
      <c r="E262" s="61"/>
      <c r="F262" s="63"/>
      <c r="G262" s="62" t="s">
        <v>193</v>
      </c>
      <c r="H262" s="90">
        <v>231</v>
      </c>
      <c r="I262" s="116">
        <f t="shared" ref="I262:L263" si="25">I263</f>
        <v>0</v>
      </c>
      <c r="J262" s="128">
        <f t="shared" si="25"/>
        <v>0</v>
      </c>
      <c r="K262" s="117">
        <f t="shared" si="25"/>
        <v>0</v>
      </c>
      <c r="L262" s="117">
        <f t="shared" si="25"/>
        <v>0</v>
      </c>
    </row>
    <row r="263" spans="1:12" hidden="1">
      <c r="A263" s="60">
        <v>3</v>
      </c>
      <c r="B263" s="60">
        <v>2</v>
      </c>
      <c r="C263" s="61">
        <v>1</v>
      </c>
      <c r="D263" s="61">
        <v>6</v>
      </c>
      <c r="E263" s="61">
        <v>1</v>
      </c>
      <c r="F263" s="63"/>
      <c r="G263" s="62" t="s">
        <v>193</v>
      </c>
      <c r="H263" s="90">
        <v>232</v>
      </c>
      <c r="I263" s="116">
        <f t="shared" si="25"/>
        <v>0</v>
      </c>
      <c r="J263" s="128">
        <f t="shared" si="25"/>
        <v>0</v>
      </c>
      <c r="K263" s="117">
        <f t="shared" si="25"/>
        <v>0</v>
      </c>
      <c r="L263" s="117">
        <f t="shared" si="25"/>
        <v>0</v>
      </c>
    </row>
    <row r="264" spans="1:12" hidden="1">
      <c r="A264" s="57">
        <v>3</v>
      </c>
      <c r="B264" s="57">
        <v>2</v>
      </c>
      <c r="C264" s="61">
        <v>1</v>
      </c>
      <c r="D264" s="61">
        <v>6</v>
      </c>
      <c r="E264" s="61">
        <v>1</v>
      </c>
      <c r="F264" s="63">
        <v>1</v>
      </c>
      <c r="G264" s="62" t="s">
        <v>193</v>
      </c>
      <c r="H264" s="90">
        <v>233</v>
      </c>
      <c r="I264" s="140">
        <v>0</v>
      </c>
      <c r="J264" s="140">
        <v>0</v>
      </c>
      <c r="K264" s="140">
        <v>0</v>
      </c>
      <c r="L264" s="140"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7</v>
      </c>
      <c r="E265" s="61"/>
      <c r="F265" s="63"/>
      <c r="G265" s="62" t="s">
        <v>194</v>
      </c>
      <c r="H265" s="90">
        <v>234</v>
      </c>
      <c r="I265" s="116">
        <f>I266</f>
        <v>0</v>
      </c>
      <c r="J265" s="128">
        <f>J266</f>
        <v>0</v>
      </c>
      <c r="K265" s="117">
        <f>K266</f>
        <v>0</v>
      </c>
      <c r="L265" s="117">
        <f>L266</f>
        <v>0</v>
      </c>
    </row>
    <row r="266" spans="1:12" hidden="1">
      <c r="A266" s="60">
        <v>3</v>
      </c>
      <c r="B266" s="61">
        <v>2</v>
      </c>
      <c r="C266" s="61">
        <v>1</v>
      </c>
      <c r="D266" s="61">
        <v>7</v>
      </c>
      <c r="E266" s="61">
        <v>1</v>
      </c>
      <c r="F266" s="63"/>
      <c r="G266" s="62" t="s">
        <v>194</v>
      </c>
      <c r="H266" s="90">
        <v>235</v>
      </c>
      <c r="I266" s="116">
        <f>I267+I268</f>
        <v>0</v>
      </c>
      <c r="J266" s="116">
        <f>J267+J268</f>
        <v>0</v>
      </c>
      <c r="K266" s="116">
        <f>K267+K268</f>
        <v>0</v>
      </c>
      <c r="L266" s="116">
        <f>L267+L268</f>
        <v>0</v>
      </c>
    </row>
    <row r="267" spans="1:12" ht="25.5" hidden="1" customHeight="1">
      <c r="A267" s="60">
        <v>3</v>
      </c>
      <c r="B267" s="61">
        <v>2</v>
      </c>
      <c r="C267" s="61">
        <v>1</v>
      </c>
      <c r="D267" s="61">
        <v>7</v>
      </c>
      <c r="E267" s="61">
        <v>1</v>
      </c>
      <c r="F267" s="63">
        <v>1</v>
      </c>
      <c r="G267" s="62" t="s">
        <v>195</v>
      </c>
      <c r="H267" s="90">
        <v>236</v>
      </c>
      <c r="I267" s="121">
        <v>0</v>
      </c>
      <c r="J267" s="122">
        <v>0</v>
      </c>
      <c r="K267" s="122">
        <v>0</v>
      </c>
      <c r="L267" s="122">
        <v>0</v>
      </c>
    </row>
    <row r="268" spans="1:12" ht="25.5" hidden="1" customHeight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>
        <v>2</v>
      </c>
      <c r="G268" s="62" t="s">
        <v>196</v>
      </c>
      <c r="H268" s="90">
        <v>237</v>
      </c>
      <c r="I268" s="122">
        <v>0</v>
      </c>
      <c r="J268" s="122">
        <v>0</v>
      </c>
      <c r="K268" s="122">
        <v>0</v>
      </c>
      <c r="L268" s="122">
        <v>0</v>
      </c>
    </row>
    <row r="269" spans="1:12" ht="38.25" hidden="1" customHeight="1">
      <c r="A269" s="60">
        <v>3</v>
      </c>
      <c r="B269" s="61">
        <v>2</v>
      </c>
      <c r="C269" s="61">
        <v>2</v>
      </c>
      <c r="D269" s="99"/>
      <c r="E269" s="99"/>
      <c r="F269" s="100"/>
      <c r="G269" s="62" t="s">
        <v>197</v>
      </c>
      <c r="H269" s="90">
        <v>238</v>
      </c>
      <c r="I269" s="116">
        <f>SUM(I270+I279+I283+I287+I291+I294+I297)</f>
        <v>0</v>
      </c>
      <c r="J269" s="128">
        <f>SUM(J270+J279+J283+J287+J291+J294+J297)</f>
        <v>0</v>
      </c>
      <c r="K269" s="117">
        <f>SUM(K270+K279+K283+K287+K291+K294+K297)</f>
        <v>0</v>
      </c>
      <c r="L269" s="117">
        <f>SUM(L270+L279+L283+L287+L291+L294+L297)</f>
        <v>0</v>
      </c>
    </row>
    <row r="270" spans="1:12" hidden="1">
      <c r="A270" s="60">
        <v>3</v>
      </c>
      <c r="B270" s="61">
        <v>2</v>
      </c>
      <c r="C270" s="61">
        <v>2</v>
      </c>
      <c r="D270" s="61">
        <v>1</v>
      </c>
      <c r="E270" s="61"/>
      <c r="F270" s="63"/>
      <c r="G270" s="62" t="s">
        <v>198</v>
      </c>
      <c r="H270" s="90">
        <v>239</v>
      </c>
      <c r="I270" s="116">
        <f>I271</f>
        <v>0</v>
      </c>
      <c r="J270" s="116">
        <f>J271</f>
        <v>0</v>
      </c>
      <c r="K270" s="116">
        <f>K271</f>
        <v>0</v>
      </c>
      <c r="L270" s="116">
        <f>L271</f>
        <v>0</v>
      </c>
    </row>
    <row r="271" spans="1:12" hidden="1">
      <c r="A271" s="64">
        <v>3</v>
      </c>
      <c r="B271" s="60">
        <v>2</v>
      </c>
      <c r="C271" s="61">
        <v>2</v>
      </c>
      <c r="D271" s="61">
        <v>1</v>
      </c>
      <c r="E271" s="61">
        <v>1</v>
      </c>
      <c r="F271" s="63"/>
      <c r="G271" s="62" t="s">
        <v>176</v>
      </c>
      <c r="H271" s="90">
        <v>240</v>
      </c>
      <c r="I271" s="116">
        <f>SUM(I272)</f>
        <v>0</v>
      </c>
      <c r="J271" s="116">
        <f>SUM(J272)</f>
        <v>0</v>
      </c>
      <c r="K271" s="116">
        <f>SUM(K272)</f>
        <v>0</v>
      </c>
      <c r="L271" s="116">
        <f>SUM(L272)</f>
        <v>0</v>
      </c>
    </row>
    <row r="272" spans="1:12" hidden="1">
      <c r="A272" s="64">
        <v>3</v>
      </c>
      <c r="B272" s="60">
        <v>2</v>
      </c>
      <c r="C272" s="61">
        <v>2</v>
      </c>
      <c r="D272" s="61">
        <v>1</v>
      </c>
      <c r="E272" s="61">
        <v>1</v>
      </c>
      <c r="F272" s="63">
        <v>1</v>
      </c>
      <c r="G272" s="62" t="s">
        <v>176</v>
      </c>
      <c r="H272" s="90">
        <v>241</v>
      </c>
      <c r="I272" s="122">
        <v>0</v>
      </c>
      <c r="J272" s="122">
        <v>0</v>
      </c>
      <c r="K272" s="122">
        <v>0</v>
      </c>
      <c r="L272" s="122"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2</v>
      </c>
      <c r="F273" s="63"/>
      <c r="G273" s="62" t="s">
        <v>199</v>
      </c>
      <c r="H273" s="90">
        <v>242</v>
      </c>
      <c r="I273" s="116">
        <f>SUM(I274:I275)</f>
        <v>0</v>
      </c>
      <c r="J273" s="116">
        <f>SUM(J274:J275)</f>
        <v>0</v>
      </c>
      <c r="K273" s="116">
        <f>SUM(K274:K275)</f>
        <v>0</v>
      </c>
      <c r="L273" s="116">
        <f>SUM(L274:L275)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2</v>
      </c>
      <c r="F274" s="63">
        <v>1</v>
      </c>
      <c r="G274" s="62" t="s">
        <v>178</v>
      </c>
      <c r="H274" s="90">
        <v>243</v>
      </c>
      <c r="I274" s="122">
        <v>0</v>
      </c>
      <c r="J274" s="121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>
        <v>2</v>
      </c>
      <c r="G275" s="62" t="s">
        <v>179</v>
      </c>
      <c r="H275" s="90">
        <v>244</v>
      </c>
      <c r="I275" s="122">
        <v>0</v>
      </c>
      <c r="J275" s="121">
        <v>0</v>
      </c>
      <c r="K275" s="122">
        <v>0</v>
      </c>
      <c r="L275" s="122"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3</v>
      </c>
      <c r="F276" s="63"/>
      <c r="G276" s="62" t="s">
        <v>180</v>
      </c>
      <c r="H276" s="90">
        <v>245</v>
      </c>
      <c r="I276" s="116">
        <f>SUM(I277:I278)</f>
        <v>0</v>
      </c>
      <c r="J276" s="116">
        <f>SUM(J277:J278)</f>
        <v>0</v>
      </c>
      <c r="K276" s="116">
        <f>SUM(K277:K278)</f>
        <v>0</v>
      </c>
      <c r="L276" s="116">
        <f>SUM(L277:L278)</f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3</v>
      </c>
      <c r="F277" s="63">
        <v>1</v>
      </c>
      <c r="G277" s="62" t="s">
        <v>181</v>
      </c>
      <c r="H277" s="90">
        <v>246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>
        <v>2</v>
      </c>
      <c r="G278" s="62" t="s">
        <v>200</v>
      </c>
      <c r="H278" s="90">
        <v>247</v>
      </c>
      <c r="I278" s="122">
        <v>0</v>
      </c>
      <c r="J278" s="121">
        <v>0</v>
      </c>
      <c r="K278" s="122">
        <v>0</v>
      </c>
      <c r="L278" s="122">
        <v>0</v>
      </c>
    </row>
    <row r="279" spans="1:12" ht="25.5" hidden="1" customHeight="1">
      <c r="A279" s="64">
        <v>3</v>
      </c>
      <c r="B279" s="60">
        <v>2</v>
      </c>
      <c r="C279" s="61">
        <v>2</v>
      </c>
      <c r="D279" s="61">
        <v>2</v>
      </c>
      <c r="E279" s="61"/>
      <c r="F279" s="63"/>
      <c r="G279" s="62" t="s">
        <v>201</v>
      </c>
      <c r="H279" s="90">
        <v>248</v>
      </c>
      <c r="I279" s="116">
        <f>I280</f>
        <v>0</v>
      </c>
      <c r="J279" s="117">
        <f>J280</f>
        <v>0</v>
      </c>
      <c r="K279" s="116">
        <f>K280</f>
        <v>0</v>
      </c>
      <c r="L279" s="117">
        <f>L280</f>
        <v>0</v>
      </c>
    </row>
    <row r="280" spans="1:12" ht="25.5" hidden="1" customHeight="1">
      <c r="A280" s="60">
        <v>3</v>
      </c>
      <c r="B280" s="61">
        <v>2</v>
      </c>
      <c r="C280" s="55">
        <v>2</v>
      </c>
      <c r="D280" s="55">
        <v>2</v>
      </c>
      <c r="E280" s="55">
        <v>1</v>
      </c>
      <c r="F280" s="58"/>
      <c r="G280" s="62" t="s">
        <v>201</v>
      </c>
      <c r="H280" s="90">
        <v>249</v>
      </c>
      <c r="I280" s="123">
        <f>SUM(I281:I282)</f>
        <v>0</v>
      </c>
      <c r="J280" s="129">
        <f>SUM(J281:J282)</f>
        <v>0</v>
      </c>
      <c r="K280" s="124">
        <f>SUM(K281:K282)</f>
        <v>0</v>
      </c>
      <c r="L280" s="124">
        <f>SUM(L281:L282)</f>
        <v>0</v>
      </c>
    </row>
    <row r="281" spans="1:12" ht="25.5" hidden="1" customHeight="1">
      <c r="A281" s="60">
        <v>3</v>
      </c>
      <c r="B281" s="61">
        <v>2</v>
      </c>
      <c r="C281" s="61">
        <v>2</v>
      </c>
      <c r="D281" s="61">
        <v>2</v>
      </c>
      <c r="E281" s="61">
        <v>1</v>
      </c>
      <c r="F281" s="63">
        <v>1</v>
      </c>
      <c r="G281" s="62" t="s">
        <v>202</v>
      </c>
      <c r="H281" s="90">
        <v>250</v>
      </c>
      <c r="I281" s="122">
        <v>0</v>
      </c>
      <c r="J281" s="122">
        <v>0</v>
      </c>
      <c r="K281" s="122">
        <v>0</v>
      </c>
      <c r="L281" s="122">
        <v>0</v>
      </c>
    </row>
    <row r="282" spans="1:12" ht="25.5" hidden="1" customHeight="1">
      <c r="A282" s="60">
        <v>3</v>
      </c>
      <c r="B282" s="61">
        <v>2</v>
      </c>
      <c r="C282" s="61">
        <v>2</v>
      </c>
      <c r="D282" s="61">
        <v>2</v>
      </c>
      <c r="E282" s="61">
        <v>1</v>
      </c>
      <c r="F282" s="63">
        <v>2</v>
      </c>
      <c r="G282" s="64" t="s">
        <v>203</v>
      </c>
      <c r="H282" s="90">
        <v>251</v>
      </c>
      <c r="I282" s="122">
        <v>0</v>
      </c>
      <c r="J282" s="122">
        <v>0</v>
      </c>
      <c r="K282" s="122">
        <v>0</v>
      </c>
      <c r="L282" s="122"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3</v>
      </c>
      <c r="E283" s="61"/>
      <c r="F283" s="63"/>
      <c r="G283" s="62" t="s">
        <v>204</v>
      </c>
      <c r="H283" s="90">
        <v>252</v>
      </c>
      <c r="I283" s="116">
        <f>I284</f>
        <v>0</v>
      </c>
      <c r="J283" s="128">
        <f>J284</f>
        <v>0</v>
      </c>
      <c r="K283" s="117">
        <f>K284</f>
        <v>0</v>
      </c>
      <c r="L283" s="117">
        <f>L284</f>
        <v>0</v>
      </c>
    </row>
    <row r="284" spans="1:12" ht="25.5" hidden="1" customHeight="1">
      <c r="A284" s="57">
        <v>3</v>
      </c>
      <c r="B284" s="61">
        <v>2</v>
      </c>
      <c r="C284" s="61">
        <v>2</v>
      </c>
      <c r="D284" s="61">
        <v>3</v>
      </c>
      <c r="E284" s="61">
        <v>1</v>
      </c>
      <c r="F284" s="63"/>
      <c r="G284" s="62" t="s">
        <v>204</v>
      </c>
      <c r="H284" s="90">
        <v>253</v>
      </c>
      <c r="I284" s="116">
        <f>I285+I286</f>
        <v>0</v>
      </c>
      <c r="J284" s="116">
        <f>J285+J286</f>
        <v>0</v>
      </c>
      <c r="K284" s="116">
        <f>K285+K286</f>
        <v>0</v>
      </c>
      <c r="L284" s="116">
        <f>L285+L286</f>
        <v>0</v>
      </c>
    </row>
    <row r="285" spans="1:12" ht="25.5" hidden="1" customHeight="1">
      <c r="A285" s="57">
        <v>3</v>
      </c>
      <c r="B285" s="61">
        <v>2</v>
      </c>
      <c r="C285" s="61">
        <v>2</v>
      </c>
      <c r="D285" s="61">
        <v>3</v>
      </c>
      <c r="E285" s="61">
        <v>1</v>
      </c>
      <c r="F285" s="63">
        <v>1</v>
      </c>
      <c r="G285" s="62" t="s">
        <v>205</v>
      </c>
      <c r="H285" s="90">
        <v>254</v>
      </c>
      <c r="I285" s="122">
        <v>0</v>
      </c>
      <c r="J285" s="122">
        <v>0</v>
      </c>
      <c r="K285" s="122">
        <v>0</v>
      </c>
      <c r="L285" s="122"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>
        <v>2</v>
      </c>
      <c r="G286" s="62" t="s">
        <v>206</v>
      </c>
      <c r="H286" s="90">
        <v>255</v>
      </c>
      <c r="I286" s="122">
        <v>0</v>
      </c>
      <c r="J286" s="122">
        <v>0</v>
      </c>
      <c r="K286" s="122">
        <v>0</v>
      </c>
      <c r="L286" s="122">
        <v>0</v>
      </c>
    </row>
    <row r="287" spans="1:12" hidden="1">
      <c r="A287" s="60">
        <v>3</v>
      </c>
      <c r="B287" s="61">
        <v>2</v>
      </c>
      <c r="C287" s="61">
        <v>2</v>
      </c>
      <c r="D287" s="61">
        <v>4</v>
      </c>
      <c r="E287" s="61"/>
      <c r="F287" s="63"/>
      <c r="G287" s="62" t="s">
        <v>207</v>
      </c>
      <c r="H287" s="90">
        <v>256</v>
      </c>
      <c r="I287" s="116">
        <f>I288</f>
        <v>0</v>
      </c>
      <c r="J287" s="128">
        <f>J288</f>
        <v>0</v>
      </c>
      <c r="K287" s="117">
        <f>K288</f>
        <v>0</v>
      </c>
      <c r="L287" s="117">
        <f>L288</f>
        <v>0</v>
      </c>
    </row>
    <row r="288" spans="1:12" hidden="1">
      <c r="A288" s="60">
        <v>3</v>
      </c>
      <c r="B288" s="61">
        <v>2</v>
      </c>
      <c r="C288" s="61">
        <v>2</v>
      </c>
      <c r="D288" s="61">
        <v>4</v>
      </c>
      <c r="E288" s="61">
        <v>1</v>
      </c>
      <c r="F288" s="63"/>
      <c r="G288" s="62" t="s">
        <v>207</v>
      </c>
      <c r="H288" s="90">
        <v>257</v>
      </c>
      <c r="I288" s="116">
        <f>SUM(I289:I290)</f>
        <v>0</v>
      </c>
      <c r="J288" s="128">
        <f>SUM(J289:J290)</f>
        <v>0</v>
      </c>
      <c r="K288" s="117">
        <f>SUM(K289:K290)</f>
        <v>0</v>
      </c>
      <c r="L288" s="117">
        <f>SUM(L289:L290)</f>
        <v>0</v>
      </c>
    </row>
    <row r="289" spans="1:12" ht="25.5" hidden="1" customHeight="1">
      <c r="A289" s="60">
        <v>3</v>
      </c>
      <c r="B289" s="61">
        <v>2</v>
      </c>
      <c r="C289" s="61">
        <v>2</v>
      </c>
      <c r="D289" s="61">
        <v>4</v>
      </c>
      <c r="E289" s="61">
        <v>1</v>
      </c>
      <c r="F289" s="63">
        <v>1</v>
      </c>
      <c r="G289" s="62" t="s">
        <v>208</v>
      </c>
      <c r="H289" s="90">
        <v>258</v>
      </c>
      <c r="I289" s="122">
        <v>0</v>
      </c>
      <c r="J289" s="122">
        <v>0</v>
      </c>
      <c r="K289" s="122">
        <v>0</v>
      </c>
      <c r="L289" s="122">
        <v>0</v>
      </c>
    </row>
    <row r="290" spans="1:12" ht="25.5" hidden="1" customHeight="1">
      <c r="A290" s="57">
        <v>3</v>
      </c>
      <c r="B290" s="55">
        <v>2</v>
      </c>
      <c r="C290" s="55">
        <v>2</v>
      </c>
      <c r="D290" s="55">
        <v>4</v>
      </c>
      <c r="E290" s="55">
        <v>1</v>
      </c>
      <c r="F290" s="58">
        <v>2</v>
      </c>
      <c r="G290" s="64" t="s">
        <v>209</v>
      </c>
      <c r="H290" s="90">
        <v>259</v>
      </c>
      <c r="I290" s="122">
        <v>0</v>
      </c>
      <c r="J290" s="122">
        <v>0</v>
      </c>
      <c r="K290" s="122">
        <v>0</v>
      </c>
      <c r="L290" s="122">
        <v>0</v>
      </c>
    </row>
    <row r="291" spans="1:12" hidden="1">
      <c r="A291" s="60">
        <v>3</v>
      </c>
      <c r="B291" s="61">
        <v>2</v>
      </c>
      <c r="C291" s="61">
        <v>2</v>
      </c>
      <c r="D291" s="61">
        <v>5</v>
      </c>
      <c r="E291" s="61"/>
      <c r="F291" s="63"/>
      <c r="G291" s="62" t="s">
        <v>210</v>
      </c>
      <c r="H291" s="90">
        <v>260</v>
      </c>
      <c r="I291" s="116">
        <f t="shared" ref="I291:L292" si="26">I292</f>
        <v>0</v>
      </c>
      <c r="J291" s="128">
        <f t="shared" si="26"/>
        <v>0</v>
      </c>
      <c r="K291" s="117">
        <f t="shared" si="26"/>
        <v>0</v>
      </c>
      <c r="L291" s="117">
        <f t="shared" si="26"/>
        <v>0</v>
      </c>
    </row>
    <row r="292" spans="1:12" hidden="1">
      <c r="A292" s="60">
        <v>3</v>
      </c>
      <c r="B292" s="61">
        <v>2</v>
      </c>
      <c r="C292" s="61">
        <v>2</v>
      </c>
      <c r="D292" s="61">
        <v>5</v>
      </c>
      <c r="E292" s="61">
        <v>1</v>
      </c>
      <c r="F292" s="63"/>
      <c r="G292" s="62" t="s">
        <v>210</v>
      </c>
      <c r="H292" s="90">
        <v>261</v>
      </c>
      <c r="I292" s="116">
        <f t="shared" si="26"/>
        <v>0</v>
      </c>
      <c r="J292" s="128">
        <f t="shared" si="26"/>
        <v>0</v>
      </c>
      <c r="K292" s="117">
        <f t="shared" si="26"/>
        <v>0</v>
      </c>
      <c r="L292" s="117">
        <f t="shared" si="26"/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>
        <v>1</v>
      </c>
      <c r="F293" s="63">
        <v>1</v>
      </c>
      <c r="G293" s="62" t="s">
        <v>210</v>
      </c>
      <c r="H293" s="90">
        <v>262</v>
      </c>
      <c r="I293" s="122">
        <v>0</v>
      </c>
      <c r="J293" s="122">
        <v>0</v>
      </c>
      <c r="K293" s="122">
        <v>0</v>
      </c>
      <c r="L293" s="122"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6</v>
      </c>
      <c r="E294" s="61"/>
      <c r="F294" s="63"/>
      <c r="G294" s="62" t="s">
        <v>193</v>
      </c>
      <c r="H294" s="90">
        <v>263</v>
      </c>
      <c r="I294" s="116">
        <f t="shared" ref="I294:L295" si="27">I295</f>
        <v>0</v>
      </c>
      <c r="J294" s="143">
        <f t="shared" si="27"/>
        <v>0</v>
      </c>
      <c r="K294" s="117">
        <f t="shared" si="27"/>
        <v>0</v>
      </c>
      <c r="L294" s="117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6</v>
      </c>
      <c r="E295" s="61">
        <v>1</v>
      </c>
      <c r="F295" s="63"/>
      <c r="G295" s="62" t="s">
        <v>193</v>
      </c>
      <c r="H295" s="90">
        <v>264</v>
      </c>
      <c r="I295" s="116">
        <f t="shared" si="27"/>
        <v>0</v>
      </c>
      <c r="J295" s="143">
        <f t="shared" si="27"/>
        <v>0</v>
      </c>
      <c r="K295" s="117">
        <f t="shared" si="27"/>
        <v>0</v>
      </c>
      <c r="L295" s="117">
        <f t="shared" si="27"/>
        <v>0</v>
      </c>
    </row>
    <row r="296" spans="1:12" hidden="1">
      <c r="A296" s="60">
        <v>3</v>
      </c>
      <c r="B296" s="75">
        <v>2</v>
      </c>
      <c r="C296" s="75">
        <v>2</v>
      </c>
      <c r="D296" s="61">
        <v>6</v>
      </c>
      <c r="E296" s="75">
        <v>1</v>
      </c>
      <c r="F296" s="76">
        <v>1</v>
      </c>
      <c r="G296" s="77" t="s">
        <v>193</v>
      </c>
      <c r="H296" s="90">
        <v>265</v>
      </c>
      <c r="I296" s="122">
        <v>0</v>
      </c>
      <c r="J296" s="122">
        <v>0</v>
      </c>
      <c r="K296" s="122">
        <v>0</v>
      </c>
      <c r="L296" s="122">
        <v>0</v>
      </c>
    </row>
    <row r="297" spans="1:12" hidden="1">
      <c r="A297" s="64">
        <v>3</v>
      </c>
      <c r="B297" s="60">
        <v>2</v>
      </c>
      <c r="C297" s="61">
        <v>2</v>
      </c>
      <c r="D297" s="61">
        <v>7</v>
      </c>
      <c r="E297" s="61"/>
      <c r="F297" s="63"/>
      <c r="G297" s="62" t="s">
        <v>194</v>
      </c>
      <c r="H297" s="90">
        <v>266</v>
      </c>
      <c r="I297" s="116">
        <f>I298</f>
        <v>0</v>
      </c>
      <c r="J297" s="143">
        <f>J298</f>
        <v>0</v>
      </c>
      <c r="K297" s="117">
        <f>K298</f>
        <v>0</v>
      </c>
      <c r="L297" s="117">
        <f>L298</f>
        <v>0</v>
      </c>
    </row>
    <row r="298" spans="1:12" hidden="1">
      <c r="A298" s="64">
        <v>3</v>
      </c>
      <c r="B298" s="60">
        <v>2</v>
      </c>
      <c r="C298" s="61">
        <v>2</v>
      </c>
      <c r="D298" s="61">
        <v>7</v>
      </c>
      <c r="E298" s="61">
        <v>1</v>
      </c>
      <c r="F298" s="63"/>
      <c r="G298" s="62" t="s">
        <v>194</v>
      </c>
      <c r="H298" s="90">
        <v>267</v>
      </c>
      <c r="I298" s="116">
        <f>I299+I300</f>
        <v>0</v>
      </c>
      <c r="J298" s="116">
        <f>J299+J300</f>
        <v>0</v>
      </c>
      <c r="K298" s="116">
        <f>K299+K300</f>
        <v>0</v>
      </c>
      <c r="L298" s="116">
        <f>L299+L300</f>
        <v>0</v>
      </c>
    </row>
    <row r="299" spans="1:12" ht="25.5" hidden="1" customHeight="1">
      <c r="A299" s="64">
        <v>3</v>
      </c>
      <c r="B299" s="60">
        <v>2</v>
      </c>
      <c r="C299" s="60">
        <v>2</v>
      </c>
      <c r="D299" s="61">
        <v>7</v>
      </c>
      <c r="E299" s="61">
        <v>1</v>
      </c>
      <c r="F299" s="63">
        <v>1</v>
      </c>
      <c r="G299" s="62" t="s">
        <v>195</v>
      </c>
      <c r="H299" s="90">
        <v>268</v>
      </c>
      <c r="I299" s="122">
        <v>0</v>
      </c>
      <c r="J299" s="122">
        <v>0</v>
      </c>
      <c r="K299" s="122">
        <v>0</v>
      </c>
      <c r="L299" s="122">
        <v>0</v>
      </c>
    </row>
    <row r="300" spans="1:12" ht="25.5" hidden="1" customHeight="1">
      <c r="A300" s="64">
        <v>3</v>
      </c>
      <c r="B300" s="60">
        <v>2</v>
      </c>
      <c r="C300" s="60">
        <v>2</v>
      </c>
      <c r="D300" s="61">
        <v>7</v>
      </c>
      <c r="E300" s="61">
        <v>1</v>
      </c>
      <c r="F300" s="63">
        <v>2</v>
      </c>
      <c r="G300" s="62" t="s">
        <v>196</v>
      </c>
      <c r="H300" s="90">
        <v>269</v>
      </c>
      <c r="I300" s="122">
        <v>0</v>
      </c>
      <c r="J300" s="122">
        <v>0</v>
      </c>
      <c r="K300" s="122">
        <v>0</v>
      </c>
      <c r="L300" s="122">
        <v>0</v>
      </c>
    </row>
    <row r="301" spans="1:12" ht="25.5" hidden="1" customHeight="1">
      <c r="A301" s="65">
        <v>3</v>
      </c>
      <c r="B301" s="65">
        <v>3</v>
      </c>
      <c r="C301" s="49"/>
      <c r="D301" s="50"/>
      <c r="E301" s="50"/>
      <c r="F301" s="52"/>
      <c r="G301" s="51" t="s">
        <v>211</v>
      </c>
      <c r="H301" s="90">
        <v>270</v>
      </c>
      <c r="I301" s="116">
        <f>SUM(I302+I334)</f>
        <v>0</v>
      </c>
      <c r="J301" s="143">
        <f>SUM(J302+J334)</f>
        <v>0</v>
      </c>
      <c r="K301" s="117">
        <f>SUM(K302+K334)</f>
        <v>0</v>
      </c>
      <c r="L301" s="117">
        <f>SUM(L302+L334)</f>
        <v>0</v>
      </c>
    </row>
    <row r="302" spans="1:12" ht="38.25" hidden="1" customHeight="1">
      <c r="A302" s="64">
        <v>3</v>
      </c>
      <c r="B302" s="64">
        <v>3</v>
      </c>
      <c r="C302" s="60">
        <v>1</v>
      </c>
      <c r="D302" s="61"/>
      <c r="E302" s="61"/>
      <c r="F302" s="63"/>
      <c r="G302" s="62" t="s">
        <v>212</v>
      </c>
      <c r="H302" s="90">
        <v>271</v>
      </c>
      <c r="I302" s="116">
        <f>SUM(I303+I312+I316+I320+I324+I327+I330)</f>
        <v>0</v>
      </c>
      <c r="J302" s="143">
        <f>SUM(J303+J312+J316+J320+J324+J327+J330)</f>
        <v>0</v>
      </c>
      <c r="K302" s="117">
        <f>SUM(K303+K312+K316+K320+K324+K327+K330)</f>
        <v>0</v>
      </c>
      <c r="L302" s="117">
        <f>SUM(L303+L312+L316+L320+L324+L327+L330)</f>
        <v>0</v>
      </c>
    </row>
    <row r="303" spans="1:12" hidden="1">
      <c r="A303" s="64">
        <v>3</v>
      </c>
      <c r="B303" s="64">
        <v>3</v>
      </c>
      <c r="C303" s="60">
        <v>1</v>
      </c>
      <c r="D303" s="61">
        <v>1</v>
      </c>
      <c r="E303" s="61"/>
      <c r="F303" s="63"/>
      <c r="G303" s="62" t="s">
        <v>198</v>
      </c>
      <c r="H303" s="90">
        <v>272</v>
      </c>
      <c r="I303" s="116">
        <f>SUM(I304+I306+I309)</f>
        <v>0</v>
      </c>
      <c r="J303" s="116">
        <f>SUM(J304+J306+J309)</f>
        <v>0</v>
      </c>
      <c r="K303" s="116">
        <f>SUM(K304+K306+K309)</f>
        <v>0</v>
      </c>
      <c r="L303" s="116">
        <f>SUM(L304+L306+L309)</f>
        <v>0</v>
      </c>
    </row>
    <row r="304" spans="1:12" hidden="1">
      <c r="A304" s="64">
        <v>3</v>
      </c>
      <c r="B304" s="64">
        <v>3</v>
      </c>
      <c r="C304" s="60">
        <v>1</v>
      </c>
      <c r="D304" s="61">
        <v>1</v>
      </c>
      <c r="E304" s="61">
        <v>1</v>
      </c>
      <c r="F304" s="63"/>
      <c r="G304" s="62" t="s">
        <v>176</v>
      </c>
      <c r="H304" s="90">
        <v>273</v>
      </c>
      <c r="I304" s="116">
        <f>SUM(I305:I305)</f>
        <v>0</v>
      </c>
      <c r="J304" s="143">
        <f>SUM(J305:J305)</f>
        <v>0</v>
      </c>
      <c r="K304" s="117">
        <f>SUM(K305:K305)</f>
        <v>0</v>
      </c>
      <c r="L304" s="117">
        <f>SUM(L305:L305)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>
        <v>1</v>
      </c>
      <c r="F305" s="63">
        <v>1</v>
      </c>
      <c r="G305" s="62" t="s">
        <v>176</v>
      </c>
      <c r="H305" s="90">
        <v>274</v>
      </c>
      <c r="I305" s="122">
        <v>0</v>
      </c>
      <c r="J305" s="122">
        <v>0</v>
      </c>
      <c r="K305" s="122">
        <v>0</v>
      </c>
      <c r="L305" s="122"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2</v>
      </c>
      <c r="F306" s="63"/>
      <c r="G306" s="62" t="s">
        <v>199</v>
      </c>
      <c r="H306" s="90">
        <v>275</v>
      </c>
      <c r="I306" s="116">
        <f>SUM(I307:I308)</f>
        <v>0</v>
      </c>
      <c r="J306" s="116">
        <f>SUM(J307:J308)</f>
        <v>0</v>
      </c>
      <c r="K306" s="116">
        <f>SUM(K307:K308)</f>
        <v>0</v>
      </c>
      <c r="L306" s="116">
        <f>SUM(L307:L308)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2</v>
      </c>
      <c r="F307" s="63">
        <v>1</v>
      </c>
      <c r="G307" s="62" t="s">
        <v>178</v>
      </c>
      <c r="H307" s="90">
        <v>276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>
        <v>2</v>
      </c>
      <c r="G308" s="62" t="s">
        <v>179</v>
      </c>
      <c r="H308" s="90">
        <v>277</v>
      </c>
      <c r="I308" s="122">
        <v>0</v>
      </c>
      <c r="J308" s="122">
        <v>0</v>
      </c>
      <c r="K308" s="122">
        <v>0</v>
      </c>
      <c r="L308" s="122"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3</v>
      </c>
      <c r="F309" s="63"/>
      <c r="G309" s="62" t="s">
        <v>180</v>
      </c>
      <c r="H309" s="90">
        <v>278</v>
      </c>
      <c r="I309" s="116">
        <f>SUM(I310:I311)</f>
        <v>0</v>
      </c>
      <c r="J309" s="116">
        <f>SUM(J310:J311)</f>
        <v>0</v>
      </c>
      <c r="K309" s="116">
        <f>SUM(K310:K311)</f>
        <v>0</v>
      </c>
      <c r="L309" s="116">
        <f>SUM(L310:L311)</f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3</v>
      </c>
      <c r="F310" s="63">
        <v>1</v>
      </c>
      <c r="G310" s="62" t="s">
        <v>181</v>
      </c>
      <c r="H310" s="90">
        <v>279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>
        <v>2</v>
      </c>
      <c r="G311" s="62" t="s">
        <v>200</v>
      </c>
      <c r="H311" s="90">
        <v>280</v>
      </c>
      <c r="I311" s="122">
        <v>0</v>
      </c>
      <c r="J311" s="122">
        <v>0</v>
      </c>
      <c r="K311" s="122">
        <v>0</v>
      </c>
      <c r="L311" s="122">
        <v>0</v>
      </c>
    </row>
    <row r="312" spans="1:12" hidden="1">
      <c r="A312" s="73">
        <v>3</v>
      </c>
      <c r="B312" s="57">
        <v>3</v>
      </c>
      <c r="C312" s="60">
        <v>1</v>
      </c>
      <c r="D312" s="61">
        <v>2</v>
      </c>
      <c r="E312" s="61"/>
      <c r="F312" s="63"/>
      <c r="G312" s="62" t="s">
        <v>213</v>
      </c>
      <c r="H312" s="90">
        <v>281</v>
      </c>
      <c r="I312" s="116">
        <f>I313</f>
        <v>0</v>
      </c>
      <c r="J312" s="143">
        <f>J313</f>
        <v>0</v>
      </c>
      <c r="K312" s="117">
        <f>K313</f>
        <v>0</v>
      </c>
      <c r="L312" s="117">
        <f>L313</f>
        <v>0</v>
      </c>
    </row>
    <row r="313" spans="1:12" hidden="1">
      <c r="A313" s="73">
        <v>3</v>
      </c>
      <c r="B313" s="73">
        <v>3</v>
      </c>
      <c r="C313" s="57">
        <v>1</v>
      </c>
      <c r="D313" s="55">
        <v>2</v>
      </c>
      <c r="E313" s="55">
        <v>1</v>
      </c>
      <c r="F313" s="58"/>
      <c r="G313" s="62" t="s">
        <v>213</v>
      </c>
      <c r="H313" s="90">
        <v>282</v>
      </c>
      <c r="I313" s="123">
        <f>SUM(I314:I315)</f>
        <v>0</v>
      </c>
      <c r="J313" s="144">
        <f>SUM(J314:J315)</f>
        <v>0</v>
      </c>
      <c r="K313" s="124">
        <f>SUM(K314:K315)</f>
        <v>0</v>
      </c>
      <c r="L313" s="124">
        <f>SUM(L314:L315)</f>
        <v>0</v>
      </c>
    </row>
    <row r="314" spans="1:12" ht="25.5" hidden="1" customHeight="1">
      <c r="A314" s="64">
        <v>3</v>
      </c>
      <c r="B314" s="64">
        <v>3</v>
      </c>
      <c r="C314" s="60">
        <v>1</v>
      </c>
      <c r="D314" s="61">
        <v>2</v>
      </c>
      <c r="E314" s="61">
        <v>1</v>
      </c>
      <c r="F314" s="63">
        <v>1</v>
      </c>
      <c r="G314" s="62" t="s">
        <v>214</v>
      </c>
      <c r="H314" s="90">
        <v>283</v>
      </c>
      <c r="I314" s="122">
        <v>0</v>
      </c>
      <c r="J314" s="122">
        <v>0</v>
      </c>
      <c r="K314" s="122">
        <v>0</v>
      </c>
      <c r="L314" s="122">
        <v>0</v>
      </c>
    </row>
    <row r="315" spans="1:12" hidden="1">
      <c r="A315" s="67">
        <v>3</v>
      </c>
      <c r="B315" s="91">
        <v>3</v>
      </c>
      <c r="C315" s="74">
        <v>1</v>
      </c>
      <c r="D315" s="75">
        <v>2</v>
      </c>
      <c r="E315" s="75">
        <v>1</v>
      </c>
      <c r="F315" s="76">
        <v>2</v>
      </c>
      <c r="G315" s="77" t="s">
        <v>215</v>
      </c>
      <c r="H315" s="90">
        <v>284</v>
      </c>
      <c r="I315" s="122">
        <v>0</v>
      </c>
      <c r="J315" s="122">
        <v>0</v>
      </c>
      <c r="K315" s="122">
        <v>0</v>
      </c>
      <c r="L315" s="122">
        <v>0</v>
      </c>
    </row>
    <row r="316" spans="1:12" ht="25.5" hidden="1" customHeight="1">
      <c r="A316" s="60">
        <v>3</v>
      </c>
      <c r="B316" s="62">
        <v>3</v>
      </c>
      <c r="C316" s="60">
        <v>1</v>
      </c>
      <c r="D316" s="61">
        <v>3</v>
      </c>
      <c r="E316" s="61"/>
      <c r="F316" s="63"/>
      <c r="G316" s="62" t="s">
        <v>216</v>
      </c>
      <c r="H316" s="90">
        <v>285</v>
      </c>
      <c r="I316" s="116">
        <f>I317</f>
        <v>0</v>
      </c>
      <c r="J316" s="143">
        <f>J317</f>
        <v>0</v>
      </c>
      <c r="K316" s="117">
        <f>K317</f>
        <v>0</v>
      </c>
      <c r="L316" s="117">
        <f>L317</f>
        <v>0</v>
      </c>
    </row>
    <row r="317" spans="1:12" ht="25.5" hidden="1" customHeight="1">
      <c r="A317" s="60">
        <v>3</v>
      </c>
      <c r="B317" s="77">
        <v>3</v>
      </c>
      <c r="C317" s="74">
        <v>1</v>
      </c>
      <c r="D317" s="75">
        <v>3</v>
      </c>
      <c r="E317" s="75">
        <v>1</v>
      </c>
      <c r="F317" s="76"/>
      <c r="G317" s="62" t="s">
        <v>216</v>
      </c>
      <c r="H317" s="90">
        <v>286</v>
      </c>
      <c r="I317" s="117">
        <f>I318+I319</f>
        <v>0</v>
      </c>
      <c r="J317" s="117">
        <f>J318+J319</f>
        <v>0</v>
      </c>
      <c r="K317" s="117">
        <f>K318+K319</f>
        <v>0</v>
      </c>
      <c r="L317" s="117">
        <f>L318+L319</f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>
        <v>1</v>
      </c>
      <c r="F318" s="63">
        <v>1</v>
      </c>
      <c r="G318" s="62" t="s">
        <v>217</v>
      </c>
      <c r="H318" s="90">
        <v>287</v>
      </c>
      <c r="I318" s="140">
        <v>0</v>
      </c>
      <c r="J318" s="140">
        <v>0</v>
      </c>
      <c r="K318" s="140">
        <v>0</v>
      </c>
      <c r="L318" s="139">
        <v>0</v>
      </c>
    </row>
    <row r="319" spans="1:12" ht="25.5" hidden="1" customHeight="1">
      <c r="A319" s="60">
        <v>3</v>
      </c>
      <c r="B319" s="62">
        <v>3</v>
      </c>
      <c r="C319" s="60">
        <v>1</v>
      </c>
      <c r="D319" s="61">
        <v>3</v>
      </c>
      <c r="E319" s="61">
        <v>1</v>
      </c>
      <c r="F319" s="63">
        <v>2</v>
      </c>
      <c r="G319" s="62" t="s">
        <v>218</v>
      </c>
      <c r="H319" s="90">
        <v>288</v>
      </c>
      <c r="I319" s="122">
        <v>0</v>
      </c>
      <c r="J319" s="122">
        <v>0</v>
      </c>
      <c r="K319" s="122">
        <v>0</v>
      </c>
      <c r="L319" s="122">
        <v>0</v>
      </c>
    </row>
    <row r="320" spans="1:12" hidden="1">
      <c r="A320" s="60">
        <v>3</v>
      </c>
      <c r="B320" s="62">
        <v>3</v>
      </c>
      <c r="C320" s="60">
        <v>1</v>
      </c>
      <c r="D320" s="61">
        <v>4</v>
      </c>
      <c r="E320" s="61"/>
      <c r="F320" s="63"/>
      <c r="G320" s="62" t="s">
        <v>219</v>
      </c>
      <c r="H320" s="90">
        <v>289</v>
      </c>
      <c r="I320" s="116">
        <f>I321</f>
        <v>0</v>
      </c>
      <c r="J320" s="143">
        <f>J321</f>
        <v>0</v>
      </c>
      <c r="K320" s="117">
        <f>K321</f>
        <v>0</v>
      </c>
      <c r="L320" s="117">
        <f>L321</f>
        <v>0</v>
      </c>
    </row>
    <row r="321" spans="1:15" hidden="1">
      <c r="A321" s="64">
        <v>3</v>
      </c>
      <c r="B321" s="60">
        <v>3</v>
      </c>
      <c r="C321" s="61">
        <v>1</v>
      </c>
      <c r="D321" s="61">
        <v>4</v>
      </c>
      <c r="E321" s="61">
        <v>1</v>
      </c>
      <c r="F321" s="63"/>
      <c r="G321" s="62" t="s">
        <v>219</v>
      </c>
      <c r="H321" s="90">
        <v>290</v>
      </c>
      <c r="I321" s="116">
        <f>SUM(I322:I323)</f>
        <v>0</v>
      </c>
      <c r="J321" s="116">
        <f>SUM(J322:J323)</f>
        <v>0</v>
      </c>
      <c r="K321" s="116">
        <f>SUM(K322:K323)</f>
        <v>0</v>
      </c>
      <c r="L321" s="116">
        <f>SUM(L322:L323)</f>
        <v>0</v>
      </c>
    </row>
    <row r="322" spans="1:15" hidden="1">
      <c r="A322" s="64">
        <v>3</v>
      </c>
      <c r="B322" s="60">
        <v>3</v>
      </c>
      <c r="C322" s="61">
        <v>1</v>
      </c>
      <c r="D322" s="61">
        <v>4</v>
      </c>
      <c r="E322" s="61">
        <v>1</v>
      </c>
      <c r="F322" s="63">
        <v>1</v>
      </c>
      <c r="G322" s="62" t="s">
        <v>220</v>
      </c>
      <c r="H322" s="90">
        <v>291</v>
      </c>
      <c r="I322" s="121">
        <v>0</v>
      </c>
      <c r="J322" s="122">
        <v>0</v>
      </c>
      <c r="K322" s="122">
        <v>0</v>
      </c>
      <c r="L322" s="121">
        <v>0</v>
      </c>
    </row>
    <row r="323" spans="1:15" hidden="1">
      <c r="A323" s="60">
        <v>3</v>
      </c>
      <c r="B323" s="61">
        <v>3</v>
      </c>
      <c r="C323" s="61">
        <v>1</v>
      </c>
      <c r="D323" s="61">
        <v>4</v>
      </c>
      <c r="E323" s="61">
        <v>1</v>
      </c>
      <c r="F323" s="63">
        <v>2</v>
      </c>
      <c r="G323" s="62" t="s">
        <v>221</v>
      </c>
      <c r="H323" s="90">
        <v>292</v>
      </c>
      <c r="I323" s="122">
        <v>0</v>
      </c>
      <c r="J323" s="140">
        <v>0</v>
      </c>
      <c r="K323" s="140">
        <v>0</v>
      </c>
      <c r="L323" s="139">
        <v>0</v>
      </c>
    </row>
    <row r="324" spans="1:15" hidden="1">
      <c r="A324" s="60">
        <v>3</v>
      </c>
      <c r="B324" s="61">
        <v>3</v>
      </c>
      <c r="C324" s="61">
        <v>1</v>
      </c>
      <c r="D324" s="61">
        <v>5</v>
      </c>
      <c r="E324" s="61"/>
      <c r="F324" s="63"/>
      <c r="G324" s="62" t="s">
        <v>222</v>
      </c>
      <c r="H324" s="90">
        <v>293</v>
      </c>
      <c r="I324" s="124">
        <f t="shared" ref="I324:L325" si="28">I325</f>
        <v>0</v>
      </c>
      <c r="J324" s="143">
        <f t="shared" si="28"/>
        <v>0</v>
      </c>
      <c r="K324" s="117">
        <f t="shared" si="28"/>
        <v>0</v>
      </c>
      <c r="L324" s="117">
        <f t="shared" si="28"/>
        <v>0</v>
      </c>
    </row>
    <row r="325" spans="1:15" hidden="1">
      <c r="A325" s="57">
        <v>3</v>
      </c>
      <c r="B325" s="75">
        <v>3</v>
      </c>
      <c r="C325" s="75">
        <v>1</v>
      </c>
      <c r="D325" s="75">
        <v>5</v>
      </c>
      <c r="E325" s="75">
        <v>1</v>
      </c>
      <c r="F325" s="76"/>
      <c r="G325" s="62" t="s">
        <v>222</v>
      </c>
      <c r="H325" s="90">
        <v>294</v>
      </c>
      <c r="I325" s="117">
        <f t="shared" si="28"/>
        <v>0</v>
      </c>
      <c r="J325" s="144">
        <f t="shared" si="28"/>
        <v>0</v>
      </c>
      <c r="K325" s="124">
        <f t="shared" si="28"/>
        <v>0</v>
      </c>
      <c r="L325" s="124">
        <f t="shared" si="28"/>
        <v>0</v>
      </c>
    </row>
    <row r="326" spans="1:15" hidden="1">
      <c r="A326" s="60">
        <v>3</v>
      </c>
      <c r="B326" s="61">
        <v>3</v>
      </c>
      <c r="C326" s="61">
        <v>1</v>
      </c>
      <c r="D326" s="61">
        <v>5</v>
      </c>
      <c r="E326" s="61">
        <v>1</v>
      </c>
      <c r="F326" s="63">
        <v>1</v>
      </c>
      <c r="G326" s="62" t="s">
        <v>223</v>
      </c>
      <c r="H326" s="90">
        <v>295</v>
      </c>
      <c r="I326" s="122">
        <v>0</v>
      </c>
      <c r="J326" s="140">
        <v>0</v>
      </c>
      <c r="K326" s="140">
        <v>0</v>
      </c>
      <c r="L326" s="139">
        <v>0</v>
      </c>
    </row>
    <row r="327" spans="1:15" hidden="1">
      <c r="A327" s="60">
        <v>3</v>
      </c>
      <c r="B327" s="61">
        <v>3</v>
      </c>
      <c r="C327" s="61">
        <v>1</v>
      </c>
      <c r="D327" s="61">
        <v>6</v>
      </c>
      <c r="E327" s="61"/>
      <c r="F327" s="63"/>
      <c r="G327" s="62" t="s">
        <v>193</v>
      </c>
      <c r="H327" s="90">
        <v>296</v>
      </c>
      <c r="I327" s="117">
        <f t="shared" ref="I327:L328" si="29">I328</f>
        <v>0</v>
      </c>
      <c r="J327" s="143">
        <f t="shared" si="29"/>
        <v>0</v>
      </c>
      <c r="K327" s="117">
        <f t="shared" si="29"/>
        <v>0</v>
      </c>
      <c r="L327" s="117">
        <f t="shared" si="29"/>
        <v>0</v>
      </c>
    </row>
    <row r="328" spans="1:15" hidden="1">
      <c r="A328" s="60">
        <v>3</v>
      </c>
      <c r="B328" s="61">
        <v>3</v>
      </c>
      <c r="C328" s="61">
        <v>1</v>
      </c>
      <c r="D328" s="61">
        <v>6</v>
      </c>
      <c r="E328" s="61">
        <v>1</v>
      </c>
      <c r="F328" s="63"/>
      <c r="G328" s="62" t="s">
        <v>193</v>
      </c>
      <c r="H328" s="90">
        <v>297</v>
      </c>
      <c r="I328" s="116">
        <f t="shared" si="29"/>
        <v>0</v>
      </c>
      <c r="J328" s="143">
        <f t="shared" si="29"/>
        <v>0</v>
      </c>
      <c r="K328" s="117">
        <f t="shared" si="29"/>
        <v>0</v>
      </c>
      <c r="L328" s="117">
        <f t="shared" si="29"/>
        <v>0</v>
      </c>
    </row>
    <row r="329" spans="1:15" hidden="1">
      <c r="A329" s="60">
        <v>3</v>
      </c>
      <c r="B329" s="61">
        <v>3</v>
      </c>
      <c r="C329" s="61">
        <v>1</v>
      </c>
      <c r="D329" s="61">
        <v>6</v>
      </c>
      <c r="E329" s="61">
        <v>1</v>
      </c>
      <c r="F329" s="63">
        <v>1</v>
      </c>
      <c r="G329" s="62" t="s">
        <v>193</v>
      </c>
      <c r="H329" s="90">
        <v>298</v>
      </c>
      <c r="I329" s="140">
        <v>0</v>
      </c>
      <c r="J329" s="140">
        <v>0</v>
      </c>
      <c r="K329" s="140">
        <v>0</v>
      </c>
      <c r="L329" s="139">
        <v>0</v>
      </c>
    </row>
    <row r="330" spans="1:15" hidden="1">
      <c r="A330" s="60">
        <v>3</v>
      </c>
      <c r="B330" s="61">
        <v>3</v>
      </c>
      <c r="C330" s="61">
        <v>1</v>
      </c>
      <c r="D330" s="61">
        <v>7</v>
      </c>
      <c r="E330" s="61"/>
      <c r="F330" s="63"/>
      <c r="G330" s="62" t="s">
        <v>224</v>
      </c>
      <c r="H330" s="90">
        <v>299</v>
      </c>
      <c r="I330" s="116">
        <f>I331</f>
        <v>0</v>
      </c>
      <c r="J330" s="143">
        <f>J331</f>
        <v>0</v>
      </c>
      <c r="K330" s="117">
        <f>K331</f>
        <v>0</v>
      </c>
      <c r="L330" s="117">
        <f>L331</f>
        <v>0</v>
      </c>
    </row>
    <row r="331" spans="1:15" hidden="1">
      <c r="A331" s="60">
        <v>3</v>
      </c>
      <c r="B331" s="61">
        <v>3</v>
      </c>
      <c r="C331" s="61">
        <v>1</v>
      </c>
      <c r="D331" s="61">
        <v>7</v>
      </c>
      <c r="E331" s="61">
        <v>1</v>
      </c>
      <c r="F331" s="63"/>
      <c r="G331" s="62" t="s">
        <v>224</v>
      </c>
      <c r="H331" s="90">
        <v>300</v>
      </c>
      <c r="I331" s="116">
        <f>I332+I333</f>
        <v>0</v>
      </c>
      <c r="J331" s="116">
        <f>J332+J333</f>
        <v>0</v>
      </c>
      <c r="K331" s="116">
        <f>K332+K333</f>
        <v>0</v>
      </c>
      <c r="L331" s="116">
        <f>L332+L333</f>
        <v>0</v>
      </c>
    </row>
    <row r="332" spans="1:15" ht="25.5" hidden="1" customHeight="1">
      <c r="A332" s="60">
        <v>3</v>
      </c>
      <c r="B332" s="61">
        <v>3</v>
      </c>
      <c r="C332" s="61">
        <v>1</v>
      </c>
      <c r="D332" s="61">
        <v>7</v>
      </c>
      <c r="E332" s="61">
        <v>1</v>
      </c>
      <c r="F332" s="63">
        <v>1</v>
      </c>
      <c r="G332" s="62" t="s">
        <v>225</v>
      </c>
      <c r="H332" s="90">
        <v>301</v>
      </c>
      <c r="I332" s="140">
        <v>0</v>
      </c>
      <c r="J332" s="140">
        <v>0</v>
      </c>
      <c r="K332" s="140">
        <v>0</v>
      </c>
      <c r="L332" s="139">
        <v>0</v>
      </c>
    </row>
    <row r="333" spans="1:15" ht="25.5" hidden="1" customHeight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>
        <v>2</v>
      </c>
      <c r="G333" s="62" t="s">
        <v>226</v>
      </c>
      <c r="H333" s="90">
        <v>302</v>
      </c>
      <c r="I333" s="122">
        <v>0</v>
      </c>
      <c r="J333" s="122">
        <v>0</v>
      </c>
      <c r="K333" s="122">
        <v>0</v>
      </c>
      <c r="L333" s="122">
        <v>0</v>
      </c>
    </row>
    <row r="334" spans="1:15" ht="38.25" hidden="1" customHeight="1">
      <c r="A334" s="60">
        <v>3</v>
      </c>
      <c r="B334" s="61">
        <v>3</v>
      </c>
      <c r="C334" s="61">
        <v>2</v>
      </c>
      <c r="D334" s="61"/>
      <c r="E334" s="61"/>
      <c r="F334" s="63"/>
      <c r="G334" s="62" t="s">
        <v>227</v>
      </c>
      <c r="H334" s="90">
        <v>303</v>
      </c>
      <c r="I334" s="116">
        <f>SUM(I335+I344+I348+I352+I356+I359+I362)</f>
        <v>0</v>
      </c>
      <c r="J334" s="143">
        <f>SUM(J335+J344+J348+J352+J356+J359+J362)</f>
        <v>0</v>
      </c>
      <c r="K334" s="117">
        <f>SUM(K335+K344+K348+K352+K356+K359+K362)</f>
        <v>0</v>
      </c>
      <c r="L334" s="117">
        <f>SUM(L335+L344+L348+L352+L356+L359+L362)</f>
        <v>0</v>
      </c>
    </row>
    <row r="335" spans="1:15" hidden="1">
      <c r="A335" s="60">
        <v>3</v>
      </c>
      <c r="B335" s="61">
        <v>3</v>
      </c>
      <c r="C335" s="61">
        <v>2</v>
      </c>
      <c r="D335" s="61">
        <v>1</v>
      </c>
      <c r="E335" s="61"/>
      <c r="F335" s="63"/>
      <c r="G335" s="62" t="s">
        <v>175</v>
      </c>
      <c r="H335" s="90">
        <v>304</v>
      </c>
      <c r="I335" s="116">
        <f>I336</f>
        <v>0</v>
      </c>
      <c r="J335" s="143">
        <f>J336</f>
        <v>0</v>
      </c>
      <c r="K335" s="117">
        <f>K336</f>
        <v>0</v>
      </c>
      <c r="L335" s="117">
        <f>L336</f>
        <v>0</v>
      </c>
    </row>
    <row r="336" spans="1:15" hidden="1">
      <c r="A336" s="64">
        <v>3</v>
      </c>
      <c r="B336" s="60">
        <v>3</v>
      </c>
      <c r="C336" s="61">
        <v>2</v>
      </c>
      <c r="D336" s="62">
        <v>1</v>
      </c>
      <c r="E336" s="60">
        <v>1</v>
      </c>
      <c r="F336" s="63"/>
      <c r="G336" s="62" t="s">
        <v>175</v>
      </c>
      <c r="H336" s="90">
        <v>305</v>
      </c>
      <c r="I336" s="116">
        <f>SUM(I337:I337)</f>
        <v>0</v>
      </c>
      <c r="J336" s="116">
        <f>SUM(J337:J337)</f>
        <v>0</v>
      </c>
      <c r="K336" s="116">
        <f>SUM(K337:K337)</f>
        <v>0</v>
      </c>
      <c r="L336" s="116">
        <f>SUM(L337:L337)</f>
        <v>0</v>
      </c>
      <c r="M336" s="101"/>
      <c r="N336" s="101"/>
      <c r="O336" s="101"/>
    </row>
    <row r="337" spans="1:12" hidden="1">
      <c r="A337" s="64">
        <v>3</v>
      </c>
      <c r="B337" s="60">
        <v>3</v>
      </c>
      <c r="C337" s="61">
        <v>2</v>
      </c>
      <c r="D337" s="62">
        <v>1</v>
      </c>
      <c r="E337" s="60">
        <v>1</v>
      </c>
      <c r="F337" s="63">
        <v>1</v>
      </c>
      <c r="G337" s="62" t="s">
        <v>176</v>
      </c>
      <c r="H337" s="90">
        <v>306</v>
      </c>
      <c r="I337" s="140">
        <v>0</v>
      </c>
      <c r="J337" s="140">
        <v>0</v>
      </c>
      <c r="K337" s="140">
        <v>0</v>
      </c>
      <c r="L337" s="139">
        <v>0</v>
      </c>
    </row>
    <row r="338" spans="1:12" hidden="1">
      <c r="A338" s="64">
        <v>3</v>
      </c>
      <c r="B338" s="60">
        <v>3</v>
      </c>
      <c r="C338" s="61">
        <v>2</v>
      </c>
      <c r="D338" s="62">
        <v>1</v>
      </c>
      <c r="E338" s="60">
        <v>2</v>
      </c>
      <c r="F338" s="63"/>
      <c r="G338" s="77" t="s">
        <v>199</v>
      </c>
      <c r="H338" s="90">
        <v>307</v>
      </c>
      <c r="I338" s="116">
        <f>SUM(I339:I340)</f>
        <v>0</v>
      </c>
      <c r="J338" s="116">
        <f>SUM(J339:J340)</f>
        <v>0</v>
      </c>
      <c r="K338" s="116">
        <f>SUM(K339:K340)</f>
        <v>0</v>
      </c>
      <c r="L338" s="116">
        <f>SUM(L339:L340)</f>
        <v>0</v>
      </c>
    </row>
    <row r="339" spans="1:12" hidden="1">
      <c r="A339" s="64">
        <v>3</v>
      </c>
      <c r="B339" s="60">
        <v>3</v>
      </c>
      <c r="C339" s="61">
        <v>2</v>
      </c>
      <c r="D339" s="62">
        <v>1</v>
      </c>
      <c r="E339" s="60">
        <v>2</v>
      </c>
      <c r="F339" s="63">
        <v>1</v>
      </c>
      <c r="G339" s="77" t="s">
        <v>178</v>
      </c>
      <c r="H339" s="90">
        <v>308</v>
      </c>
      <c r="I339" s="140">
        <v>0</v>
      </c>
      <c r="J339" s="140">
        <v>0</v>
      </c>
      <c r="K339" s="140">
        <v>0</v>
      </c>
      <c r="L339" s="139">
        <v>0</v>
      </c>
    </row>
    <row r="340" spans="1:12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>
        <v>2</v>
      </c>
      <c r="G340" s="77" t="s">
        <v>179</v>
      </c>
      <c r="H340" s="90">
        <v>309</v>
      </c>
      <c r="I340" s="122">
        <v>0</v>
      </c>
      <c r="J340" s="122">
        <v>0</v>
      </c>
      <c r="K340" s="122">
        <v>0</v>
      </c>
      <c r="L340" s="122">
        <v>0</v>
      </c>
    </row>
    <row r="341" spans="1:12" hidden="1">
      <c r="A341" s="64">
        <v>3</v>
      </c>
      <c r="B341" s="60">
        <v>3</v>
      </c>
      <c r="C341" s="61">
        <v>2</v>
      </c>
      <c r="D341" s="62">
        <v>1</v>
      </c>
      <c r="E341" s="60">
        <v>3</v>
      </c>
      <c r="F341" s="63"/>
      <c r="G341" s="77" t="s">
        <v>180</v>
      </c>
      <c r="H341" s="90">
        <v>310</v>
      </c>
      <c r="I341" s="116">
        <f>SUM(I342:I343)</f>
        <v>0</v>
      </c>
      <c r="J341" s="116">
        <f>SUM(J342:J343)</f>
        <v>0</v>
      </c>
      <c r="K341" s="116">
        <f>SUM(K342:K343)</f>
        <v>0</v>
      </c>
      <c r="L341" s="116">
        <f>SUM(L342:L343)</f>
        <v>0</v>
      </c>
    </row>
    <row r="342" spans="1:12" hidden="1">
      <c r="A342" s="64">
        <v>3</v>
      </c>
      <c r="B342" s="60">
        <v>3</v>
      </c>
      <c r="C342" s="61">
        <v>2</v>
      </c>
      <c r="D342" s="62">
        <v>1</v>
      </c>
      <c r="E342" s="60">
        <v>3</v>
      </c>
      <c r="F342" s="63">
        <v>1</v>
      </c>
      <c r="G342" s="77" t="s">
        <v>181</v>
      </c>
      <c r="H342" s="90">
        <v>311</v>
      </c>
      <c r="I342" s="122">
        <v>0</v>
      </c>
      <c r="J342" s="122">
        <v>0</v>
      </c>
      <c r="K342" s="122">
        <v>0</v>
      </c>
      <c r="L342" s="122">
        <v>0</v>
      </c>
    </row>
    <row r="343" spans="1:12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>
        <v>2</v>
      </c>
      <c r="G343" s="77" t="s">
        <v>200</v>
      </c>
      <c r="H343" s="90">
        <v>312</v>
      </c>
      <c r="I343" s="127">
        <v>0</v>
      </c>
      <c r="J343" s="145">
        <v>0</v>
      </c>
      <c r="K343" s="127">
        <v>0</v>
      </c>
      <c r="L343" s="127">
        <v>0</v>
      </c>
    </row>
    <row r="344" spans="1:12" hidden="1">
      <c r="A344" s="67">
        <v>3</v>
      </c>
      <c r="B344" s="67">
        <v>3</v>
      </c>
      <c r="C344" s="74">
        <v>2</v>
      </c>
      <c r="D344" s="77">
        <v>2</v>
      </c>
      <c r="E344" s="74"/>
      <c r="F344" s="76"/>
      <c r="G344" s="77" t="s">
        <v>213</v>
      </c>
      <c r="H344" s="90">
        <v>313</v>
      </c>
      <c r="I344" s="125">
        <f>I345</f>
        <v>0</v>
      </c>
      <c r="J344" s="146">
        <f>J345</f>
        <v>0</v>
      </c>
      <c r="K344" s="126">
        <f>K345</f>
        <v>0</v>
      </c>
      <c r="L344" s="126">
        <f>L345</f>
        <v>0</v>
      </c>
    </row>
    <row r="345" spans="1:12" hidden="1">
      <c r="A345" s="64">
        <v>3</v>
      </c>
      <c r="B345" s="64">
        <v>3</v>
      </c>
      <c r="C345" s="60">
        <v>2</v>
      </c>
      <c r="D345" s="62">
        <v>2</v>
      </c>
      <c r="E345" s="60">
        <v>1</v>
      </c>
      <c r="F345" s="63"/>
      <c r="G345" s="77" t="s">
        <v>213</v>
      </c>
      <c r="H345" s="90">
        <v>314</v>
      </c>
      <c r="I345" s="116">
        <f>SUM(I346:I347)</f>
        <v>0</v>
      </c>
      <c r="J345" s="128">
        <f>SUM(J346:J347)</f>
        <v>0</v>
      </c>
      <c r="K345" s="117">
        <f>SUM(K346:K347)</f>
        <v>0</v>
      </c>
      <c r="L345" s="117">
        <f>SUM(L346:L347)</f>
        <v>0</v>
      </c>
    </row>
    <row r="346" spans="1:12" ht="25.5" hidden="1" customHeight="1">
      <c r="A346" s="64">
        <v>3</v>
      </c>
      <c r="B346" s="64">
        <v>3</v>
      </c>
      <c r="C346" s="60">
        <v>2</v>
      </c>
      <c r="D346" s="62">
        <v>2</v>
      </c>
      <c r="E346" s="64">
        <v>1</v>
      </c>
      <c r="F346" s="84">
        <v>1</v>
      </c>
      <c r="G346" s="62" t="s">
        <v>214</v>
      </c>
      <c r="H346" s="90">
        <v>315</v>
      </c>
      <c r="I346" s="122">
        <v>0</v>
      </c>
      <c r="J346" s="122">
        <v>0</v>
      </c>
      <c r="K346" s="122">
        <v>0</v>
      </c>
      <c r="L346" s="122">
        <v>0</v>
      </c>
    </row>
    <row r="347" spans="1:12" hidden="1">
      <c r="A347" s="67">
        <v>3</v>
      </c>
      <c r="B347" s="67">
        <v>3</v>
      </c>
      <c r="C347" s="68">
        <v>2</v>
      </c>
      <c r="D347" s="69">
        <v>2</v>
      </c>
      <c r="E347" s="70">
        <v>1</v>
      </c>
      <c r="F347" s="89">
        <v>2</v>
      </c>
      <c r="G347" s="70" t="s">
        <v>215</v>
      </c>
      <c r="H347" s="90">
        <v>316</v>
      </c>
      <c r="I347" s="122">
        <v>0</v>
      </c>
      <c r="J347" s="122">
        <v>0</v>
      </c>
      <c r="K347" s="122">
        <v>0</v>
      </c>
      <c r="L347" s="122">
        <v>0</v>
      </c>
    </row>
    <row r="348" spans="1:12" ht="25.5" hidden="1" customHeight="1">
      <c r="A348" s="64">
        <v>3</v>
      </c>
      <c r="B348" s="64">
        <v>3</v>
      </c>
      <c r="C348" s="60">
        <v>2</v>
      </c>
      <c r="D348" s="61">
        <v>3</v>
      </c>
      <c r="E348" s="62"/>
      <c r="F348" s="84"/>
      <c r="G348" s="62" t="s">
        <v>216</v>
      </c>
      <c r="H348" s="90">
        <v>317</v>
      </c>
      <c r="I348" s="116">
        <f>I349</f>
        <v>0</v>
      </c>
      <c r="J348" s="128">
        <f>J349</f>
        <v>0</v>
      </c>
      <c r="K348" s="117">
        <f>K349</f>
        <v>0</v>
      </c>
      <c r="L348" s="117">
        <f>L349</f>
        <v>0</v>
      </c>
    </row>
    <row r="349" spans="1:12" ht="25.5" hidden="1" customHeight="1">
      <c r="A349" s="64">
        <v>3</v>
      </c>
      <c r="B349" s="64">
        <v>3</v>
      </c>
      <c r="C349" s="60">
        <v>2</v>
      </c>
      <c r="D349" s="61">
        <v>3</v>
      </c>
      <c r="E349" s="62">
        <v>1</v>
      </c>
      <c r="F349" s="84"/>
      <c r="G349" s="62" t="s">
        <v>216</v>
      </c>
      <c r="H349" s="90">
        <v>318</v>
      </c>
      <c r="I349" s="116">
        <f>I350+I351</f>
        <v>0</v>
      </c>
      <c r="J349" s="116">
        <f>J350+J351</f>
        <v>0</v>
      </c>
      <c r="K349" s="116">
        <f>K350+K351</f>
        <v>0</v>
      </c>
      <c r="L349" s="116">
        <f>L350+L351</f>
        <v>0</v>
      </c>
    </row>
    <row r="350" spans="1:12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>
        <v>1</v>
      </c>
      <c r="F350" s="84">
        <v>1</v>
      </c>
      <c r="G350" s="62" t="s">
        <v>217</v>
      </c>
      <c r="H350" s="90">
        <v>319</v>
      </c>
      <c r="I350" s="140">
        <v>0</v>
      </c>
      <c r="J350" s="140">
        <v>0</v>
      </c>
      <c r="K350" s="140">
        <v>0</v>
      </c>
      <c r="L350" s="139">
        <v>0</v>
      </c>
    </row>
    <row r="351" spans="1:12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>
        <v>2</v>
      </c>
      <c r="G351" s="62" t="s">
        <v>218</v>
      </c>
      <c r="H351" s="90">
        <v>320</v>
      </c>
      <c r="I351" s="122">
        <v>0</v>
      </c>
      <c r="J351" s="122">
        <v>0</v>
      </c>
      <c r="K351" s="122">
        <v>0</v>
      </c>
      <c r="L351" s="122">
        <v>0</v>
      </c>
    </row>
    <row r="352" spans="1:12" hidden="1">
      <c r="A352" s="64">
        <v>3</v>
      </c>
      <c r="B352" s="64">
        <v>3</v>
      </c>
      <c r="C352" s="60">
        <v>2</v>
      </c>
      <c r="D352" s="61">
        <v>4</v>
      </c>
      <c r="E352" s="61"/>
      <c r="F352" s="63"/>
      <c r="G352" s="62" t="s">
        <v>219</v>
      </c>
      <c r="H352" s="90">
        <v>321</v>
      </c>
      <c r="I352" s="116">
        <f>I353</f>
        <v>0</v>
      </c>
      <c r="J352" s="128">
        <f>J353</f>
        <v>0</v>
      </c>
      <c r="K352" s="117">
        <f>K353</f>
        <v>0</v>
      </c>
      <c r="L352" s="117">
        <f>L353</f>
        <v>0</v>
      </c>
    </row>
    <row r="353" spans="1:12" hidden="1">
      <c r="A353" s="73">
        <v>3</v>
      </c>
      <c r="B353" s="73">
        <v>3</v>
      </c>
      <c r="C353" s="57">
        <v>2</v>
      </c>
      <c r="D353" s="55">
        <v>4</v>
      </c>
      <c r="E353" s="55">
        <v>1</v>
      </c>
      <c r="F353" s="58"/>
      <c r="G353" s="62" t="s">
        <v>219</v>
      </c>
      <c r="H353" s="90">
        <v>322</v>
      </c>
      <c r="I353" s="123">
        <f>SUM(I354:I355)</f>
        <v>0</v>
      </c>
      <c r="J353" s="129">
        <f>SUM(J354:J355)</f>
        <v>0</v>
      </c>
      <c r="K353" s="124">
        <f>SUM(K354:K355)</f>
        <v>0</v>
      </c>
      <c r="L353" s="124">
        <f>SUM(L354:L355)</f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>
        <v>1</v>
      </c>
      <c r="F354" s="63">
        <v>1</v>
      </c>
      <c r="G354" s="62" t="s">
        <v>220</v>
      </c>
      <c r="H354" s="90">
        <v>323</v>
      </c>
      <c r="I354" s="122">
        <v>0</v>
      </c>
      <c r="J354" s="122">
        <v>0</v>
      </c>
      <c r="K354" s="122">
        <v>0</v>
      </c>
      <c r="L354" s="122">
        <v>0</v>
      </c>
    </row>
    <row r="355" spans="1:12" hidden="1">
      <c r="A355" s="64">
        <v>3</v>
      </c>
      <c r="B355" s="64">
        <v>3</v>
      </c>
      <c r="C355" s="60">
        <v>2</v>
      </c>
      <c r="D355" s="61">
        <v>4</v>
      </c>
      <c r="E355" s="61">
        <v>1</v>
      </c>
      <c r="F355" s="63">
        <v>2</v>
      </c>
      <c r="G355" s="62" t="s">
        <v>228</v>
      </c>
      <c r="H355" s="90">
        <v>324</v>
      </c>
      <c r="I355" s="122">
        <v>0</v>
      </c>
      <c r="J355" s="122">
        <v>0</v>
      </c>
      <c r="K355" s="122">
        <v>0</v>
      </c>
      <c r="L355" s="122"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5</v>
      </c>
      <c r="E356" s="61"/>
      <c r="F356" s="63"/>
      <c r="G356" s="62" t="s">
        <v>222</v>
      </c>
      <c r="H356" s="90">
        <v>325</v>
      </c>
      <c r="I356" s="116">
        <f t="shared" ref="I356:L357" si="30">I357</f>
        <v>0</v>
      </c>
      <c r="J356" s="128">
        <f t="shared" si="30"/>
        <v>0</v>
      </c>
      <c r="K356" s="117">
        <f t="shared" si="30"/>
        <v>0</v>
      </c>
      <c r="L356" s="117">
        <f t="shared" si="30"/>
        <v>0</v>
      </c>
    </row>
    <row r="357" spans="1:12" hidden="1">
      <c r="A357" s="73">
        <v>3</v>
      </c>
      <c r="B357" s="73">
        <v>3</v>
      </c>
      <c r="C357" s="57">
        <v>2</v>
      </c>
      <c r="D357" s="55">
        <v>5</v>
      </c>
      <c r="E357" s="55">
        <v>1</v>
      </c>
      <c r="F357" s="58"/>
      <c r="G357" s="62" t="s">
        <v>222</v>
      </c>
      <c r="H357" s="90">
        <v>326</v>
      </c>
      <c r="I357" s="123">
        <f t="shared" si="30"/>
        <v>0</v>
      </c>
      <c r="J357" s="129">
        <f t="shared" si="30"/>
        <v>0</v>
      </c>
      <c r="K357" s="124">
        <f t="shared" si="30"/>
        <v>0</v>
      </c>
      <c r="L357" s="124">
        <f t="shared" si="30"/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>
        <v>1</v>
      </c>
      <c r="F358" s="63">
        <v>1</v>
      </c>
      <c r="G358" s="62" t="s">
        <v>222</v>
      </c>
      <c r="H358" s="90">
        <v>327</v>
      </c>
      <c r="I358" s="140">
        <v>0</v>
      </c>
      <c r="J358" s="140">
        <v>0</v>
      </c>
      <c r="K358" s="140">
        <v>0</v>
      </c>
      <c r="L358" s="139">
        <v>0</v>
      </c>
    </row>
    <row r="359" spans="1:12" hidden="1">
      <c r="A359" s="64">
        <v>3</v>
      </c>
      <c r="B359" s="64">
        <v>3</v>
      </c>
      <c r="C359" s="60">
        <v>2</v>
      </c>
      <c r="D359" s="61">
        <v>6</v>
      </c>
      <c r="E359" s="61"/>
      <c r="F359" s="63"/>
      <c r="G359" s="62" t="s">
        <v>193</v>
      </c>
      <c r="H359" s="90">
        <v>328</v>
      </c>
      <c r="I359" s="116">
        <f t="shared" ref="I359:L360" si="31">I360</f>
        <v>0</v>
      </c>
      <c r="J359" s="128">
        <f t="shared" si="31"/>
        <v>0</v>
      </c>
      <c r="K359" s="117">
        <f t="shared" si="31"/>
        <v>0</v>
      </c>
      <c r="L359" s="117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6</v>
      </c>
      <c r="E360" s="61">
        <v>1</v>
      </c>
      <c r="F360" s="63"/>
      <c r="G360" s="62" t="s">
        <v>193</v>
      </c>
      <c r="H360" s="90">
        <v>329</v>
      </c>
      <c r="I360" s="116">
        <f t="shared" si="31"/>
        <v>0</v>
      </c>
      <c r="J360" s="128">
        <f t="shared" si="31"/>
        <v>0</v>
      </c>
      <c r="K360" s="117">
        <f t="shared" si="31"/>
        <v>0</v>
      </c>
      <c r="L360" s="117">
        <f t="shared" si="31"/>
        <v>0</v>
      </c>
    </row>
    <row r="361" spans="1:12" hidden="1">
      <c r="A361" s="67">
        <v>3</v>
      </c>
      <c r="B361" s="67">
        <v>3</v>
      </c>
      <c r="C361" s="68">
        <v>2</v>
      </c>
      <c r="D361" s="69">
        <v>6</v>
      </c>
      <c r="E361" s="69">
        <v>1</v>
      </c>
      <c r="F361" s="71">
        <v>1</v>
      </c>
      <c r="G361" s="70" t="s">
        <v>193</v>
      </c>
      <c r="H361" s="90">
        <v>330</v>
      </c>
      <c r="I361" s="140">
        <v>0</v>
      </c>
      <c r="J361" s="140">
        <v>0</v>
      </c>
      <c r="K361" s="140">
        <v>0</v>
      </c>
      <c r="L361" s="139"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7</v>
      </c>
      <c r="E362" s="61"/>
      <c r="F362" s="63"/>
      <c r="G362" s="62" t="s">
        <v>224</v>
      </c>
      <c r="H362" s="90">
        <v>331</v>
      </c>
      <c r="I362" s="116">
        <f>I363</f>
        <v>0</v>
      </c>
      <c r="J362" s="128">
        <f>J363</f>
        <v>0</v>
      </c>
      <c r="K362" s="117">
        <f>K363</f>
        <v>0</v>
      </c>
      <c r="L362" s="117">
        <f>L363</f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7</v>
      </c>
      <c r="E363" s="69">
        <v>1</v>
      </c>
      <c r="F363" s="71"/>
      <c r="G363" s="62" t="s">
        <v>224</v>
      </c>
      <c r="H363" s="90">
        <v>332</v>
      </c>
      <c r="I363" s="116">
        <f>SUM(I364:I365)</f>
        <v>0</v>
      </c>
      <c r="J363" s="116">
        <f>SUM(J364:J365)</f>
        <v>0</v>
      </c>
      <c r="K363" s="116">
        <f>SUM(K364:K365)</f>
        <v>0</v>
      </c>
      <c r="L363" s="116">
        <f>SUM(L364:L365)</f>
        <v>0</v>
      </c>
    </row>
    <row r="364" spans="1:12" ht="25.5" hidden="1" customHeight="1">
      <c r="A364" s="64">
        <v>3</v>
      </c>
      <c r="B364" s="64">
        <v>3</v>
      </c>
      <c r="C364" s="60">
        <v>2</v>
      </c>
      <c r="D364" s="61">
        <v>7</v>
      </c>
      <c r="E364" s="61">
        <v>1</v>
      </c>
      <c r="F364" s="63">
        <v>1</v>
      </c>
      <c r="G364" s="62" t="s">
        <v>225</v>
      </c>
      <c r="H364" s="90">
        <v>333</v>
      </c>
      <c r="I364" s="140">
        <v>0</v>
      </c>
      <c r="J364" s="140">
        <v>0</v>
      </c>
      <c r="K364" s="140">
        <v>0</v>
      </c>
      <c r="L364" s="139">
        <v>0</v>
      </c>
    </row>
    <row r="365" spans="1:12" ht="25.5" hidden="1" customHeight="1">
      <c r="A365" s="64">
        <v>3</v>
      </c>
      <c r="B365" s="64">
        <v>3</v>
      </c>
      <c r="C365" s="60">
        <v>2</v>
      </c>
      <c r="D365" s="61">
        <v>7</v>
      </c>
      <c r="E365" s="61">
        <v>1</v>
      </c>
      <c r="F365" s="63">
        <v>2</v>
      </c>
      <c r="G365" s="62" t="s">
        <v>226</v>
      </c>
      <c r="H365" s="90">
        <v>334</v>
      </c>
      <c r="I365" s="122">
        <v>0</v>
      </c>
      <c r="J365" s="122">
        <v>0</v>
      </c>
      <c r="K365" s="122">
        <v>0</v>
      </c>
      <c r="L365" s="122">
        <v>0</v>
      </c>
    </row>
    <row r="366" spans="1:12">
      <c r="A366" s="102"/>
      <c r="B366" s="102"/>
      <c r="C366" s="103"/>
      <c r="D366" s="104"/>
      <c r="E366" s="105"/>
      <c r="F366" s="106"/>
      <c r="G366" s="107" t="s">
        <v>229</v>
      </c>
      <c r="H366" s="90">
        <v>335</v>
      </c>
      <c r="I366" s="131">
        <f>SUM(I32+I182)</f>
        <v>664400</v>
      </c>
      <c r="J366" s="131">
        <f>SUM(J32+J182)</f>
        <v>389700</v>
      </c>
      <c r="K366" s="131">
        <f>SUM(K32+K182)</f>
        <v>361808.68</v>
      </c>
      <c r="L366" s="131">
        <f>SUM(L32+L182)</f>
        <v>361808.68</v>
      </c>
    </row>
    <row r="367" spans="1:12">
      <c r="G367" s="53"/>
      <c r="H367" s="7"/>
      <c r="I367" s="108"/>
      <c r="J367" s="109"/>
      <c r="K367" s="109"/>
      <c r="L367" s="109"/>
    </row>
    <row r="368" spans="1:12">
      <c r="D368" s="654" t="s">
        <v>230</v>
      </c>
      <c r="E368" s="654"/>
      <c r="F368" s="654"/>
      <c r="G368" s="654"/>
      <c r="H368" s="153"/>
      <c r="I368" s="111"/>
      <c r="J368" s="109"/>
      <c r="K368" s="678" t="s">
        <v>231</v>
      </c>
      <c r="L368" s="678"/>
    </row>
    <row r="369" spans="1:12" ht="18.75" customHeight="1">
      <c r="A369" s="112"/>
      <c r="B369" s="112"/>
      <c r="C369" s="112"/>
      <c r="D369" s="680" t="s">
        <v>232</v>
      </c>
      <c r="E369" s="680"/>
      <c r="F369" s="680"/>
      <c r="G369" s="680"/>
      <c r="I369" s="148" t="s">
        <v>233</v>
      </c>
      <c r="K369" s="650" t="s">
        <v>234</v>
      </c>
      <c r="L369" s="650"/>
    </row>
    <row r="370" spans="1:12" ht="8.25" customHeight="1">
      <c r="I370" s="14"/>
      <c r="K370" s="14"/>
      <c r="L370" s="14"/>
    </row>
    <row r="371" spans="1:12" ht="24.75" customHeight="1">
      <c r="D371" s="679" t="s">
        <v>235</v>
      </c>
      <c r="E371" s="679"/>
      <c r="F371" s="679"/>
      <c r="G371" s="679"/>
      <c r="I371" s="14"/>
      <c r="K371" s="678" t="s">
        <v>236</v>
      </c>
      <c r="L371" s="678"/>
    </row>
    <row r="372" spans="1:12" ht="25.5" customHeight="1">
      <c r="D372" s="662" t="s">
        <v>237</v>
      </c>
      <c r="E372" s="663"/>
      <c r="F372" s="663"/>
      <c r="G372" s="663"/>
      <c r="H372" s="150"/>
      <c r="I372" s="15" t="s">
        <v>233</v>
      </c>
      <c r="K372" s="650" t="s">
        <v>234</v>
      </c>
      <c r="L372" s="650"/>
    </row>
    <row r="374" spans="1:12">
      <c r="A374" s="661" t="s">
        <v>288</v>
      </c>
      <c r="B374" s="661"/>
      <c r="C374" s="661"/>
      <c r="D374" s="661"/>
      <c r="E374" s="661"/>
      <c r="F374" s="661"/>
      <c r="G374" s="661"/>
      <c r="H374" s="661"/>
      <c r="I374" s="661"/>
      <c r="J374" s="661"/>
      <c r="K374" s="661"/>
    </row>
  </sheetData>
  <sheetProtection formatCells="0" formatColumns="0" formatRows="0" insertColumns="0" insertRows="0" insertHyperlinks="0" deleteColumns="0" deleteRows="0" sort="0" autoFilter="0" pivotTables="0"/>
  <mergeCells count="30">
    <mergeCell ref="A374:K374"/>
    <mergeCell ref="A7:L7"/>
    <mergeCell ref="A9:L9"/>
    <mergeCell ref="A10:L10"/>
    <mergeCell ref="A31:F31"/>
    <mergeCell ref="K369:L369"/>
    <mergeCell ref="G27:H27"/>
    <mergeCell ref="A28:I28"/>
    <mergeCell ref="D368:G368"/>
    <mergeCell ref="E19:K19"/>
    <mergeCell ref="A20:L20"/>
    <mergeCell ref="A24:I24"/>
    <mergeCell ref="A25:I25"/>
    <mergeCell ref="G12:K12"/>
    <mergeCell ref="A13:L13"/>
    <mergeCell ref="G14:K14"/>
    <mergeCell ref="G15:K15"/>
    <mergeCell ref="B16:L16"/>
    <mergeCell ref="D372:G372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D371:G371"/>
    <mergeCell ref="D369:G36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2308-2F9B-4F57-AC61-48CDC0C3BC0F}">
  <dimension ref="A1:S374"/>
  <sheetViews>
    <sheetView topLeftCell="A366" workbookViewId="0">
      <selection activeCell="J383" sqref="J383"/>
    </sheetView>
  </sheetViews>
  <sheetFormatPr defaultRowHeight="15"/>
  <cols>
    <col min="1" max="4" width="2" style="162" customWidth="1"/>
    <col min="5" max="5" width="2.140625" style="162" customWidth="1"/>
    <col min="6" max="6" width="3" style="163" customWidth="1"/>
    <col min="7" max="7" width="33.7109375" style="162" customWidth="1"/>
    <col min="8" max="8" width="3.85546875" style="162" customWidth="1"/>
    <col min="9" max="9" width="10" style="162" customWidth="1"/>
    <col min="10" max="10" width="11.140625" style="162" customWidth="1"/>
    <col min="11" max="11" width="11" style="162" customWidth="1"/>
    <col min="12" max="12" width="10.5703125" style="162" customWidth="1"/>
    <col min="13" max="13" width="0.140625" style="162" hidden="1" customWidth="1"/>
    <col min="14" max="14" width="6.140625" style="162" hidden="1" customWidth="1"/>
    <col min="15" max="15" width="5.5703125" style="162" hidden="1" customWidth="1"/>
    <col min="16" max="16" width="9.140625" style="161" customWidth="1"/>
    <col min="17" max="16384" width="9.140625" style="160"/>
  </cols>
  <sheetData>
    <row r="1" spans="1:15">
      <c r="G1" s="305"/>
      <c r="H1" s="302"/>
      <c r="I1" s="304"/>
      <c r="J1" s="287" t="s">
        <v>0</v>
      </c>
      <c r="K1" s="287"/>
      <c r="L1" s="287"/>
      <c r="M1" s="296"/>
      <c r="N1" s="287"/>
      <c r="O1" s="287"/>
    </row>
    <row r="2" spans="1:15">
      <c r="H2" s="302"/>
      <c r="I2" s="161"/>
      <c r="J2" s="287" t="s">
        <v>1</v>
      </c>
      <c r="K2" s="287"/>
      <c r="L2" s="287"/>
      <c r="M2" s="296"/>
      <c r="N2" s="287"/>
      <c r="O2" s="287"/>
    </row>
    <row r="3" spans="1:15">
      <c r="H3" s="288"/>
      <c r="I3" s="302"/>
      <c r="J3" s="287" t="s">
        <v>2</v>
      </c>
      <c r="K3" s="287"/>
      <c r="L3" s="287"/>
      <c r="M3" s="296"/>
      <c r="N3" s="287"/>
      <c r="O3" s="287"/>
    </row>
    <row r="4" spans="1:15">
      <c r="G4" s="303" t="s">
        <v>3</v>
      </c>
      <c r="H4" s="302"/>
      <c r="I4" s="161"/>
      <c r="J4" s="287" t="s">
        <v>4</v>
      </c>
      <c r="K4" s="287"/>
      <c r="L4" s="287"/>
      <c r="M4" s="296"/>
      <c r="N4" s="287"/>
      <c r="O4" s="287"/>
    </row>
    <row r="5" spans="1:15">
      <c r="H5" s="302"/>
      <c r="I5" s="161"/>
      <c r="J5" s="287" t="s">
        <v>5</v>
      </c>
      <c r="K5" s="287"/>
      <c r="L5" s="287"/>
      <c r="M5" s="296"/>
      <c r="N5" s="287"/>
      <c r="O5" s="287"/>
    </row>
    <row r="6" spans="1:15" ht="6" customHeight="1">
      <c r="H6" s="302"/>
      <c r="I6" s="161"/>
      <c r="J6" s="287"/>
      <c r="K6" s="287"/>
      <c r="L6" s="287"/>
      <c r="M6" s="296"/>
      <c r="N6" s="287"/>
      <c r="O6" s="287"/>
    </row>
    <row r="7" spans="1:15" ht="30" customHeight="1">
      <c r="A7" s="631" t="s">
        <v>6</v>
      </c>
      <c r="B7" s="631"/>
      <c r="C7" s="631"/>
      <c r="D7" s="631"/>
      <c r="E7" s="631"/>
      <c r="F7" s="631"/>
      <c r="G7" s="631"/>
      <c r="H7" s="631"/>
      <c r="I7" s="631"/>
      <c r="J7" s="631"/>
      <c r="K7" s="631"/>
      <c r="L7" s="631"/>
      <c r="M7" s="296"/>
    </row>
    <row r="8" spans="1:15" ht="11.25" customHeight="1">
      <c r="G8" s="301"/>
      <c r="H8" s="300"/>
      <c r="I8" s="300"/>
      <c r="J8" s="299"/>
      <c r="K8" s="299"/>
      <c r="L8" s="298"/>
      <c r="M8" s="296"/>
    </row>
    <row r="9" spans="1:15" ht="15.75" customHeight="1">
      <c r="A9" s="632" t="s">
        <v>7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296"/>
    </row>
    <row r="10" spans="1:15">
      <c r="A10" s="609" t="s">
        <v>8</v>
      </c>
      <c r="B10" s="609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296"/>
    </row>
    <row r="11" spans="1:15" ht="7.5" customHeight="1">
      <c r="A11" s="29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96"/>
    </row>
    <row r="12" spans="1:15" ht="15.75" customHeight="1">
      <c r="A12" s="297"/>
      <c r="B12" s="287"/>
      <c r="C12" s="287"/>
      <c r="D12" s="287"/>
      <c r="E12" s="287"/>
      <c r="F12" s="287"/>
      <c r="G12" s="643" t="s">
        <v>9</v>
      </c>
      <c r="H12" s="643"/>
      <c r="I12" s="643"/>
      <c r="J12" s="643"/>
      <c r="K12" s="643"/>
      <c r="L12" s="287"/>
      <c r="M12" s="296"/>
    </row>
    <row r="13" spans="1:15" ht="15.75" customHeight="1">
      <c r="A13" s="607" t="s">
        <v>10</v>
      </c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296"/>
    </row>
    <row r="14" spans="1:15" ht="12" customHeight="1">
      <c r="G14" s="608" t="s">
        <v>11</v>
      </c>
      <c r="H14" s="608"/>
      <c r="I14" s="608"/>
      <c r="J14" s="608"/>
      <c r="K14" s="608"/>
      <c r="M14" s="296"/>
    </row>
    <row r="15" spans="1:15">
      <c r="G15" s="609" t="s">
        <v>254</v>
      </c>
      <c r="H15" s="609"/>
      <c r="I15" s="609"/>
      <c r="J15" s="609"/>
      <c r="K15" s="609"/>
    </row>
    <row r="16" spans="1:15" ht="15.75" customHeight="1">
      <c r="B16" s="607" t="s">
        <v>13</v>
      </c>
      <c r="C16" s="607"/>
      <c r="D16" s="607"/>
      <c r="E16" s="607"/>
      <c r="F16" s="607"/>
      <c r="G16" s="607"/>
      <c r="H16" s="607"/>
      <c r="I16" s="607"/>
      <c r="J16" s="607"/>
      <c r="K16" s="607"/>
      <c r="L16" s="607"/>
    </row>
    <row r="17" spans="1:15" ht="7.5" customHeight="1"/>
    <row r="18" spans="1:15" ht="6.75" customHeight="1">
      <c r="G18" s="287"/>
      <c r="H18" s="287"/>
      <c r="I18" s="287"/>
      <c r="J18" s="287"/>
      <c r="K18" s="287"/>
    </row>
    <row r="19" spans="1:15">
      <c r="B19" s="161"/>
      <c r="C19" s="161"/>
      <c r="D19" s="161"/>
      <c r="E19" s="640" t="s">
        <v>15</v>
      </c>
      <c r="F19" s="640"/>
      <c r="G19" s="640"/>
      <c r="H19" s="640"/>
      <c r="I19" s="640"/>
      <c r="J19" s="640"/>
      <c r="K19" s="640"/>
      <c r="L19" s="161"/>
    </row>
    <row r="20" spans="1:15" ht="15" customHeight="1">
      <c r="A20" s="641" t="s">
        <v>16</v>
      </c>
      <c r="B20" s="641"/>
      <c r="C20" s="641"/>
      <c r="D20" s="641"/>
      <c r="E20" s="641"/>
      <c r="F20" s="641"/>
      <c r="G20" s="641"/>
      <c r="H20" s="641"/>
      <c r="I20" s="641"/>
      <c r="J20" s="641"/>
      <c r="K20" s="641"/>
      <c r="L20" s="641"/>
      <c r="M20" s="275"/>
    </row>
    <row r="21" spans="1:15">
      <c r="F21" s="162"/>
      <c r="J21" s="291"/>
      <c r="K21" s="240"/>
      <c r="L21" s="290" t="s">
        <v>17</v>
      </c>
      <c r="M21" s="275"/>
    </row>
    <row r="22" spans="1:15">
      <c r="F22" s="162"/>
      <c r="J22" s="289" t="s">
        <v>18</v>
      </c>
      <c r="K22" s="288"/>
      <c r="L22" s="276"/>
      <c r="M22" s="275"/>
    </row>
    <row r="23" spans="1:15">
      <c r="E23" s="287"/>
      <c r="F23" s="286"/>
      <c r="I23" s="285"/>
      <c r="J23" s="285"/>
      <c r="K23" s="284" t="s">
        <v>19</v>
      </c>
      <c r="L23" s="276"/>
      <c r="M23" s="275"/>
    </row>
    <row r="24" spans="1:15">
      <c r="A24" s="642" t="s">
        <v>258</v>
      </c>
      <c r="B24" s="642"/>
      <c r="C24" s="642"/>
      <c r="D24" s="642"/>
      <c r="E24" s="642"/>
      <c r="F24" s="642"/>
      <c r="G24" s="642"/>
      <c r="H24" s="642"/>
      <c r="I24" s="642"/>
      <c r="K24" s="284" t="s">
        <v>21</v>
      </c>
      <c r="L24" s="283" t="s">
        <v>22</v>
      </c>
      <c r="M24" s="275"/>
    </row>
    <row r="25" spans="1:15" ht="43.5" customHeight="1">
      <c r="A25" s="642" t="s">
        <v>23</v>
      </c>
      <c r="B25" s="642"/>
      <c r="C25" s="642"/>
      <c r="D25" s="642"/>
      <c r="E25" s="642"/>
      <c r="F25" s="642"/>
      <c r="G25" s="642"/>
      <c r="H25" s="642"/>
      <c r="I25" s="642"/>
      <c r="J25" s="282" t="s">
        <v>24</v>
      </c>
      <c r="K25" s="281" t="s">
        <v>25</v>
      </c>
      <c r="L25" s="276"/>
      <c r="M25" s="275"/>
    </row>
    <row r="26" spans="1:15">
      <c r="F26" s="162"/>
      <c r="G26" s="280" t="s">
        <v>26</v>
      </c>
      <c r="H26" s="181" t="s">
        <v>242</v>
      </c>
      <c r="I26" s="180"/>
      <c r="J26" s="279"/>
      <c r="K26" s="276"/>
      <c r="L26" s="276"/>
      <c r="M26" s="275"/>
    </row>
    <row r="27" spans="1:15">
      <c r="F27" s="162"/>
      <c r="G27" s="636" t="s">
        <v>28</v>
      </c>
      <c r="H27" s="636"/>
      <c r="I27" s="278" t="s">
        <v>29</v>
      </c>
      <c r="J27" s="277" t="s">
        <v>257</v>
      </c>
      <c r="K27" s="276" t="s">
        <v>31</v>
      </c>
      <c r="L27" s="276" t="s">
        <v>31</v>
      </c>
      <c r="M27" s="275"/>
    </row>
    <row r="28" spans="1:15">
      <c r="A28" s="637" t="s">
        <v>240</v>
      </c>
      <c r="B28" s="637"/>
      <c r="C28" s="637"/>
      <c r="D28" s="637"/>
      <c r="E28" s="637"/>
      <c r="F28" s="637"/>
      <c r="G28" s="637"/>
      <c r="H28" s="637"/>
      <c r="I28" s="637"/>
      <c r="J28" s="274"/>
      <c r="K28" s="274"/>
      <c r="L28" s="273" t="s">
        <v>33</v>
      </c>
      <c r="M28" s="272"/>
    </row>
    <row r="29" spans="1:15" ht="27" customHeight="1">
      <c r="A29" s="613" t="s">
        <v>34</v>
      </c>
      <c r="B29" s="614"/>
      <c r="C29" s="614"/>
      <c r="D29" s="614"/>
      <c r="E29" s="614"/>
      <c r="F29" s="614"/>
      <c r="G29" s="617" t="s">
        <v>35</v>
      </c>
      <c r="H29" s="619" t="s">
        <v>36</v>
      </c>
      <c r="I29" s="621" t="s">
        <v>37</v>
      </c>
      <c r="J29" s="622"/>
      <c r="K29" s="623" t="s">
        <v>38</v>
      </c>
      <c r="L29" s="625" t="s">
        <v>39</v>
      </c>
      <c r="M29" s="272"/>
    </row>
    <row r="30" spans="1:15" ht="58.5" customHeight="1">
      <c r="A30" s="615"/>
      <c r="B30" s="616"/>
      <c r="C30" s="616"/>
      <c r="D30" s="616"/>
      <c r="E30" s="616"/>
      <c r="F30" s="616"/>
      <c r="G30" s="618"/>
      <c r="H30" s="620"/>
      <c r="I30" s="271" t="s">
        <v>40</v>
      </c>
      <c r="J30" s="270" t="s">
        <v>41</v>
      </c>
      <c r="K30" s="624"/>
      <c r="L30" s="626"/>
    </row>
    <row r="31" spans="1:15">
      <c r="A31" s="633" t="s">
        <v>25</v>
      </c>
      <c r="B31" s="634"/>
      <c r="C31" s="634"/>
      <c r="D31" s="634"/>
      <c r="E31" s="634"/>
      <c r="F31" s="635"/>
      <c r="G31" s="172">
        <v>2</v>
      </c>
      <c r="H31" s="269">
        <v>3</v>
      </c>
      <c r="I31" s="268" t="s">
        <v>42</v>
      </c>
      <c r="J31" s="267" t="s">
        <v>43</v>
      </c>
      <c r="K31" s="266">
        <v>6</v>
      </c>
      <c r="L31" s="266">
        <v>7</v>
      </c>
    </row>
    <row r="32" spans="1:15">
      <c r="A32" s="224">
        <v>2</v>
      </c>
      <c r="B32" s="224"/>
      <c r="C32" s="223"/>
      <c r="D32" s="221"/>
      <c r="E32" s="224"/>
      <c r="F32" s="222"/>
      <c r="G32" s="221" t="s">
        <v>44</v>
      </c>
      <c r="H32" s="172">
        <v>1</v>
      </c>
      <c r="I32" s="190">
        <f>SUM(I33+I44+I63+I84+I91+I111+I137+I156+I166)</f>
        <v>6000</v>
      </c>
      <c r="J32" s="190">
        <f>SUM(J33+J44+J63+J84+J91+J111+J137+J156+J166)</f>
        <v>6000</v>
      </c>
      <c r="K32" s="195">
        <f>SUM(K33+K44+K63+K84+K91+K111+K137+K156+K166)</f>
        <v>6000</v>
      </c>
      <c r="L32" s="190">
        <f>SUM(L33+L44+L63+L84+L91+L111+L137+L156+L166)</f>
        <v>6000</v>
      </c>
      <c r="M32" s="173"/>
      <c r="N32" s="173"/>
      <c r="O32" s="173"/>
    </row>
    <row r="33" spans="1:12" ht="17.25" hidden="1" customHeight="1">
      <c r="A33" s="224">
        <v>2</v>
      </c>
      <c r="B33" s="245">
        <v>1</v>
      </c>
      <c r="C33" s="202"/>
      <c r="D33" s="228"/>
      <c r="E33" s="203"/>
      <c r="F33" s="201"/>
      <c r="G33" s="252" t="s">
        <v>45</v>
      </c>
      <c r="H33" s="172">
        <v>2</v>
      </c>
      <c r="I33" s="190">
        <f>SUM(I34+I40)</f>
        <v>0</v>
      </c>
      <c r="J33" s="190">
        <f>SUM(J34+J40)</f>
        <v>0</v>
      </c>
      <c r="K33" s="235">
        <f>SUM(K34+K40)</f>
        <v>0</v>
      </c>
      <c r="L33" s="234">
        <f>SUM(L34+L40)</f>
        <v>0</v>
      </c>
    </row>
    <row r="34" spans="1:12" hidden="1">
      <c r="A34" s="186">
        <v>2</v>
      </c>
      <c r="B34" s="186">
        <v>1</v>
      </c>
      <c r="C34" s="185">
        <v>1</v>
      </c>
      <c r="D34" s="183"/>
      <c r="E34" s="186"/>
      <c r="F34" s="184"/>
      <c r="G34" s="183" t="s">
        <v>46</v>
      </c>
      <c r="H34" s="172">
        <v>3</v>
      </c>
      <c r="I34" s="190">
        <f>SUM(I35)</f>
        <v>0</v>
      </c>
      <c r="J34" s="190">
        <f>SUM(J35)</f>
        <v>0</v>
      </c>
      <c r="K34" s="195">
        <f>SUM(K35)</f>
        <v>0</v>
      </c>
      <c r="L34" s="190">
        <f>SUM(L35)</f>
        <v>0</v>
      </c>
    </row>
    <row r="35" spans="1:12" hidden="1">
      <c r="A35" s="187">
        <v>2</v>
      </c>
      <c r="B35" s="186">
        <v>1</v>
      </c>
      <c r="C35" s="185">
        <v>1</v>
      </c>
      <c r="D35" s="183">
        <v>1</v>
      </c>
      <c r="E35" s="186"/>
      <c r="F35" s="184"/>
      <c r="G35" s="183" t="s">
        <v>46</v>
      </c>
      <c r="H35" s="172">
        <v>4</v>
      </c>
      <c r="I35" s="190">
        <f>SUM(I36+I38)</f>
        <v>0</v>
      </c>
      <c r="J35" s="190">
        <f t="shared" ref="J35:L36" si="0">SUM(J36)</f>
        <v>0</v>
      </c>
      <c r="K35" s="190">
        <f t="shared" si="0"/>
        <v>0</v>
      </c>
      <c r="L35" s="190">
        <f t="shared" si="0"/>
        <v>0</v>
      </c>
    </row>
    <row r="36" spans="1:12" hidden="1">
      <c r="A36" s="187">
        <v>2</v>
      </c>
      <c r="B36" s="186">
        <v>1</v>
      </c>
      <c r="C36" s="185">
        <v>1</v>
      </c>
      <c r="D36" s="183">
        <v>1</v>
      </c>
      <c r="E36" s="186">
        <v>1</v>
      </c>
      <c r="F36" s="184"/>
      <c r="G36" s="183" t="s">
        <v>47</v>
      </c>
      <c r="H36" s="172">
        <v>5</v>
      </c>
      <c r="I36" s="195">
        <f>SUM(I37)</f>
        <v>0</v>
      </c>
      <c r="J36" s="195">
        <f t="shared" si="0"/>
        <v>0</v>
      </c>
      <c r="K36" s="195">
        <f t="shared" si="0"/>
        <v>0</v>
      </c>
      <c r="L36" s="195">
        <f t="shared" si="0"/>
        <v>0</v>
      </c>
    </row>
    <row r="37" spans="1:12" hidden="1">
      <c r="A37" s="187">
        <v>2</v>
      </c>
      <c r="B37" s="186">
        <v>1</v>
      </c>
      <c r="C37" s="185">
        <v>1</v>
      </c>
      <c r="D37" s="183">
        <v>1</v>
      </c>
      <c r="E37" s="186">
        <v>1</v>
      </c>
      <c r="F37" s="184">
        <v>1</v>
      </c>
      <c r="G37" s="183" t="s">
        <v>47</v>
      </c>
      <c r="H37" s="172">
        <v>6</v>
      </c>
      <c r="I37" s="237">
        <v>0</v>
      </c>
      <c r="J37" s="219">
        <v>0</v>
      </c>
      <c r="K37" s="219">
        <v>0</v>
      </c>
      <c r="L37" s="219">
        <v>0</v>
      </c>
    </row>
    <row r="38" spans="1:12" hidden="1">
      <c r="A38" s="187">
        <v>2</v>
      </c>
      <c r="B38" s="186">
        <v>1</v>
      </c>
      <c r="C38" s="185">
        <v>1</v>
      </c>
      <c r="D38" s="183">
        <v>1</v>
      </c>
      <c r="E38" s="186">
        <v>2</v>
      </c>
      <c r="F38" s="184"/>
      <c r="G38" s="183" t="s">
        <v>48</v>
      </c>
      <c r="H38" s="172">
        <v>7</v>
      </c>
      <c r="I38" s="195">
        <f>I39</f>
        <v>0</v>
      </c>
      <c r="J38" s="195">
        <f>J39</f>
        <v>0</v>
      </c>
      <c r="K38" s="195">
        <f>K39</f>
        <v>0</v>
      </c>
      <c r="L38" s="195">
        <f>L39</f>
        <v>0</v>
      </c>
    </row>
    <row r="39" spans="1:12" hidden="1">
      <c r="A39" s="187">
        <v>2</v>
      </c>
      <c r="B39" s="186">
        <v>1</v>
      </c>
      <c r="C39" s="185">
        <v>1</v>
      </c>
      <c r="D39" s="183">
        <v>1</v>
      </c>
      <c r="E39" s="186">
        <v>2</v>
      </c>
      <c r="F39" s="184">
        <v>1</v>
      </c>
      <c r="G39" s="183" t="s">
        <v>48</v>
      </c>
      <c r="H39" s="172">
        <v>8</v>
      </c>
      <c r="I39" s="219">
        <v>0</v>
      </c>
      <c r="J39" s="182">
        <v>0</v>
      </c>
      <c r="K39" s="219">
        <v>0</v>
      </c>
      <c r="L39" s="182">
        <v>0</v>
      </c>
    </row>
    <row r="40" spans="1:12" hidden="1">
      <c r="A40" s="187">
        <v>2</v>
      </c>
      <c r="B40" s="186">
        <v>1</v>
      </c>
      <c r="C40" s="185">
        <v>2</v>
      </c>
      <c r="D40" s="183"/>
      <c r="E40" s="186"/>
      <c r="F40" s="184"/>
      <c r="G40" s="183" t="s">
        <v>49</v>
      </c>
      <c r="H40" s="172">
        <v>9</v>
      </c>
      <c r="I40" s="195">
        <f t="shared" ref="I40:L42" si="1">I41</f>
        <v>0</v>
      </c>
      <c r="J40" s="190">
        <f t="shared" si="1"/>
        <v>0</v>
      </c>
      <c r="K40" s="195">
        <f t="shared" si="1"/>
        <v>0</v>
      </c>
      <c r="L40" s="190">
        <f t="shared" si="1"/>
        <v>0</v>
      </c>
    </row>
    <row r="41" spans="1:12" hidden="1">
      <c r="A41" s="187">
        <v>2</v>
      </c>
      <c r="B41" s="186">
        <v>1</v>
      </c>
      <c r="C41" s="185">
        <v>2</v>
      </c>
      <c r="D41" s="183">
        <v>1</v>
      </c>
      <c r="E41" s="186"/>
      <c r="F41" s="184"/>
      <c r="G41" s="183" t="s">
        <v>49</v>
      </c>
      <c r="H41" s="172">
        <v>10</v>
      </c>
      <c r="I41" s="195">
        <f t="shared" si="1"/>
        <v>0</v>
      </c>
      <c r="J41" s="190">
        <f t="shared" si="1"/>
        <v>0</v>
      </c>
      <c r="K41" s="190">
        <f t="shared" si="1"/>
        <v>0</v>
      </c>
      <c r="L41" s="190">
        <f t="shared" si="1"/>
        <v>0</v>
      </c>
    </row>
    <row r="42" spans="1:12" hidden="1">
      <c r="A42" s="187">
        <v>2</v>
      </c>
      <c r="B42" s="186">
        <v>1</v>
      </c>
      <c r="C42" s="185">
        <v>2</v>
      </c>
      <c r="D42" s="183">
        <v>1</v>
      </c>
      <c r="E42" s="186">
        <v>1</v>
      </c>
      <c r="F42" s="184"/>
      <c r="G42" s="183" t="s">
        <v>49</v>
      </c>
      <c r="H42" s="172">
        <v>11</v>
      </c>
      <c r="I42" s="190">
        <f t="shared" si="1"/>
        <v>0</v>
      </c>
      <c r="J42" s="190">
        <f t="shared" si="1"/>
        <v>0</v>
      </c>
      <c r="K42" s="190">
        <f t="shared" si="1"/>
        <v>0</v>
      </c>
      <c r="L42" s="190">
        <f t="shared" si="1"/>
        <v>0</v>
      </c>
    </row>
    <row r="43" spans="1:12" hidden="1">
      <c r="A43" s="187">
        <v>2</v>
      </c>
      <c r="B43" s="186">
        <v>1</v>
      </c>
      <c r="C43" s="185">
        <v>2</v>
      </c>
      <c r="D43" s="183">
        <v>1</v>
      </c>
      <c r="E43" s="186">
        <v>1</v>
      </c>
      <c r="F43" s="184">
        <v>1</v>
      </c>
      <c r="G43" s="183" t="s">
        <v>49</v>
      </c>
      <c r="H43" s="172">
        <v>12</v>
      </c>
      <c r="I43" s="182">
        <v>0</v>
      </c>
      <c r="J43" s="219">
        <v>0</v>
      </c>
      <c r="K43" s="219">
        <v>0</v>
      </c>
      <c r="L43" s="219">
        <v>0</v>
      </c>
    </row>
    <row r="44" spans="1:12" hidden="1">
      <c r="A44" s="225">
        <v>2</v>
      </c>
      <c r="B44" s="246">
        <v>2</v>
      </c>
      <c r="C44" s="202"/>
      <c r="D44" s="228"/>
      <c r="E44" s="203"/>
      <c r="F44" s="201"/>
      <c r="G44" s="252" t="s">
        <v>50</v>
      </c>
      <c r="H44" s="172">
        <v>13</v>
      </c>
      <c r="I44" s="200">
        <f t="shared" ref="I44:L46" si="2">I45</f>
        <v>0</v>
      </c>
      <c r="J44" s="198">
        <f t="shared" si="2"/>
        <v>0</v>
      </c>
      <c r="K44" s="200">
        <f t="shared" si="2"/>
        <v>0</v>
      </c>
      <c r="L44" s="200">
        <f t="shared" si="2"/>
        <v>0</v>
      </c>
    </row>
    <row r="45" spans="1:12" hidden="1">
      <c r="A45" s="187">
        <v>2</v>
      </c>
      <c r="B45" s="186">
        <v>2</v>
      </c>
      <c r="C45" s="185">
        <v>1</v>
      </c>
      <c r="D45" s="183"/>
      <c r="E45" s="186"/>
      <c r="F45" s="184"/>
      <c r="G45" s="228" t="s">
        <v>50</v>
      </c>
      <c r="H45" s="172">
        <v>14</v>
      </c>
      <c r="I45" s="190">
        <f t="shared" si="2"/>
        <v>0</v>
      </c>
      <c r="J45" s="195">
        <f t="shared" si="2"/>
        <v>0</v>
      </c>
      <c r="K45" s="190">
        <f t="shared" si="2"/>
        <v>0</v>
      </c>
      <c r="L45" s="195">
        <f t="shared" si="2"/>
        <v>0</v>
      </c>
    </row>
    <row r="46" spans="1:12" hidden="1">
      <c r="A46" s="187">
        <v>2</v>
      </c>
      <c r="B46" s="186">
        <v>2</v>
      </c>
      <c r="C46" s="185">
        <v>1</v>
      </c>
      <c r="D46" s="183">
        <v>1</v>
      </c>
      <c r="E46" s="186"/>
      <c r="F46" s="184"/>
      <c r="G46" s="228" t="s">
        <v>50</v>
      </c>
      <c r="H46" s="172">
        <v>15</v>
      </c>
      <c r="I46" s="190">
        <f t="shared" si="2"/>
        <v>0</v>
      </c>
      <c r="J46" s="195">
        <f t="shared" si="2"/>
        <v>0</v>
      </c>
      <c r="K46" s="234">
        <f t="shared" si="2"/>
        <v>0</v>
      </c>
      <c r="L46" s="234">
        <f t="shared" si="2"/>
        <v>0</v>
      </c>
    </row>
    <row r="47" spans="1:12" hidden="1">
      <c r="A47" s="194">
        <v>2</v>
      </c>
      <c r="B47" s="193">
        <v>2</v>
      </c>
      <c r="C47" s="192">
        <v>1</v>
      </c>
      <c r="D47" s="197">
        <v>1</v>
      </c>
      <c r="E47" s="193">
        <v>1</v>
      </c>
      <c r="F47" s="191"/>
      <c r="G47" s="228" t="s">
        <v>50</v>
      </c>
      <c r="H47" s="172">
        <v>16</v>
      </c>
      <c r="I47" s="210">
        <f>SUM(I48:I62)</f>
        <v>0</v>
      </c>
      <c r="J47" s="210">
        <f>SUM(J48:J62)</f>
        <v>0</v>
      </c>
      <c r="K47" s="208">
        <f>SUM(K48:K62)</f>
        <v>0</v>
      </c>
      <c r="L47" s="208">
        <f>SUM(L48:L62)</f>
        <v>0</v>
      </c>
    </row>
    <row r="48" spans="1:12" hidden="1">
      <c r="A48" s="187">
        <v>2</v>
      </c>
      <c r="B48" s="186">
        <v>2</v>
      </c>
      <c r="C48" s="185">
        <v>1</v>
      </c>
      <c r="D48" s="183">
        <v>1</v>
      </c>
      <c r="E48" s="186">
        <v>1</v>
      </c>
      <c r="F48" s="265">
        <v>1</v>
      </c>
      <c r="G48" s="183" t="s">
        <v>51</v>
      </c>
      <c r="H48" s="172">
        <v>17</v>
      </c>
      <c r="I48" s="219">
        <v>0</v>
      </c>
      <c r="J48" s="219">
        <v>0</v>
      </c>
      <c r="K48" s="219">
        <v>0</v>
      </c>
      <c r="L48" s="219">
        <v>0</v>
      </c>
    </row>
    <row r="49" spans="1:12" ht="25.5" hidden="1" customHeight="1">
      <c r="A49" s="187">
        <v>2</v>
      </c>
      <c r="B49" s="186">
        <v>2</v>
      </c>
      <c r="C49" s="185">
        <v>1</v>
      </c>
      <c r="D49" s="183">
        <v>1</v>
      </c>
      <c r="E49" s="186">
        <v>1</v>
      </c>
      <c r="F49" s="184">
        <v>2</v>
      </c>
      <c r="G49" s="183" t="s">
        <v>52</v>
      </c>
      <c r="H49" s="172">
        <v>18</v>
      </c>
      <c r="I49" s="219">
        <v>0</v>
      </c>
      <c r="J49" s="219">
        <v>0</v>
      </c>
      <c r="K49" s="219">
        <v>0</v>
      </c>
      <c r="L49" s="219">
        <v>0</v>
      </c>
    </row>
    <row r="50" spans="1:12" ht="25.5" hidden="1" customHeight="1">
      <c r="A50" s="187">
        <v>2</v>
      </c>
      <c r="B50" s="186">
        <v>2</v>
      </c>
      <c r="C50" s="185">
        <v>1</v>
      </c>
      <c r="D50" s="183">
        <v>1</v>
      </c>
      <c r="E50" s="186">
        <v>1</v>
      </c>
      <c r="F50" s="184">
        <v>5</v>
      </c>
      <c r="G50" s="183" t="s">
        <v>53</v>
      </c>
      <c r="H50" s="172">
        <v>19</v>
      </c>
      <c r="I50" s="219">
        <v>0</v>
      </c>
      <c r="J50" s="219">
        <v>0</v>
      </c>
      <c r="K50" s="219">
        <v>0</v>
      </c>
      <c r="L50" s="219">
        <v>0</v>
      </c>
    </row>
    <row r="51" spans="1:12" ht="25.5" hidden="1" customHeight="1">
      <c r="A51" s="187">
        <v>2</v>
      </c>
      <c r="B51" s="186">
        <v>2</v>
      </c>
      <c r="C51" s="185">
        <v>1</v>
      </c>
      <c r="D51" s="183">
        <v>1</v>
      </c>
      <c r="E51" s="186">
        <v>1</v>
      </c>
      <c r="F51" s="184">
        <v>6</v>
      </c>
      <c r="G51" s="183" t="s">
        <v>54</v>
      </c>
      <c r="H51" s="172">
        <v>20</v>
      </c>
      <c r="I51" s="219">
        <v>0</v>
      </c>
      <c r="J51" s="219">
        <v>0</v>
      </c>
      <c r="K51" s="219">
        <v>0</v>
      </c>
      <c r="L51" s="219">
        <v>0</v>
      </c>
    </row>
    <row r="52" spans="1:12" ht="25.5" hidden="1" customHeight="1">
      <c r="A52" s="204">
        <v>2</v>
      </c>
      <c r="B52" s="203">
        <v>2</v>
      </c>
      <c r="C52" s="202">
        <v>1</v>
      </c>
      <c r="D52" s="228">
        <v>1</v>
      </c>
      <c r="E52" s="203">
        <v>1</v>
      </c>
      <c r="F52" s="201">
        <v>7</v>
      </c>
      <c r="G52" s="228" t="s">
        <v>55</v>
      </c>
      <c r="H52" s="172">
        <v>21</v>
      </c>
      <c r="I52" s="219">
        <v>0</v>
      </c>
      <c r="J52" s="219">
        <v>0</v>
      </c>
      <c r="K52" s="219">
        <v>0</v>
      </c>
      <c r="L52" s="219">
        <v>0</v>
      </c>
    </row>
    <row r="53" spans="1:12" hidden="1">
      <c r="A53" s="187">
        <v>2</v>
      </c>
      <c r="B53" s="186">
        <v>2</v>
      </c>
      <c r="C53" s="185">
        <v>1</v>
      </c>
      <c r="D53" s="183">
        <v>1</v>
      </c>
      <c r="E53" s="186">
        <v>1</v>
      </c>
      <c r="F53" s="184">
        <v>11</v>
      </c>
      <c r="G53" s="183" t="s">
        <v>56</v>
      </c>
      <c r="H53" s="172">
        <v>22</v>
      </c>
      <c r="I53" s="182">
        <v>0</v>
      </c>
      <c r="J53" s="219">
        <v>0</v>
      </c>
      <c r="K53" s="219">
        <v>0</v>
      </c>
      <c r="L53" s="219">
        <v>0</v>
      </c>
    </row>
    <row r="54" spans="1:12" ht="25.5" hidden="1" customHeight="1">
      <c r="A54" s="194">
        <v>2</v>
      </c>
      <c r="B54" s="212">
        <v>2</v>
      </c>
      <c r="C54" s="218">
        <v>1</v>
      </c>
      <c r="D54" s="218">
        <v>1</v>
      </c>
      <c r="E54" s="218">
        <v>1</v>
      </c>
      <c r="F54" s="211">
        <v>12</v>
      </c>
      <c r="G54" s="207" t="s">
        <v>57</v>
      </c>
      <c r="H54" s="172">
        <v>23</v>
      </c>
      <c r="I54" s="213">
        <v>0</v>
      </c>
      <c r="J54" s="219">
        <v>0</v>
      </c>
      <c r="K54" s="219">
        <v>0</v>
      </c>
      <c r="L54" s="219">
        <v>0</v>
      </c>
    </row>
    <row r="55" spans="1:12" ht="25.5" hidden="1" customHeight="1">
      <c r="A55" s="187">
        <v>2</v>
      </c>
      <c r="B55" s="186">
        <v>2</v>
      </c>
      <c r="C55" s="185">
        <v>1</v>
      </c>
      <c r="D55" s="185">
        <v>1</v>
      </c>
      <c r="E55" s="185">
        <v>1</v>
      </c>
      <c r="F55" s="184">
        <v>14</v>
      </c>
      <c r="G55" s="264" t="s">
        <v>58</v>
      </c>
      <c r="H55" s="172">
        <v>24</v>
      </c>
      <c r="I55" s="182">
        <v>0</v>
      </c>
      <c r="J55" s="182">
        <v>0</v>
      </c>
      <c r="K55" s="182">
        <v>0</v>
      </c>
      <c r="L55" s="182">
        <v>0</v>
      </c>
    </row>
    <row r="56" spans="1:12" ht="25.5" hidden="1" customHeight="1">
      <c r="A56" s="187">
        <v>2</v>
      </c>
      <c r="B56" s="186">
        <v>2</v>
      </c>
      <c r="C56" s="185">
        <v>1</v>
      </c>
      <c r="D56" s="185">
        <v>1</v>
      </c>
      <c r="E56" s="185">
        <v>1</v>
      </c>
      <c r="F56" s="184">
        <v>15</v>
      </c>
      <c r="G56" s="183" t="s">
        <v>59</v>
      </c>
      <c r="H56" s="172">
        <v>25</v>
      </c>
      <c r="I56" s="182">
        <v>0</v>
      </c>
      <c r="J56" s="219">
        <v>0</v>
      </c>
      <c r="K56" s="219">
        <v>0</v>
      </c>
      <c r="L56" s="219">
        <v>0</v>
      </c>
    </row>
    <row r="57" spans="1:12" hidden="1">
      <c r="A57" s="187">
        <v>2</v>
      </c>
      <c r="B57" s="186">
        <v>2</v>
      </c>
      <c r="C57" s="185">
        <v>1</v>
      </c>
      <c r="D57" s="185">
        <v>1</v>
      </c>
      <c r="E57" s="185">
        <v>1</v>
      </c>
      <c r="F57" s="184">
        <v>16</v>
      </c>
      <c r="G57" s="183" t="s">
        <v>60</v>
      </c>
      <c r="H57" s="172">
        <v>26</v>
      </c>
      <c r="I57" s="182">
        <v>0</v>
      </c>
      <c r="J57" s="219">
        <v>0</v>
      </c>
      <c r="K57" s="219">
        <v>0</v>
      </c>
      <c r="L57" s="219">
        <v>0</v>
      </c>
    </row>
    <row r="58" spans="1:12" ht="25.5" hidden="1" customHeight="1">
      <c r="A58" s="187">
        <v>2</v>
      </c>
      <c r="B58" s="186">
        <v>2</v>
      </c>
      <c r="C58" s="185">
        <v>1</v>
      </c>
      <c r="D58" s="185">
        <v>1</v>
      </c>
      <c r="E58" s="185">
        <v>1</v>
      </c>
      <c r="F58" s="184">
        <v>17</v>
      </c>
      <c r="G58" s="183" t="s">
        <v>61</v>
      </c>
      <c r="H58" s="172">
        <v>27</v>
      </c>
      <c r="I58" s="182">
        <v>0</v>
      </c>
      <c r="J58" s="182">
        <v>0</v>
      </c>
      <c r="K58" s="182">
        <v>0</v>
      </c>
      <c r="L58" s="182">
        <v>0</v>
      </c>
    </row>
    <row r="59" spans="1:12" hidden="1">
      <c r="A59" s="187">
        <v>2</v>
      </c>
      <c r="B59" s="186">
        <v>2</v>
      </c>
      <c r="C59" s="185">
        <v>1</v>
      </c>
      <c r="D59" s="185">
        <v>1</v>
      </c>
      <c r="E59" s="185">
        <v>1</v>
      </c>
      <c r="F59" s="184">
        <v>20</v>
      </c>
      <c r="G59" s="183" t="s">
        <v>62</v>
      </c>
      <c r="H59" s="172">
        <v>28</v>
      </c>
      <c r="I59" s="182">
        <v>0</v>
      </c>
      <c r="J59" s="219">
        <v>0</v>
      </c>
      <c r="K59" s="219">
        <v>0</v>
      </c>
      <c r="L59" s="219">
        <v>0</v>
      </c>
    </row>
    <row r="60" spans="1:12" ht="25.5" hidden="1" customHeight="1">
      <c r="A60" s="187">
        <v>2</v>
      </c>
      <c r="B60" s="186">
        <v>2</v>
      </c>
      <c r="C60" s="185">
        <v>1</v>
      </c>
      <c r="D60" s="185">
        <v>1</v>
      </c>
      <c r="E60" s="185">
        <v>1</v>
      </c>
      <c r="F60" s="184">
        <v>21</v>
      </c>
      <c r="G60" s="183" t="s">
        <v>63</v>
      </c>
      <c r="H60" s="172">
        <v>29</v>
      </c>
      <c r="I60" s="182">
        <v>0</v>
      </c>
      <c r="J60" s="219">
        <v>0</v>
      </c>
      <c r="K60" s="219">
        <v>0</v>
      </c>
      <c r="L60" s="219">
        <v>0</v>
      </c>
    </row>
    <row r="61" spans="1:12" hidden="1">
      <c r="A61" s="187">
        <v>2</v>
      </c>
      <c r="B61" s="186">
        <v>2</v>
      </c>
      <c r="C61" s="185">
        <v>1</v>
      </c>
      <c r="D61" s="185">
        <v>1</v>
      </c>
      <c r="E61" s="185">
        <v>1</v>
      </c>
      <c r="F61" s="184">
        <v>22</v>
      </c>
      <c r="G61" s="183" t="s">
        <v>64</v>
      </c>
      <c r="H61" s="172">
        <v>30</v>
      </c>
      <c r="I61" s="182">
        <v>0</v>
      </c>
      <c r="J61" s="219">
        <v>0</v>
      </c>
      <c r="K61" s="219">
        <v>0</v>
      </c>
      <c r="L61" s="219">
        <v>0</v>
      </c>
    </row>
    <row r="62" spans="1:12" hidden="1">
      <c r="A62" s="187">
        <v>2</v>
      </c>
      <c r="B62" s="186">
        <v>2</v>
      </c>
      <c r="C62" s="185">
        <v>1</v>
      </c>
      <c r="D62" s="185">
        <v>1</v>
      </c>
      <c r="E62" s="185">
        <v>1</v>
      </c>
      <c r="F62" s="184">
        <v>30</v>
      </c>
      <c r="G62" s="183" t="s">
        <v>65</v>
      </c>
      <c r="H62" s="172">
        <v>31</v>
      </c>
      <c r="I62" s="182">
        <v>0</v>
      </c>
      <c r="J62" s="219">
        <v>0</v>
      </c>
      <c r="K62" s="219">
        <v>0</v>
      </c>
      <c r="L62" s="219">
        <v>0</v>
      </c>
    </row>
    <row r="63" spans="1:12" hidden="1">
      <c r="A63" s="263">
        <v>2</v>
      </c>
      <c r="B63" s="262">
        <v>3</v>
      </c>
      <c r="C63" s="245"/>
      <c r="D63" s="202"/>
      <c r="E63" s="202"/>
      <c r="F63" s="201"/>
      <c r="G63" s="243" t="s">
        <v>66</v>
      </c>
      <c r="H63" s="172">
        <v>32</v>
      </c>
      <c r="I63" s="200">
        <f>I64+I80</f>
        <v>0</v>
      </c>
      <c r="J63" s="200">
        <f>J64+J80</f>
        <v>0</v>
      </c>
      <c r="K63" s="200">
        <f>K64+K80</f>
        <v>0</v>
      </c>
      <c r="L63" s="200">
        <f>L64+L80</f>
        <v>0</v>
      </c>
    </row>
    <row r="64" spans="1:12" hidden="1">
      <c r="A64" s="187">
        <v>2</v>
      </c>
      <c r="B64" s="186">
        <v>3</v>
      </c>
      <c r="C64" s="185">
        <v>1</v>
      </c>
      <c r="D64" s="185"/>
      <c r="E64" s="185"/>
      <c r="F64" s="184"/>
      <c r="G64" s="183" t="s">
        <v>67</v>
      </c>
      <c r="H64" s="172">
        <v>33</v>
      </c>
      <c r="I64" s="190">
        <f>SUM(I65+I70+I75)</f>
        <v>0</v>
      </c>
      <c r="J64" s="196">
        <f>SUM(J65+J70+J75)</f>
        <v>0</v>
      </c>
      <c r="K64" s="195">
        <f>SUM(K65+K70+K75)</f>
        <v>0</v>
      </c>
      <c r="L64" s="190">
        <f>SUM(L65+L70+L75)</f>
        <v>0</v>
      </c>
    </row>
    <row r="65" spans="1:15" hidden="1">
      <c r="A65" s="187">
        <v>2</v>
      </c>
      <c r="B65" s="186">
        <v>3</v>
      </c>
      <c r="C65" s="185">
        <v>1</v>
      </c>
      <c r="D65" s="185">
        <v>1</v>
      </c>
      <c r="E65" s="185"/>
      <c r="F65" s="184"/>
      <c r="G65" s="183" t="s">
        <v>68</v>
      </c>
      <c r="H65" s="172">
        <v>34</v>
      </c>
      <c r="I65" s="190">
        <f>I66</f>
        <v>0</v>
      </c>
      <c r="J65" s="196">
        <f>J66</f>
        <v>0</v>
      </c>
      <c r="K65" s="195">
        <f>K66</f>
        <v>0</v>
      </c>
      <c r="L65" s="190">
        <f>L66</f>
        <v>0</v>
      </c>
    </row>
    <row r="66" spans="1:15" hidden="1">
      <c r="A66" s="187">
        <v>2</v>
      </c>
      <c r="B66" s="186">
        <v>3</v>
      </c>
      <c r="C66" s="185">
        <v>1</v>
      </c>
      <c r="D66" s="185">
        <v>1</v>
      </c>
      <c r="E66" s="185">
        <v>1</v>
      </c>
      <c r="F66" s="184"/>
      <c r="G66" s="183" t="s">
        <v>68</v>
      </c>
      <c r="H66" s="172">
        <v>35</v>
      </c>
      <c r="I66" s="190">
        <f>SUM(I67:I69)</f>
        <v>0</v>
      </c>
      <c r="J66" s="196">
        <f>SUM(J67:J69)</f>
        <v>0</v>
      </c>
      <c r="K66" s="195">
        <f>SUM(K67:K69)</f>
        <v>0</v>
      </c>
      <c r="L66" s="190">
        <f>SUM(L67:L69)</f>
        <v>0</v>
      </c>
    </row>
    <row r="67" spans="1:15" ht="25.5" hidden="1" customHeight="1">
      <c r="A67" s="187">
        <v>2</v>
      </c>
      <c r="B67" s="186">
        <v>3</v>
      </c>
      <c r="C67" s="185">
        <v>1</v>
      </c>
      <c r="D67" s="185">
        <v>1</v>
      </c>
      <c r="E67" s="185">
        <v>1</v>
      </c>
      <c r="F67" s="184">
        <v>1</v>
      </c>
      <c r="G67" s="183" t="s">
        <v>69</v>
      </c>
      <c r="H67" s="172">
        <v>36</v>
      </c>
      <c r="I67" s="182">
        <v>0</v>
      </c>
      <c r="J67" s="182">
        <v>0</v>
      </c>
      <c r="K67" s="182">
        <v>0</v>
      </c>
      <c r="L67" s="182">
        <v>0</v>
      </c>
      <c r="M67" s="261"/>
      <c r="N67" s="261"/>
      <c r="O67" s="261"/>
    </row>
    <row r="68" spans="1:15" ht="25.5" hidden="1" customHeight="1">
      <c r="A68" s="187">
        <v>2</v>
      </c>
      <c r="B68" s="203">
        <v>3</v>
      </c>
      <c r="C68" s="202">
        <v>1</v>
      </c>
      <c r="D68" s="202">
        <v>1</v>
      </c>
      <c r="E68" s="202">
        <v>1</v>
      </c>
      <c r="F68" s="201">
        <v>2</v>
      </c>
      <c r="G68" s="228" t="s">
        <v>70</v>
      </c>
      <c r="H68" s="172">
        <v>37</v>
      </c>
      <c r="I68" s="237">
        <v>0</v>
      </c>
      <c r="J68" s="237">
        <v>0</v>
      </c>
      <c r="K68" s="237">
        <v>0</v>
      </c>
      <c r="L68" s="237">
        <v>0</v>
      </c>
    </row>
    <row r="69" spans="1:15" hidden="1">
      <c r="A69" s="186">
        <v>2</v>
      </c>
      <c r="B69" s="185">
        <v>3</v>
      </c>
      <c r="C69" s="185">
        <v>1</v>
      </c>
      <c r="D69" s="185">
        <v>1</v>
      </c>
      <c r="E69" s="185">
        <v>1</v>
      </c>
      <c r="F69" s="184">
        <v>3</v>
      </c>
      <c r="G69" s="183" t="s">
        <v>71</v>
      </c>
      <c r="H69" s="172">
        <v>38</v>
      </c>
      <c r="I69" s="182">
        <v>0</v>
      </c>
      <c r="J69" s="182">
        <v>0</v>
      </c>
      <c r="K69" s="182">
        <v>0</v>
      </c>
      <c r="L69" s="182">
        <v>0</v>
      </c>
    </row>
    <row r="70" spans="1:15" ht="25.5" hidden="1" customHeight="1">
      <c r="A70" s="203">
        <v>2</v>
      </c>
      <c r="B70" s="202">
        <v>3</v>
      </c>
      <c r="C70" s="202">
        <v>1</v>
      </c>
      <c r="D70" s="202">
        <v>2</v>
      </c>
      <c r="E70" s="202"/>
      <c r="F70" s="201"/>
      <c r="G70" s="228" t="s">
        <v>72</v>
      </c>
      <c r="H70" s="172">
        <v>39</v>
      </c>
      <c r="I70" s="200">
        <f>I71</f>
        <v>0</v>
      </c>
      <c r="J70" s="199">
        <f>J71</f>
        <v>0</v>
      </c>
      <c r="K70" s="198">
        <f>K71</f>
        <v>0</v>
      </c>
      <c r="L70" s="198">
        <f>L71</f>
        <v>0</v>
      </c>
    </row>
    <row r="71" spans="1:15" ht="25.5" hidden="1" customHeight="1">
      <c r="A71" s="193">
        <v>2</v>
      </c>
      <c r="B71" s="192">
        <v>3</v>
      </c>
      <c r="C71" s="192">
        <v>1</v>
      </c>
      <c r="D71" s="192">
        <v>2</v>
      </c>
      <c r="E71" s="192">
        <v>1</v>
      </c>
      <c r="F71" s="191"/>
      <c r="G71" s="228" t="s">
        <v>72</v>
      </c>
      <c r="H71" s="172">
        <v>40</v>
      </c>
      <c r="I71" s="234">
        <f>SUM(I72:I74)</f>
        <v>0</v>
      </c>
      <c r="J71" s="236">
        <f>SUM(J72:J74)</f>
        <v>0</v>
      </c>
      <c r="K71" s="235">
        <f>SUM(K72:K74)</f>
        <v>0</v>
      </c>
      <c r="L71" s="195">
        <f>SUM(L72:L74)</f>
        <v>0</v>
      </c>
    </row>
    <row r="72" spans="1:15" ht="25.5" hidden="1" customHeight="1">
      <c r="A72" s="186">
        <v>2</v>
      </c>
      <c r="B72" s="185">
        <v>3</v>
      </c>
      <c r="C72" s="185">
        <v>1</v>
      </c>
      <c r="D72" s="185">
        <v>2</v>
      </c>
      <c r="E72" s="185">
        <v>1</v>
      </c>
      <c r="F72" s="184">
        <v>1</v>
      </c>
      <c r="G72" s="187" t="s">
        <v>69</v>
      </c>
      <c r="H72" s="172">
        <v>41</v>
      </c>
      <c r="I72" s="182">
        <v>0</v>
      </c>
      <c r="J72" s="182">
        <v>0</v>
      </c>
      <c r="K72" s="182">
        <v>0</v>
      </c>
      <c r="L72" s="182">
        <v>0</v>
      </c>
      <c r="M72" s="261"/>
      <c r="N72" s="261"/>
      <c r="O72" s="261"/>
    </row>
    <row r="73" spans="1:15" ht="25.5" hidden="1" customHeight="1">
      <c r="A73" s="186">
        <v>2</v>
      </c>
      <c r="B73" s="185">
        <v>3</v>
      </c>
      <c r="C73" s="185">
        <v>1</v>
      </c>
      <c r="D73" s="185">
        <v>2</v>
      </c>
      <c r="E73" s="185">
        <v>1</v>
      </c>
      <c r="F73" s="184">
        <v>2</v>
      </c>
      <c r="G73" s="187" t="s">
        <v>70</v>
      </c>
      <c r="H73" s="172">
        <v>42</v>
      </c>
      <c r="I73" s="182">
        <v>0</v>
      </c>
      <c r="J73" s="182">
        <v>0</v>
      </c>
      <c r="K73" s="182">
        <v>0</v>
      </c>
      <c r="L73" s="182">
        <v>0</v>
      </c>
    </row>
    <row r="74" spans="1:15" hidden="1">
      <c r="A74" s="186">
        <v>2</v>
      </c>
      <c r="B74" s="185">
        <v>3</v>
      </c>
      <c r="C74" s="185">
        <v>1</v>
      </c>
      <c r="D74" s="185">
        <v>2</v>
      </c>
      <c r="E74" s="185">
        <v>1</v>
      </c>
      <c r="F74" s="184">
        <v>3</v>
      </c>
      <c r="G74" s="187" t="s">
        <v>71</v>
      </c>
      <c r="H74" s="172">
        <v>43</v>
      </c>
      <c r="I74" s="182">
        <v>0</v>
      </c>
      <c r="J74" s="182">
        <v>0</v>
      </c>
      <c r="K74" s="182">
        <v>0</v>
      </c>
      <c r="L74" s="182">
        <v>0</v>
      </c>
    </row>
    <row r="75" spans="1:15" ht="25.5" hidden="1" customHeight="1">
      <c r="A75" s="186">
        <v>2</v>
      </c>
      <c r="B75" s="185">
        <v>3</v>
      </c>
      <c r="C75" s="185">
        <v>1</v>
      </c>
      <c r="D75" s="185">
        <v>3</v>
      </c>
      <c r="E75" s="185"/>
      <c r="F75" s="184"/>
      <c r="G75" s="187" t="s">
        <v>252</v>
      </c>
      <c r="H75" s="172">
        <v>44</v>
      </c>
      <c r="I75" s="190">
        <f>I76</f>
        <v>0</v>
      </c>
      <c r="J75" s="196">
        <f>J76</f>
        <v>0</v>
      </c>
      <c r="K75" s="195">
        <f>K76</f>
        <v>0</v>
      </c>
      <c r="L75" s="195">
        <f>L76</f>
        <v>0</v>
      </c>
    </row>
    <row r="76" spans="1:15" ht="25.5" hidden="1" customHeight="1">
      <c r="A76" s="186">
        <v>2</v>
      </c>
      <c r="B76" s="185">
        <v>3</v>
      </c>
      <c r="C76" s="185">
        <v>1</v>
      </c>
      <c r="D76" s="185">
        <v>3</v>
      </c>
      <c r="E76" s="185">
        <v>1</v>
      </c>
      <c r="F76" s="184"/>
      <c r="G76" s="187" t="s">
        <v>251</v>
      </c>
      <c r="H76" s="172">
        <v>45</v>
      </c>
      <c r="I76" s="190">
        <f>SUM(I77:I79)</f>
        <v>0</v>
      </c>
      <c r="J76" s="196">
        <f>SUM(J77:J79)</f>
        <v>0</v>
      </c>
      <c r="K76" s="195">
        <f>SUM(K77:K79)</f>
        <v>0</v>
      </c>
      <c r="L76" s="195">
        <f>SUM(L77:L79)</f>
        <v>0</v>
      </c>
    </row>
    <row r="77" spans="1:15" hidden="1">
      <c r="A77" s="203">
        <v>2</v>
      </c>
      <c r="B77" s="202">
        <v>3</v>
      </c>
      <c r="C77" s="202">
        <v>1</v>
      </c>
      <c r="D77" s="202">
        <v>3</v>
      </c>
      <c r="E77" s="202">
        <v>1</v>
      </c>
      <c r="F77" s="201">
        <v>1</v>
      </c>
      <c r="G77" s="204" t="s">
        <v>75</v>
      </c>
      <c r="H77" s="172">
        <v>46</v>
      </c>
      <c r="I77" s="237">
        <v>0</v>
      </c>
      <c r="J77" s="237">
        <v>0</v>
      </c>
      <c r="K77" s="237">
        <v>0</v>
      </c>
      <c r="L77" s="237">
        <v>0</v>
      </c>
    </row>
    <row r="78" spans="1:15" hidden="1">
      <c r="A78" s="186">
        <v>2</v>
      </c>
      <c r="B78" s="185">
        <v>3</v>
      </c>
      <c r="C78" s="185">
        <v>1</v>
      </c>
      <c r="D78" s="185">
        <v>3</v>
      </c>
      <c r="E78" s="185">
        <v>1</v>
      </c>
      <c r="F78" s="184">
        <v>2</v>
      </c>
      <c r="G78" s="187" t="s">
        <v>76</v>
      </c>
      <c r="H78" s="172">
        <v>47</v>
      </c>
      <c r="I78" s="182">
        <v>0</v>
      </c>
      <c r="J78" s="182">
        <v>0</v>
      </c>
      <c r="K78" s="182">
        <v>0</v>
      </c>
      <c r="L78" s="182">
        <v>0</v>
      </c>
    </row>
    <row r="79" spans="1:15" hidden="1">
      <c r="A79" s="203">
        <v>2</v>
      </c>
      <c r="B79" s="202">
        <v>3</v>
      </c>
      <c r="C79" s="202">
        <v>1</v>
      </c>
      <c r="D79" s="202">
        <v>3</v>
      </c>
      <c r="E79" s="202">
        <v>1</v>
      </c>
      <c r="F79" s="201">
        <v>3</v>
      </c>
      <c r="G79" s="204" t="s">
        <v>77</v>
      </c>
      <c r="H79" s="172">
        <v>48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03">
        <v>2</v>
      </c>
      <c r="B80" s="202">
        <v>3</v>
      </c>
      <c r="C80" s="202">
        <v>2</v>
      </c>
      <c r="D80" s="202"/>
      <c r="E80" s="202"/>
      <c r="F80" s="201"/>
      <c r="G80" s="204" t="s">
        <v>78</v>
      </c>
      <c r="H80" s="172">
        <v>49</v>
      </c>
      <c r="I80" s="190">
        <f t="shared" ref="I80:L81" si="3">I81</f>
        <v>0</v>
      </c>
      <c r="J80" s="190">
        <f t="shared" si="3"/>
        <v>0</v>
      </c>
      <c r="K80" s="190">
        <f t="shared" si="3"/>
        <v>0</v>
      </c>
      <c r="L80" s="190">
        <f t="shared" si="3"/>
        <v>0</v>
      </c>
    </row>
    <row r="81" spans="1:12" hidden="1">
      <c r="A81" s="203">
        <v>2</v>
      </c>
      <c r="B81" s="202">
        <v>3</v>
      </c>
      <c r="C81" s="202">
        <v>2</v>
      </c>
      <c r="D81" s="202">
        <v>1</v>
      </c>
      <c r="E81" s="202"/>
      <c r="F81" s="201"/>
      <c r="G81" s="204" t="s">
        <v>78</v>
      </c>
      <c r="H81" s="172">
        <v>50</v>
      </c>
      <c r="I81" s="190">
        <f t="shared" si="3"/>
        <v>0</v>
      </c>
      <c r="J81" s="190">
        <f t="shared" si="3"/>
        <v>0</v>
      </c>
      <c r="K81" s="190">
        <f t="shared" si="3"/>
        <v>0</v>
      </c>
      <c r="L81" s="190">
        <f t="shared" si="3"/>
        <v>0</v>
      </c>
    </row>
    <row r="82" spans="1:12" hidden="1">
      <c r="A82" s="203">
        <v>2</v>
      </c>
      <c r="B82" s="202">
        <v>3</v>
      </c>
      <c r="C82" s="202">
        <v>2</v>
      </c>
      <c r="D82" s="202">
        <v>1</v>
      </c>
      <c r="E82" s="202">
        <v>1</v>
      </c>
      <c r="F82" s="201"/>
      <c r="G82" s="204" t="s">
        <v>78</v>
      </c>
      <c r="H82" s="172">
        <v>51</v>
      </c>
      <c r="I82" s="190">
        <f>SUM(I83)</f>
        <v>0</v>
      </c>
      <c r="J82" s="190">
        <f>SUM(J83)</f>
        <v>0</v>
      </c>
      <c r="K82" s="190">
        <f>SUM(K83)</f>
        <v>0</v>
      </c>
      <c r="L82" s="190">
        <f>SUM(L83)</f>
        <v>0</v>
      </c>
    </row>
    <row r="83" spans="1:12" hidden="1">
      <c r="A83" s="203">
        <v>2</v>
      </c>
      <c r="B83" s="202">
        <v>3</v>
      </c>
      <c r="C83" s="202">
        <v>2</v>
      </c>
      <c r="D83" s="202">
        <v>1</v>
      </c>
      <c r="E83" s="202">
        <v>1</v>
      </c>
      <c r="F83" s="201">
        <v>1</v>
      </c>
      <c r="G83" s="204" t="s">
        <v>78</v>
      </c>
      <c r="H83" s="172">
        <v>52</v>
      </c>
      <c r="I83" s="182">
        <v>0</v>
      </c>
      <c r="J83" s="182">
        <v>0</v>
      </c>
      <c r="K83" s="182">
        <v>0</v>
      </c>
      <c r="L83" s="182">
        <v>0</v>
      </c>
    </row>
    <row r="84" spans="1:12" hidden="1">
      <c r="A84" s="224">
        <v>2</v>
      </c>
      <c r="B84" s="223">
        <v>4</v>
      </c>
      <c r="C84" s="223"/>
      <c r="D84" s="223"/>
      <c r="E84" s="223"/>
      <c r="F84" s="222"/>
      <c r="G84" s="247" t="s">
        <v>79</v>
      </c>
      <c r="H84" s="172">
        <v>53</v>
      </c>
      <c r="I84" s="190">
        <f t="shared" ref="I84:L86" si="4">I85</f>
        <v>0</v>
      </c>
      <c r="J84" s="196">
        <f t="shared" si="4"/>
        <v>0</v>
      </c>
      <c r="K84" s="195">
        <f t="shared" si="4"/>
        <v>0</v>
      </c>
      <c r="L84" s="195">
        <f t="shared" si="4"/>
        <v>0</v>
      </c>
    </row>
    <row r="85" spans="1:12" hidden="1">
      <c r="A85" s="186">
        <v>2</v>
      </c>
      <c r="B85" s="185">
        <v>4</v>
      </c>
      <c r="C85" s="185">
        <v>1</v>
      </c>
      <c r="D85" s="185"/>
      <c r="E85" s="185"/>
      <c r="F85" s="184"/>
      <c r="G85" s="187" t="s">
        <v>80</v>
      </c>
      <c r="H85" s="172">
        <v>54</v>
      </c>
      <c r="I85" s="190">
        <f t="shared" si="4"/>
        <v>0</v>
      </c>
      <c r="J85" s="196">
        <f t="shared" si="4"/>
        <v>0</v>
      </c>
      <c r="K85" s="195">
        <f t="shared" si="4"/>
        <v>0</v>
      </c>
      <c r="L85" s="195">
        <f t="shared" si="4"/>
        <v>0</v>
      </c>
    </row>
    <row r="86" spans="1:12" hidden="1">
      <c r="A86" s="186">
        <v>2</v>
      </c>
      <c r="B86" s="185">
        <v>4</v>
      </c>
      <c r="C86" s="185">
        <v>1</v>
      </c>
      <c r="D86" s="185">
        <v>1</v>
      </c>
      <c r="E86" s="185"/>
      <c r="F86" s="184"/>
      <c r="G86" s="187" t="s">
        <v>80</v>
      </c>
      <c r="H86" s="172">
        <v>55</v>
      </c>
      <c r="I86" s="190">
        <f t="shared" si="4"/>
        <v>0</v>
      </c>
      <c r="J86" s="196">
        <f t="shared" si="4"/>
        <v>0</v>
      </c>
      <c r="K86" s="195">
        <f t="shared" si="4"/>
        <v>0</v>
      </c>
      <c r="L86" s="195">
        <f t="shared" si="4"/>
        <v>0</v>
      </c>
    </row>
    <row r="87" spans="1:12" hidden="1">
      <c r="A87" s="186">
        <v>2</v>
      </c>
      <c r="B87" s="185">
        <v>4</v>
      </c>
      <c r="C87" s="185">
        <v>1</v>
      </c>
      <c r="D87" s="185">
        <v>1</v>
      </c>
      <c r="E87" s="185">
        <v>1</v>
      </c>
      <c r="F87" s="184"/>
      <c r="G87" s="187" t="s">
        <v>80</v>
      </c>
      <c r="H87" s="172">
        <v>56</v>
      </c>
      <c r="I87" s="190">
        <f>SUM(I88:I90)</f>
        <v>0</v>
      </c>
      <c r="J87" s="196">
        <f>SUM(J88:J90)</f>
        <v>0</v>
      </c>
      <c r="K87" s="195">
        <f>SUM(K88:K90)</f>
        <v>0</v>
      </c>
      <c r="L87" s="195">
        <f>SUM(L88:L90)</f>
        <v>0</v>
      </c>
    </row>
    <row r="88" spans="1:12" hidden="1">
      <c r="A88" s="186">
        <v>2</v>
      </c>
      <c r="B88" s="185">
        <v>4</v>
      </c>
      <c r="C88" s="185">
        <v>1</v>
      </c>
      <c r="D88" s="185">
        <v>1</v>
      </c>
      <c r="E88" s="185">
        <v>1</v>
      </c>
      <c r="F88" s="184">
        <v>1</v>
      </c>
      <c r="G88" s="187" t="s">
        <v>81</v>
      </c>
      <c r="H88" s="172">
        <v>57</v>
      </c>
      <c r="I88" s="182">
        <v>0</v>
      </c>
      <c r="J88" s="182">
        <v>0</v>
      </c>
      <c r="K88" s="182">
        <v>0</v>
      </c>
      <c r="L88" s="182">
        <v>0</v>
      </c>
    </row>
    <row r="89" spans="1:12" hidden="1">
      <c r="A89" s="186">
        <v>2</v>
      </c>
      <c r="B89" s="186">
        <v>4</v>
      </c>
      <c r="C89" s="186">
        <v>1</v>
      </c>
      <c r="D89" s="185">
        <v>1</v>
      </c>
      <c r="E89" s="185">
        <v>1</v>
      </c>
      <c r="F89" s="205">
        <v>2</v>
      </c>
      <c r="G89" s="183" t="s">
        <v>82</v>
      </c>
      <c r="H89" s="172">
        <v>58</v>
      </c>
      <c r="I89" s="182">
        <v>0</v>
      </c>
      <c r="J89" s="182">
        <v>0</v>
      </c>
      <c r="K89" s="182">
        <v>0</v>
      </c>
      <c r="L89" s="182">
        <v>0</v>
      </c>
    </row>
    <row r="90" spans="1:12" hidden="1">
      <c r="A90" s="186">
        <v>2</v>
      </c>
      <c r="B90" s="185">
        <v>4</v>
      </c>
      <c r="C90" s="186">
        <v>1</v>
      </c>
      <c r="D90" s="185">
        <v>1</v>
      </c>
      <c r="E90" s="185">
        <v>1</v>
      </c>
      <c r="F90" s="205">
        <v>3</v>
      </c>
      <c r="G90" s="183" t="s">
        <v>83</v>
      </c>
      <c r="H90" s="172">
        <v>59</v>
      </c>
      <c r="I90" s="182">
        <v>0</v>
      </c>
      <c r="J90" s="182">
        <v>0</v>
      </c>
      <c r="K90" s="182">
        <v>0</v>
      </c>
      <c r="L90" s="182">
        <v>0</v>
      </c>
    </row>
    <row r="91" spans="1:12" hidden="1">
      <c r="A91" s="224">
        <v>2</v>
      </c>
      <c r="B91" s="223">
        <v>5</v>
      </c>
      <c r="C91" s="224"/>
      <c r="D91" s="223"/>
      <c r="E91" s="223"/>
      <c r="F91" s="259"/>
      <c r="G91" s="221" t="s">
        <v>84</v>
      </c>
      <c r="H91" s="172">
        <v>60</v>
      </c>
      <c r="I91" s="190">
        <f>SUM(I92+I97+I102)</f>
        <v>0</v>
      </c>
      <c r="J91" s="196">
        <f>SUM(J92+J97+J102)</f>
        <v>0</v>
      </c>
      <c r="K91" s="195">
        <f>SUM(K92+K97+K102)</f>
        <v>0</v>
      </c>
      <c r="L91" s="195">
        <f>SUM(L92+L97+L102)</f>
        <v>0</v>
      </c>
    </row>
    <row r="92" spans="1:12" hidden="1">
      <c r="A92" s="203">
        <v>2</v>
      </c>
      <c r="B92" s="202">
        <v>5</v>
      </c>
      <c r="C92" s="203">
        <v>1</v>
      </c>
      <c r="D92" s="202"/>
      <c r="E92" s="202"/>
      <c r="F92" s="255"/>
      <c r="G92" s="228" t="s">
        <v>85</v>
      </c>
      <c r="H92" s="172">
        <v>61</v>
      </c>
      <c r="I92" s="200">
        <f t="shared" ref="I92:L93" si="5">I93</f>
        <v>0</v>
      </c>
      <c r="J92" s="199">
        <f t="shared" si="5"/>
        <v>0</v>
      </c>
      <c r="K92" s="198">
        <f t="shared" si="5"/>
        <v>0</v>
      </c>
      <c r="L92" s="198">
        <f t="shared" si="5"/>
        <v>0</v>
      </c>
    </row>
    <row r="93" spans="1:12" hidden="1">
      <c r="A93" s="186">
        <v>2</v>
      </c>
      <c r="B93" s="185">
        <v>5</v>
      </c>
      <c r="C93" s="186">
        <v>1</v>
      </c>
      <c r="D93" s="185">
        <v>1</v>
      </c>
      <c r="E93" s="185"/>
      <c r="F93" s="205"/>
      <c r="G93" s="183" t="s">
        <v>85</v>
      </c>
      <c r="H93" s="172">
        <v>62</v>
      </c>
      <c r="I93" s="190">
        <f t="shared" si="5"/>
        <v>0</v>
      </c>
      <c r="J93" s="196">
        <f t="shared" si="5"/>
        <v>0</v>
      </c>
      <c r="K93" s="195">
        <f t="shared" si="5"/>
        <v>0</v>
      </c>
      <c r="L93" s="195">
        <f t="shared" si="5"/>
        <v>0</v>
      </c>
    </row>
    <row r="94" spans="1:12" hidden="1">
      <c r="A94" s="186">
        <v>2</v>
      </c>
      <c r="B94" s="185">
        <v>5</v>
      </c>
      <c r="C94" s="186">
        <v>1</v>
      </c>
      <c r="D94" s="185">
        <v>1</v>
      </c>
      <c r="E94" s="185">
        <v>1</v>
      </c>
      <c r="F94" s="205"/>
      <c r="G94" s="183" t="s">
        <v>85</v>
      </c>
      <c r="H94" s="172">
        <v>63</v>
      </c>
      <c r="I94" s="190">
        <f>SUM(I95:I96)</f>
        <v>0</v>
      </c>
      <c r="J94" s="196">
        <f>SUM(J95:J96)</f>
        <v>0</v>
      </c>
      <c r="K94" s="195">
        <f>SUM(K95:K96)</f>
        <v>0</v>
      </c>
      <c r="L94" s="195">
        <f>SUM(L95:L96)</f>
        <v>0</v>
      </c>
    </row>
    <row r="95" spans="1:12" ht="25.5" hidden="1" customHeight="1">
      <c r="A95" s="186">
        <v>2</v>
      </c>
      <c r="B95" s="185">
        <v>5</v>
      </c>
      <c r="C95" s="186">
        <v>1</v>
      </c>
      <c r="D95" s="185">
        <v>1</v>
      </c>
      <c r="E95" s="185">
        <v>1</v>
      </c>
      <c r="F95" s="205">
        <v>1</v>
      </c>
      <c r="G95" s="183" t="s">
        <v>86</v>
      </c>
      <c r="H95" s="172">
        <v>64</v>
      </c>
      <c r="I95" s="182">
        <v>0</v>
      </c>
      <c r="J95" s="182">
        <v>0</v>
      </c>
      <c r="K95" s="182">
        <v>0</v>
      </c>
      <c r="L95" s="182">
        <v>0</v>
      </c>
    </row>
    <row r="96" spans="1:12" ht="25.5" hidden="1" customHeight="1">
      <c r="A96" s="186">
        <v>2</v>
      </c>
      <c r="B96" s="185">
        <v>5</v>
      </c>
      <c r="C96" s="186">
        <v>1</v>
      </c>
      <c r="D96" s="185">
        <v>1</v>
      </c>
      <c r="E96" s="185">
        <v>1</v>
      </c>
      <c r="F96" s="205">
        <v>2</v>
      </c>
      <c r="G96" s="183" t="s">
        <v>87</v>
      </c>
      <c r="H96" s="172">
        <v>65</v>
      </c>
      <c r="I96" s="182">
        <v>0</v>
      </c>
      <c r="J96" s="182">
        <v>0</v>
      </c>
      <c r="K96" s="182">
        <v>0</v>
      </c>
      <c r="L96" s="182">
        <v>0</v>
      </c>
    </row>
    <row r="97" spans="1:19" hidden="1">
      <c r="A97" s="186">
        <v>2</v>
      </c>
      <c r="B97" s="185">
        <v>5</v>
      </c>
      <c r="C97" s="186">
        <v>2</v>
      </c>
      <c r="D97" s="185"/>
      <c r="E97" s="185"/>
      <c r="F97" s="205"/>
      <c r="G97" s="183" t="s">
        <v>88</v>
      </c>
      <c r="H97" s="172">
        <v>66</v>
      </c>
      <c r="I97" s="190">
        <f t="shared" ref="I97:L98" si="6">I98</f>
        <v>0</v>
      </c>
      <c r="J97" s="196">
        <f t="shared" si="6"/>
        <v>0</v>
      </c>
      <c r="K97" s="195">
        <f t="shared" si="6"/>
        <v>0</v>
      </c>
      <c r="L97" s="190">
        <f t="shared" si="6"/>
        <v>0</v>
      </c>
    </row>
    <row r="98" spans="1:19" hidden="1">
      <c r="A98" s="187">
        <v>2</v>
      </c>
      <c r="B98" s="186">
        <v>5</v>
      </c>
      <c r="C98" s="185">
        <v>2</v>
      </c>
      <c r="D98" s="183">
        <v>1</v>
      </c>
      <c r="E98" s="186"/>
      <c r="F98" s="205"/>
      <c r="G98" s="183" t="s">
        <v>88</v>
      </c>
      <c r="H98" s="172">
        <v>67</v>
      </c>
      <c r="I98" s="190">
        <f t="shared" si="6"/>
        <v>0</v>
      </c>
      <c r="J98" s="196">
        <f t="shared" si="6"/>
        <v>0</v>
      </c>
      <c r="K98" s="195">
        <f t="shared" si="6"/>
        <v>0</v>
      </c>
      <c r="L98" s="190">
        <f t="shared" si="6"/>
        <v>0</v>
      </c>
    </row>
    <row r="99" spans="1:19" hidden="1">
      <c r="A99" s="187">
        <v>2</v>
      </c>
      <c r="B99" s="186">
        <v>5</v>
      </c>
      <c r="C99" s="185">
        <v>2</v>
      </c>
      <c r="D99" s="183">
        <v>1</v>
      </c>
      <c r="E99" s="186">
        <v>1</v>
      </c>
      <c r="F99" s="205"/>
      <c r="G99" s="183" t="s">
        <v>88</v>
      </c>
      <c r="H99" s="172">
        <v>68</v>
      </c>
      <c r="I99" s="190">
        <f>SUM(I100:I101)</f>
        <v>0</v>
      </c>
      <c r="J99" s="196">
        <f>SUM(J100:J101)</f>
        <v>0</v>
      </c>
      <c r="K99" s="195">
        <f>SUM(K100:K101)</f>
        <v>0</v>
      </c>
      <c r="L99" s="190">
        <f>SUM(L100:L101)</f>
        <v>0</v>
      </c>
    </row>
    <row r="100" spans="1:19" ht="25.5" hidden="1" customHeight="1">
      <c r="A100" s="187">
        <v>2</v>
      </c>
      <c r="B100" s="186">
        <v>5</v>
      </c>
      <c r="C100" s="185">
        <v>2</v>
      </c>
      <c r="D100" s="183">
        <v>1</v>
      </c>
      <c r="E100" s="186">
        <v>1</v>
      </c>
      <c r="F100" s="205">
        <v>1</v>
      </c>
      <c r="G100" s="183" t="s">
        <v>89</v>
      </c>
      <c r="H100" s="172">
        <v>69</v>
      </c>
      <c r="I100" s="182">
        <v>0</v>
      </c>
      <c r="J100" s="182">
        <v>0</v>
      </c>
      <c r="K100" s="182">
        <v>0</v>
      </c>
      <c r="L100" s="182">
        <v>0</v>
      </c>
    </row>
    <row r="101" spans="1:19" ht="25.5" hidden="1" customHeight="1">
      <c r="A101" s="187">
        <v>2</v>
      </c>
      <c r="B101" s="186">
        <v>5</v>
      </c>
      <c r="C101" s="185">
        <v>2</v>
      </c>
      <c r="D101" s="183">
        <v>1</v>
      </c>
      <c r="E101" s="186">
        <v>1</v>
      </c>
      <c r="F101" s="205">
        <v>2</v>
      </c>
      <c r="G101" s="183" t="s">
        <v>90</v>
      </c>
      <c r="H101" s="172">
        <v>70</v>
      </c>
      <c r="I101" s="182">
        <v>0</v>
      </c>
      <c r="J101" s="182">
        <v>0</v>
      </c>
      <c r="K101" s="182">
        <v>0</v>
      </c>
      <c r="L101" s="182">
        <v>0</v>
      </c>
    </row>
    <row r="102" spans="1:19" ht="25.5" hidden="1" customHeight="1">
      <c r="A102" s="187">
        <v>2</v>
      </c>
      <c r="B102" s="186">
        <v>5</v>
      </c>
      <c r="C102" s="185">
        <v>3</v>
      </c>
      <c r="D102" s="183"/>
      <c r="E102" s="186"/>
      <c r="F102" s="205"/>
      <c r="G102" s="183" t="s">
        <v>91</v>
      </c>
      <c r="H102" s="172">
        <v>71</v>
      </c>
      <c r="I102" s="190">
        <f>I103+I107</f>
        <v>0</v>
      </c>
      <c r="J102" s="190">
        <f>J103+J107</f>
        <v>0</v>
      </c>
      <c r="K102" s="190">
        <f>K103+K107</f>
        <v>0</v>
      </c>
      <c r="L102" s="190">
        <f>L103+L107</f>
        <v>0</v>
      </c>
    </row>
    <row r="103" spans="1:19" ht="25.5" hidden="1" customHeight="1">
      <c r="A103" s="187">
        <v>2</v>
      </c>
      <c r="B103" s="186">
        <v>5</v>
      </c>
      <c r="C103" s="185">
        <v>3</v>
      </c>
      <c r="D103" s="183">
        <v>1</v>
      </c>
      <c r="E103" s="186"/>
      <c r="F103" s="205"/>
      <c r="G103" s="183" t="s">
        <v>92</v>
      </c>
      <c r="H103" s="172">
        <v>72</v>
      </c>
      <c r="I103" s="190">
        <f>I104</f>
        <v>0</v>
      </c>
      <c r="J103" s="196">
        <f>J104</f>
        <v>0</v>
      </c>
      <c r="K103" s="195">
        <f>K104</f>
        <v>0</v>
      </c>
      <c r="L103" s="190">
        <f>L104</f>
        <v>0</v>
      </c>
    </row>
    <row r="104" spans="1:19" ht="25.5" hidden="1" customHeight="1">
      <c r="A104" s="194">
        <v>2</v>
      </c>
      <c r="B104" s="193">
        <v>5</v>
      </c>
      <c r="C104" s="192">
        <v>3</v>
      </c>
      <c r="D104" s="197">
        <v>1</v>
      </c>
      <c r="E104" s="193">
        <v>1</v>
      </c>
      <c r="F104" s="258"/>
      <c r="G104" s="197" t="s">
        <v>92</v>
      </c>
      <c r="H104" s="172">
        <v>73</v>
      </c>
      <c r="I104" s="234">
        <f>SUM(I105:I106)</f>
        <v>0</v>
      </c>
      <c r="J104" s="236">
        <f>SUM(J105:J106)</f>
        <v>0</v>
      </c>
      <c r="K104" s="235">
        <f>SUM(K105:K106)</f>
        <v>0</v>
      </c>
      <c r="L104" s="234">
        <f>SUM(L105:L106)</f>
        <v>0</v>
      </c>
    </row>
    <row r="105" spans="1:19" ht="25.5" hidden="1" customHeight="1">
      <c r="A105" s="187">
        <v>2</v>
      </c>
      <c r="B105" s="186">
        <v>5</v>
      </c>
      <c r="C105" s="185">
        <v>3</v>
      </c>
      <c r="D105" s="183">
        <v>1</v>
      </c>
      <c r="E105" s="186">
        <v>1</v>
      </c>
      <c r="F105" s="205">
        <v>1</v>
      </c>
      <c r="G105" s="183" t="s">
        <v>92</v>
      </c>
      <c r="H105" s="172">
        <v>74</v>
      </c>
      <c r="I105" s="182">
        <v>0</v>
      </c>
      <c r="J105" s="182">
        <v>0</v>
      </c>
      <c r="K105" s="182">
        <v>0</v>
      </c>
      <c r="L105" s="182">
        <v>0</v>
      </c>
    </row>
    <row r="106" spans="1:19" ht="25.5" hidden="1" customHeight="1">
      <c r="A106" s="194">
        <v>2</v>
      </c>
      <c r="B106" s="193">
        <v>5</v>
      </c>
      <c r="C106" s="192">
        <v>3</v>
      </c>
      <c r="D106" s="197">
        <v>1</v>
      </c>
      <c r="E106" s="193">
        <v>1</v>
      </c>
      <c r="F106" s="258">
        <v>2</v>
      </c>
      <c r="G106" s="197" t="s">
        <v>93</v>
      </c>
      <c r="H106" s="172">
        <v>75</v>
      </c>
      <c r="I106" s="182">
        <v>0</v>
      </c>
      <c r="J106" s="182">
        <v>0</v>
      </c>
      <c r="K106" s="182">
        <v>0</v>
      </c>
      <c r="L106" s="182">
        <v>0</v>
      </c>
      <c r="S106" s="260"/>
    </row>
    <row r="107" spans="1:19" ht="25.5" hidden="1" customHeight="1">
      <c r="A107" s="194">
        <v>2</v>
      </c>
      <c r="B107" s="193">
        <v>5</v>
      </c>
      <c r="C107" s="192">
        <v>3</v>
      </c>
      <c r="D107" s="197">
        <v>2</v>
      </c>
      <c r="E107" s="193"/>
      <c r="F107" s="258"/>
      <c r="G107" s="197" t="s">
        <v>94</v>
      </c>
      <c r="H107" s="172">
        <v>76</v>
      </c>
      <c r="I107" s="195">
        <f>I108</f>
        <v>0</v>
      </c>
      <c r="J107" s="190">
        <f>J108</f>
        <v>0</v>
      </c>
      <c r="K107" s="190">
        <f>K108</f>
        <v>0</v>
      </c>
      <c r="L107" s="190">
        <f>L108</f>
        <v>0</v>
      </c>
    </row>
    <row r="108" spans="1:19" ht="25.5" hidden="1" customHeight="1">
      <c r="A108" s="194">
        <v>2</v>
      </c>
      <c r="B108" s="193">
        <v>5</v>
      </c>
      <c r="C108" s="192">
        <v>3</v>
      </c>
      <c r="D108" s="197">
        <v>2</v>
      </c>
      <c r="E108" s="193">
        <v>1</v>
      </c>
      <c r="F108" s="258"/>
      <c r="G108" s="197" t="s">
        <v>94</v>
      </c>
      <c r="H108" s="172">
        <v>77</v>
      </c>
      <c r="I108" s="234">
        <f>SUM(I109:I110)</f>
        <v>0</v>
      </c>
      <c r="J108" s="234">
        <f>SUM(J109:J110)</f>
        <v>0</v>
      </c>
      <c r="K108" s="234">
        <f>SUM(K109:K110)</f>
        <v>0</v>
      </c>
      <c r="L108" s="234">
        <f>SUM(L109:L110)</f>
        <v>0</v>
      </c>
    </row>
    <row r="109" spans="1:19" ht="25.5" hidden="1" customHeight="1">
      <c r="A109" s="194">
        <v>2</v>
      </c>
      <c r="B109" s="193">
        <v>5</v>
      </c>
      <c r="C109" s="192">
        <v>3</v>
      </c>
      <c r="D109" s="197">
        <v>2</v>
      </c>
      <c r="E109" s="193">
        <v>1</v>
      </c>
      <c r="F109" s="258">
        <v>1</v>
      </c>
      <c r="G109" s="197" t="s">
        <v>94</v>
      </c>
      <c r="H109" s="172">
        <v>78</v>
      </c>
      <c r="I109" s="182">
        <v>0</v>
      </c>
      <c r="J109" s="182">
        <v>0</v>
      </c>
      <c r="K109" s="182">
        <v>0</v>
      </c>
      <c r="L109" s="182">
        <v>0</v>
      </c>
    </row>
    <row r="110" spans="1:19" hidden="1">
      <c r="A110" s="194">
        <v>2</v>
      </c>
      <c r="B110" s="193">
        <v>5</v>
      </c>
      <c r="C110" s="192">
        <v>3</v>
      </c>
      <c r="D110" s="197">
        <v>2</v>
      </c>
      <c r="E110" s="193">
        <v>1</v>
      </c>
      <c r="F110" s="258">
        <v>2</v>
      </c>
      <c r="G110" s="197" t="s">
        <v>95</v>
      </c>
      <c r="H110" s="172">
        <v>79</v>
      </c>
      <c r="I110" s="182">
        <v>0</v>
      </c>
      <c r="J110" s="182">
        <v>0</v>
      </c>
      <c r="K110" s="182">
        <v>0</v>
      </c>
      <c r="L110" s="182">
        <v>0</v>
      </c>
    </row>
    <row r="111" spans="1:19" hidden="1">
      <c r="A111" s="247">
        <v>2</v>
      </c>
      <c r="B111" s="224">
        <v>6</v>
      </c>
      <c r="C111" s="223"/>
      <c r="D111" s="221"/>
      <c r="E111" s="224"/>
      <c r="F111" s="259"/>
      <c r="G111" s="248" t="s">
        <v>96</v>
      </c>
      <c r="H111" s="172">
        <v>80</v>
      </c>
      <c r="I111" s="190">
        <f>SUM(I112+I117+I121+I125+I129+I133)</f>
        <v>0</v>
      </c>
      <c r="J111" s="190">
        <f>SUM(J112+J117+J121+J125+J129+J133)</f>
        <v>0</v>
      </c>
      <c r="K111" s="190">
        <f>SUM(K112+K117+K121+K125+K129+K133)</f>
        <v>0</v>
      </c>
      <c r="L111" s="190">
        <f>SUM(L112+L117+L121+L125+L129+L133)</f>
        <v>0</v>
      </c>
    </row>
    <row r="112" spans="1:19" hidden="1">
      <c r="A112" s="194">
        <v>2</v>
      </c>
      <c r="B112" s="193">
        <v>6</v>
      </c>
      <c r="C112" s="192">
        <v>1</v>
      </c>
      <c r="D112" s="197"/>
      <c r="E112" s="193"/>
      <c r="F112" s="258"/>
      <c r="G112" s="197" t="s">
        <v>97</v>
      </c>
      <c r="H112" s="172">
        <v>81</v>
      </c>
      <c r="I112" s="234">
        <f t="shared" ref="I112:L113" si="7">I113</f>
        <v>0</v>
      </c>
      <c r="J112" s="236">
        <f t="shared" si="7"/>
        <v>0</v>
      </c>
      <c r="K112" s="235">
        <f t="shared" si="7"/>
        <v>0</v>
      </c>
      <c r="L112" s="234">
        <f t="shared" si="7"/>
        <v>0</v>
      </c>
    </row>
    <row r="113" spans="1:12" hidden="1">
      <c r="A113" s="187">
        <v>2</v>
      </c>
      <c r="B113" s="186">
        <v>6</v>
      </c>
      <c r="C113" s="185">
        <v>1</v>
      </c>
      <c r="D113" s="183">
        <v>1</v>
      </c>
      <c r="E113" s="186"/>
      <c r="F113" s="205"/>
      <c r="G113" s="183" t="s">
        <v>97</v>
      </c>
      <c r="H113" s="172">
        <v>82</v>
      </c>
      <c r="I113" s="190">
        <f t="shared" si="7"/>
        <v>0</v>
      </c>
      <c r="J113" s="196">
        <f t="shared" si="7"/>
        <v>0</v>
      </c>
      <c r="K113" s="195">
        <f t="shared" si="7"/>
        <v>0</v>
      </c>
      <c r="L113" s="190">
        <f t="shared" si="7"/>
        <v>0</v>
      </c>
    </row>
    <row r="114" spans="1:12" hidden="1">
      <c r="A114" s="187">
        <v>2</v>
      </c>
      <c r="B114" s="186">
        <v>6</v>
      </c>
      <c r="C114" s="185">
        <v>1</v>
      </c>
      <c r="D114" s="183">
        <v>1</v>
      </c>
      <c r="E114" s="186">
        <v>1</v>
      </c>
      <c r="F114" s="205"/>
      <c r="G114" s="183" t="s">
        <v>97</v>
      </c>
      <c r="H114" s="172">
        <v>83</v>
      </c>
      <c r="I114" s="190">
        <f>SUM(I115:I116)</f>
        <v>0</v>
      </c>
      <c r="J114" s="196">
        <f>SUM(J115:J116)</f>
        <v>0</v>
      </c>
      <c r="K114" s="195">
        <f>SUM(K115:K116)</f>
        <v>0</v>
      </c>
      <c r="L114" s="190">
        <f>SUM(L115:L116)</f>
        <v>0</v>
      </c>
    </row>
    <row r="115" spans="1:12" hidden="1">
      <c r="A115" s="187">
        <v>2</v>
      </c>
      <c r="B115" s="186">
        <v>6</v>
      </c>
      <c r="C115" s="185">
        <v>1</v>
      </c>
      <c r="D115" s="183">
        <v>1</v>
      </c>
      <c r="E115" s="186">
        <v>1</v>
      </c>
      <c r="F115" s="205">
        <v>1</v>
      </c>
      <c r="G115" s="183" t="s">
        <v>98</v>
      </c>
      <c r="H115" s="172">
        <v>84</v>
      </c>
      <c r="I115" s="182">
        <v>0</v>
      </c>
      <c r="J115" s="182">
        <v>0</v>
      </c>
      <c r="K115" s="182">
        <v>0</v>
      </c>
      <c r="L115" s="182">
        <v>0</v>
      </c>
    </row>
    <row r="116" spans="1:12" hidden="1">
      <c r="A116" s="204">
        <v>2</v>
      </c>
      <c r="B116" s="203">
        <v>6</v>
      </c>
      <c r="C116" s="202">
        <v>1</v>
      </c>
      <c r="D116" s="228">
        <v>1</v>
      </c>
      <c r="E116" s="203">
        <v>1</v>
      </c>
      <c r="F116" s="255">
        <v>2</v>
      </c>
      <c r="G116" s="228" t="s">
        <v>99</v>
      </c>
      <c r="H116" s="172">
        <v>85</v>
      </c>
      <c r="I116" s="237">
        <v>0</v>
      </c>
      <c r="J116" s="237">
        <v>0</v>
      </c>
      <c r="K116" s="237">
        <v>0</v>
      </c>
      <c r="L116" s="237">
        <v>0</v>
      </c>
    </row>
    <row r="117" spans="1:12" ht="25.5" hidden="1" customHeight="1">
      <c r="A117" s="187">
        <v>2</v>
      </c>
      <c r="B117" s="186">
        <v>6</v>
      </c>
      <c r="C117" s="185">
        <v>2</v>
      </c>
      <c r="D117" s="183"/>
      <c r="E117" s="186"/>
      <c r="F117" s="205"/>
      <c r="G117" s="183" t="s">
        <v>100</v>
      </c>
      <c r="H117" s="172">
        <v>86</v>
      </c>
      <c r="I117" s="190">
        <f t="shared" ref="I117:L119" si="8">I118</f>
        <v>0</v>
      </c>
      <c r="J117" s="196">
        <f t="shared" si="8"/>
        <v>0</v>
      </c>
      <c r="K117" s="195">
        <f t="shared" si="8"/>
        <v>0</v>
      </c>
      <c r="L117" s="190">
        <f t="shared" si="8"/>
        <v>0</v>
      </c>
    </row>
    <row r="118" spans="1:12" ht="25.5" hidden="1" customHeight="1">
      <c r="A118" s="187">
        <v>2</v>
      </c>
      <c r="B118" s="186">
        <v>6</v>
      </c>
      <c r="C118" s="185">
        <v>2</v>
      </c>
      <c r="D118" s="183">
        <v>1</v>
      </c>
      <c r="E118" s="186"/>
      <c r="F118" s="205"/>
      <c r="G118" s="183" t="s">
        <v>100</v>
      </c>
      <c r="H118" s="172">
        <v>87</v>
      </c>
      <c r="I118" s="190">
        <f t="shared" si="8"/>
        <v>0</v>
      </c>
      <c r="J118" s="196">
        <f t="shared" si="8"/>
        <v>0</v>
      </c>
      <c r="K118" s="195">
        <f t="shared" si="8"/>
        <v>0</v>
      </c>
      <c r="L118" s="190">
        <f t="shared" si="8"/>
        <v>0</v>
      </c>
    </row>
    <row r="119" spans="1:12" ht="25.5" hidden="1" customHeight="1">
      <c r="A119" s="187">
        <v>2</v>
      </c>
      <c r="B119" s="186">
        <v>6</v>
      </c>
      <c r="C119" s="185">
        <v>2</v>
      </c>
      <c r="D119" s="183">
        <v>1</v>
      </c>
      <c r="E119" s="186">
        <v>1</v>
      </c>
      <c r="F119" s="205"/>
      <c r="G119" s="183" t="s">
        <v>100</v>
      </c>
      <c r="H119" s="172">
        <v>88</v>
      </c>
      <c r="I119" s="174">
        <f t="shared" si="8"/>
        <v>0</v>
      </c>
      <c r="J119" s="257">
        <f t="shared" si="8"/>
        <v>0</v>
      </c>
      <c r="K119" s="256">
        <f t="shared" si="8"/>
        <v>0</v>
      </c>
      <c r="L119" s="174">
        <f t="shared" si="8"/>
        <v>0</v>
      </c>
    </row>
    <row r="120" spans="1:12" ht="25.5" hidden="1" customHeight="1">
      <c r="A120" s="187">
        <v>2</v>
      </c>
      <c r="B120" s="186">
        <v>6</v>
      </c>
      <c r="C120" s="185">
        <v>2</v>
      </c>
      <c r="D120" s="183">
        <v>1</v>
      </c>
      <c r="E120" s="186">
        <v>1</v>
      </c>
      <c r="F120" s="205">
        <v>1</v>
      </c>
      <c r="G120" s="183" t="s">
        <v>100</v>
      </c>
      <c r="H120" s="172">
        <v>89</v>
      </c>
      <c r="I120" s="182">
        <v>0</v>
      </c>
      <c r="J120" s="182">
        <v>0</v>
      </c>
      <c r="K120" s="182">
        <v>0</v>
      </c>
      <c r="L120" s="182">
        <v>0</v>
      </c>
    </row>
    <row r="121" spans="1:12" ht="25.5" hidden="1" customHeight="1">
      <c r="A121" s="204">
        <v>2</v>
      </c>
      <c r="B121" s="203">
        <v>6</v>
      </c>
      <c r="C121" s="202">
        <v>3</v>
      </c>
      <c r="D121" s="228"/>
      <c r="E121" s="203"/>
      <c r="F121" s="255"/>
      <c r="G121" s="228" t="s">
        <v>101</v>
      </c>
      <c r="H121" s="172">
        <v>90</v>
      </c>
      <c r="I121" s="200">
        <f t="shared" ref="I121:L123" si="9">I122</f>
        <v>0</v>
      </c>
      <c r="J121" s="199">
        <f t="shared" si="9"/>
        <v>0</v>
      </c>
      <c r="K121" s="198">
        <f t="shared" si="9"/>
        <v>0</v>
      </c>
      <c r="L121" s="200">
        <f t="shared" si="9"/>
        <v>0</v>
      </c>
    </row>
    <row r="122" spans="1:12" ht="25.5" hidden="1" customHeight="1">
      <c r="A122" s="187">
        <v>2</v>
      </c>
      <c r="B122" s="186">
        <v>6</v>
      </c>
      <c r="C122" s="185">
        <v>3</v>
      </c>
      <c r="D122" s="183">
        <v>1</v>
      </c>
      <c r="E122" s="186"/>
      <c r="F122" s="205"/>
      <c r="G122" s="183" t="s">
        <v>101</v>
      </c>
      <c r="H122" s="172">
        <v>91</v>
      </c>
      <c r="I122" s="190">
        <f t="shared" si="9"/>
        <v>0</v>
      </c>
      <c r="J122" s="196">
        <f t="shared" si="9"/>
        <v>0</v>
      </c>
      <c r="K122" s="195">
        <f t="shared" si="9"/>
        <v>0</v>
      </c>
      <c r="L122" s="190">
        <f t="shared" si="9"/>
        <v>0</v>
      </c>
    </row>
    <row r="123" spans="1:12" ht="25.5" hidden="1" customHeight="1">
      <c r="A123" s="187">
        <v>2</v>
      </c>
      <c r="B123" s="186">
        <v>6</v>
      </c>
      <c r="C123" s="185">
        <v>3</v>
      </c>
      <c r="D123" s="183">
        <v>1</v>
      </c>
      <c r="E123" s="186">
        <v>1</v>
      </c>
      <c r="F123" s="205"/>
      <c r="G123" s="183" t="s">
        <v>101</v>
      </c>
      <c r="H123" s="172">
        <v>92</v>
      </c>
      <c r="I123" s="190">
        <f t="shared" si="9"/>
        <v>0</v>
      </c>
      <c r="J123" s="196">
        <f t="shared" si="9"/>
        <v>0</v>
      </c>
      <c r="K123" s="195">
        <f t="shared" si="9"/>
        <v>0</v>
      </c>
      <c r="L123" s="190">
        <f t="shared" si="9"/>
        <v>0</v>
      </c>
    </row>
    <row r="124" spans="1:12" ht="25.5" hidden="1" customHeight="1">
      <c r="A124" s="187">
        <v>2</v>
      </c>
      <c r="B124" s="186">
        <v>6</v>
      </c>
      <c r="C124" s="185">
        <v>3</v>
      </c>
      <c r="D124" s="183">
        <v>1</v>
      </c>
      <c r="E124" s="186">
        <v>1</v>
      </c>
      <c r="F124" s="205">
        <v>1</v>
      </c>
      <c r="G124" s="183" t="s">
        <v>101</v>
      </c>
      <c r="H124" s="172">
        <v>93</v>
      </c>
      <c r="I124" s="182">
        <v>0</v>
      </c>
      <c r="J124" s="182">
        <v>0</v>
      </c>
      <c r="K124" s="182">
        <v>0</v>
      </c>
      <c r="L124" s="182">
        <v>0</v>
      </c>
    </row>
    <row r="125" spans="1:12" ht="25.5" hidden="1" customHeight="1">
      <c r="A125" s="204">
        <v>2</v>
      </c>
      <c r="B125" s="203">
        <v>6</v>
      </c>
      <c r="C125" s="202">
        <v>4</v>
      </c>
      <c r="D125" s="228"/>
      <c r="E125" s="203"/>
      <c r="F125" s="255"/>
      <c r="G125" s="228" t="s">
        <v>102</v>
      </c>
      <c r="H125" s="172">
        <v>94</v>
      </c>
      <c r="I125" s="200">
        <f t="shared" ref="I125:L127" si="10">I126</f>
        <v>0</v>
      </c>
      <c r="J125" s="199">
        <f t="shared" si="10"/>
        <v>0</v>
      </c>
      <c r="K125" s="198">
        <f t="shared" si="10"/>
        <v>0</v>
      </c>
      <c r="L125" s="200">
        <f t="shared" si="10"/>
        <v>0</v>
      </c>
    </row>
    <row r="126" spans="1:12" ht="25.5" hidden="1" customHeight="1">
      <c r="A126" s="187">
        <v>2</v>
      </c>
      <c r="B126" s="186">
        <v>6</v>
      </c>
      <c r="C126" s="185">
        <v>4</v>
      </c>
      <c r="D126" s="183">
        <v>1</v>
      </c>
      <c r="E126" s="186"/>
      <c r="F126" s="205"/>
      <c r="G126" s="183" t="s">
        <v>102</v>
      </c>
      <c r="H126" s="172">
        <v>95</v>
      </c>
      <c r="I126" s="190">
        <f t="shared" si="10"/>
        <v>0</v>
      </c>
      <c r="J126" s="196">
        <f t="shared" si="10"/>
        <v>0</v>
      </c>
      <c r="K126" s="195">
        <f t="shared" si="10"/>
        <v>0</v>
      </c>
      <c r="L126" s="190">
        <f t="shared" si="10"/>
        <v>0</v>
      </c>
    </row>
    <row r="127" spans="1:12" ht="25.5" hidden="1" customHeight="1">
      <c r="A127" s="187">
        <v>2</v>
      </c>
      <c r="B127" s="186">
        <v>6</v>
      </c>
      <c r="C127" s="185">
        <v>4</v>
      </c>
      <c r="D127" s="183">
        <v>1</v>
      </c>
      <c r="E127" s="186">
        <v>1</v>
      </c>
      <c r="F127" s="205"/>
      <c r="G127" s="183" t="s">
        <v>102</v>
      </c>
      <c r="H127" s="172">
        <v>96</v>
      </c>
      <c r="I127" s="190">
        <f t="shared" si="10"/>
        <v>0</v>
      </c>
      <c r="J127" s="196">
        <f t="shared" si="10"/>
        <v>0</v>
      </c>
      <c r="K127" s="195">
        <f t="shared" si="10"/>
        <v>0</v>
      </c>
      <c r="L127" s="190">
        <f t="shared" si="10"/>
        <v>0</v>
      </c>
    </row>
    <row r="128" spans="1:12" ht="25.5" hidden="1" customHeight="1">
      <c r="A128" s="187">
        <v>2</v>
      </c>
      <c r="B128" s="186">
        <v>6</v>
      </c>
      <c r="C128" s="185">
        <v>4</v>
      </c>
      <c r="D128" s="183">
        <v>1</v>
      </c>
      <c r="E128" s="186">
        <v>1</v>
      </c>
      <c r="F128" s="205">
        <v>1</v>
      </c>
      <c r="G128" s="183" t="s">
        <v>102</v>
      </c>
      <c r="H128" s="172">
        <v>97</v>
      </c>
      <c r="I128" s="182">
        <v>0</v>
      </c>
      <c r="J128" s="182">
        <v>0</v>
      </c>
      <c r="K128" s="182">
        <v>0</v>
      </c>
      <c r="L128" s="182">
        <v>0</v>
      </c>
    </row>
    <row r="129" spans="1:12" ht="25.5" hidden="1" customHeight="1">
      <c r="A129" s="194">
        <v>2</v>
      </c>
      <c r="B129" s="212">
        <v>6</v>
      </c>
      <c r="C129" s="218">
        <v>5</v>
      </c>
      <c r="D129" s="207"/>
      <c r="E129" s="212"/>
      <c r="F129" s="206"/>
      <c r="G129" s="207" t="s">
        <v>103</v>
      </c>
      <c r="H129" s="172">
        <v>98</v>
      </c>
      <c r="I129" s="210">
        <f t="shared" ref="I129:L131" si="11">I130</f>
        <v>0</v>
      </c>
      <c r="J129" s="231">
        <f t="shared" si="11"/>
        <v>0</v>
      </c>
      <c r="K129" s="208">
        <f t="shared" si="11"/>
        <v>0</v>
      </c>
      <c r="L129" s="210">
        <f t="shared" si="11"/>
        <v>0</v>
      </c>
    </row>
    <row r="130" spans="1:12" ht="25.5" hidden="1" customHeight="1">
      <c r="A130" s="187">
        <v>2</v>
      </c>
      <c r="B130" s="186">
        <v>6</v>
      </c>
      <c r="C130" s="185">
        <v>5</v>
      </c>
      <c r="D130" s="183">
        <v>1</v>
      </c>
      <c r="E130" s="186"/>
      <c r="F130" s="205"/>
      <c r="G130" s="207" t="s">
        <v>103</v>
      </c>
      <c r="H130" s="172">
        <v>99</v>
      </c>
      <c r="I130" s="190">
        <f t="shared" si="11"/>
        <v>0</v>
      </c>
      <c r="J130" s="196">
        <f t="shared" si="11"/>
        <v>0</v>
      </c>
      <c r="K130" s="195">
        <f t="shared" si="11"/>
        <v>0</v>
      </c>
      <c r="L130" s="190">
        <f t="shared" si="11"/>
        <v>0</v>
      </c>
    </row>
    <row r="131" spans="1:12" ht="25.5" hidden="1" customHeight="1">
      <c r="A131" s="187">
        <v>2</v>
      </c>
      <c r="B131" s="186">
        <v>6</v>
      </c>
      <c r="C131" s="185">
        <v>5</v>
      </c>
      <c r="D131" s="183">
        <v>1</v>
      </c>
      <c r="E131" s="186">
        <v>1</v>
      </c>
      <c r="F131" s="205"/>
      <c r="G131" s="207" t="s">
        <v>103</v>
      </c>
      <c r="H131" s="172">
        <v>100</v>
      </c>
      <c r="I131" s="190">
        <f t="shared" si="11"/>
        <v>0</v>
      </c>
      <c r="J131" s="196">
        <f t="shared" si="11"/>
        <v>0</v>
      </c>
      <c r="K131" s="195">
        <f t="shared" si="11"/>
        <v>0</v>
      </c>
      <c r="L131" s="190">
        <f t="shared" si="11"/>
        <v>0</v>
      </c>
    </row>
    <row r="132" spans="1:12" ht="25.5" hidden="1" customHeight="1">
      <c r="A132" s="186">
        <v>2</v>
      </c>
      <c r="B132" s="185">
        <v>6</v>
      </c>
      <c r="C132" s="186">
        <v>5</v>
      </c>
      <c r="D132" s="186">
        <v>1</v>
      </c>
      <c r="E132" s="183">
        <v>1</v>
      </c>
      <c r="F132" s="205">
        <v>1</v>
      </c>
      <c r="G132" s="186" t="s">
        <v>104</v>
      </c>
      <c r="H132" s="172">
        <v>101</v>
      </c>
      <c r="I132" s="182">
        <v>0</v>
      </c>
      <c r="J132" s="182">
        <v>0</v>
      </c>
      <c r="K132" s="182">
        <v>0</v>
      </c>
      <c r="L132" s="182">
        <v>0</v>
      </c>
    </row>
    <row r="133" spans="1:12" ht="26.25" hidden="1" customHeight="1">
      <c r="A133" s="187">
        <v>2</v>
      </c>
      <c r="B133" s="185">
        <v>6</v>
      </c>
      <c r="C133" s="186">
        <v>6</v>
      </c>
      <c r="D133" s="185"/>
      <c r="E133" s="183"/>
      <c r="F133" s="184"/>
      <c r="G133" s="254" t="s">
        <v>105</v>
      </c>
      <c r="H133" s="172">
        <v>102</v>
      </c>
      <c r="I133" s="195">
        <f t="shared" ref="I133:L135" si="12">I134</f>
        <v>0</v>
      </c>
      <c r="J133" s="190">
        <f t="shared" si="12"/>
        <v>0</v>
      </c>
      <c r="K133" s="190">
        <f t="shared" si="12"/>
        <v>0</v>
      </c>
      <c r="L133" s="190">
        <f t="shared" si="12"/>
        <v>0</v>
      </c>
    </row>
    <row r="134" spans="1:12" ht="26.25" hidden="1" customHeight="1">
      <c r="A134" s="187">
        <v>2</v>
      </c>
      <c r="B134" s="185">
        <v>6</v>
      </c>
      <c r="C134" s="186">
        <v>6</v>
      </c>
      <c r="D134" s="185">
        <v>1</v>
      </c>
      <c r="E134" s="183"/>
      <c r="F134" s="184"/>
      <c r="G134" s="254" t="s">
        <v>105</v>
      </c>
      <c r="H134" s="175">
        <v>103</v>
      </c>
      <c r="I134" s="190">
        <f t="shared" si="12"/>
        <v>0</v>
      </c>
      <c r="J134" s="190">
        <f t="shared" si="12"/>
        <v>0</v>
      </c>
      <c r="K134" s="190">
        <f t="shared" si="12"/>
        <v>0</v>
      </c>
      <c r="L134" s="190">
        <f t="shared" si="12"/>
        <v>0</v>
      </c>
    </row>
    <row r="135" spans="1:12" ht="26.25" hidden="1" customHeight="1">
      <c r="A135" s="187">
        <v>2</v>
      </c>
      <c r="B135" s="185">
        <v>6</v>
      </c>
      <c r="C135" s="186">
        <v>6</v>
      </c>
      <c r="D135" s="185">
        <v>1</v>
      </c>
      <c r="E135" s="183">
        <v>1</v>
      </c>
      <c r="F135" s="184"/>
      <c r="G135" s="254" t="s">
        <v>105</v>
      </c>
      <c r="H135" s="175">
        <v>104</v>
      </c>
      <c r="I135" s="190">
        <f t="shared" si="12"/>
        <v>0</v>
      </c>
      <c r="J135" s="190">
        <f t="shared" si="12"/>
        <v>0</v>
      </c>
      <c r="K135" s="190">
        <f t="shared" si="12"/>
        <v>0</v>
      </c>
      <c r="L135" s="190">
        <f t="shared" si="12"/>
        <v>0</v>
      </c>
    </row>
    <row r="136" spans="1:12" ht="26.25" hidden="1" customHeight="1">
      <c r="A136" s="187">
        <v>2</v>
      </c>
      <c r="B136" s="185">
        <v>6</v>
      </c>
      <c r="C136" s="186">
        <v>6</v>
      </c>
      <c r="D136" s="185">
        <v>1</v>
      </c>
      <c r="E136" s="183">
        <v>1</v>
      </c>
      <c r="F136" s="184">
        <v>1</v>
      </c>
      <c r="G136" s="240" t="s">
        <v>105</v>
      </c>
      <c r="H136" s="175">
        <v>105</v>
      </c>
      <c r="I136" s="182">
        <v>0</v>
      </c>
      <c r="J136" s="253">
        <v>0</v>
      </c>
      <c r="K136" s="182">
        <v>0</v>
      </c>
      <c r="L136" s="182">
        <v>0</v>
      </c>
    </row>
    <row r="137" spans="1:12">
      <c r="A137" s="247">
        <v>2</v>
      </c>
      <c r="B137" s="224">
        <v>7</v>
      </c>
      <c r="C137" s="224"/>
      <c r="D137" s="223"/>
      <c r="E137" s="223"/>
      <c r="F137" s="222"/>
      <c r="G137" s="221" t="s">
        <v>106</v>
      </c>
      <c r="H137" s="175">
        <v>106</v>
      </c>
      <c r="I137" s="195">
        <f>SUM(I138+I143+I151)</f>
        <v>6000</v>
      </c>
      <c r="J137" s="196">
        <f>SUM(J138+J143+J151)</f>
        <v>6000</v>
      </c>
      <c r="K137" s="195">
        <f>SUM(K138+K143+K151)</f>
        <v>6000</v>
      </c>
      <c r="L137" s="190">
        <f>SUM(L138+L143+L151)</f>
        <v>6000</v>
      </c>
    </row>
    <row r="138" spans="1:12" hidden="1">
      <c r="A138" s="187">
        <v>2</v>
      </c>
      <c r="B138" s="186">
        <v>7</v>
      </c>
      <c r="C138" s="186">
        <v>1</v>
      </c>
      <c r="D138" s="185"/>
      <c r="E138" s="185"/>
      <c r="F138" s="184"/>
      <c r="G138" s="183" t="s">
        <v>107</v>
      </c>
      <c r="H138" s="175">
        <v>107</v>
      </c>
      <c r="I138" s="195">
        <f t="shared" ref="I138:L139" si="13">I139</f>
        <v>0</v>
      </c>
      <c r="J138" s="196">
        <f t="shared" si="13"/>
        <v>0</v>
      </c>
      <c r="K138" s="195">
        <f t="shared" si="13"/>
        <v>0</v>
      </c>
      <c r="L138" s="190">
        <f t="shared" si="13"/>
        <v>0</v>
      </c>
    </row>
    <row r="139" spans="1:12" hidden="1">
      <c r="A139" s="187">
        <v>2</v>
      </c>
      <c r="B139" s="186">
        <v>7</v>
      </c>
      <c r="C139" s="186">
        <v>1</v>
      </c>
      <c r="D139" s="185">
        <v>1</v>
      </c>
      <c r="E139" s="185"/>
      <c r="F139" s="184"/>
      <c r="G139" s="183" t="s">
        <v>107</v>
      </c>
      <c r="H139" s="175">
        <v>108</v>
      </c>
      <c r="I139" s="195">
        <f t="shared" si="13"/>
        <v>0</v>
      </c>
      <c r="J139" s="196">
        <f t="shared" si="13"/>
        <v>0</v>
      </c>
      <c r="K139" s="195">
        <f t="shared" si="13"/>
        <v>0</v>
      </c>
      <c r="L139" s="190">
        <f t="shared" si="13"/>
        <v>0</v>
      </c>
    </row>
    <row r="140" spans="1:12" hidden="1">
      <c r="A140" s="187">
        <v>2</v>
      </c>
      <c r="B140" s="186">
        <v>7</v>
      </c>
      <c r="C140" s="186">
        <v>1</v>
      </c>
      <c r="D140" s="185">
        <v>1</v>
      </c>
      <c r="E140" s="185">
        <v>1</v>
      </c>
      <c r="F140" s="184"/>
      <c r="G140" s="183" t="s">
        <v>107</v>
      </c>
      <c r="H140" s="175">
        <v>109</v>
      </c>
      <c r="I140" s="195">
        <f>SUM(I141:I142)</f>
        <v>0</v>
      </c>
      <c r="J140" s="196">
        <f>SUM(J141:J142)</f>
        <v>0</v>
      </c>
      <c r="K140" s="195">
        <f>SUM(K141:K142)</f>
        <v>0</v>
      </c>
      <c r="L140" s="190">
        <f>SUM(L141:L142)</f>
        <v>0</v>
      </c>
    </row>
    <row r="141" spans="1:12" hidden="1">
      <c r="A141" s="204">
        <v>2</v>
      </c>
      <c r="B141" s="203">
        <v>7</v>
      </c>
      <c r="C141" s="204">
        <v>1</v>
      </c>
      <c r="D141" s="186">
        <v>1</v>
      </c>
      <c r="E141" s="202">
        <v>1</v>
      </c>
      <c r="F141" s="201">
        <v>1</v>
      </c>
      <c r="G141" s="228" t="s">
        <v>108</v>
      </c>
      <c r="H141" s="175">
        <v>110</v>
      </c>
      <c r="I141" s="250">
        <v>0</v>
      </c>
      <c r="J141" s="250">
        <v>0</v>
      </c>
      <c r="K141" s="250">
        <v>0</v>
      </c>
      <c r="L141" s="250">
        <v>0</v>
      </c>
    </row>
    <row r="142" spans="1:12" hidden="1">
      <c r="A142" s="186">
        <v>2</v>
      </c>
      <c r="B142" s="186">
        <v>7</v>
      </c>
      <c r="C142" s="187">
        <v>1</v>
      </c>
      <c r="D142" s="186">
        <v>1</v>
      </c>
      <c r="E142" s="185">
        <v>1</v>
      </c>
      <c r="F142" s="184">
        <v>2</v>
      </c>
      <c r="G142" s="183" t="s">
        <v>109</v>
      </c>
      <c r="H142" s="175">
        <v>111</v>
      </c>
      <c r="I142" s="219">
        <v>0</v>
      </c>
      <c r="J142" s="219">
        <v>0</v>
      </c>
      <c r="K142" s="219">
        <v>0</v>
      </c>
      <c r="L142" s="219">
        <v>0</v>
      </c>
    </row>
    <row r="143" spans="1:12" ht="25.5" customHeight="1">
      <c r="A143" s="194">
        <v>2</v>
      </c>
      <c r="B143" s="193">
        <v>7</v>
      </c>
      <c r="C143" s="194">
        <v>2</v>
      </c>
      <c r="D143" s="193"/>
      <c r="E143" s="192"/>
      <c r="F143" s="191"/>
      <c r="G143" s="197" t="s">
        <v>110</v>
      </c>
      <c r="H143" s="175">
        <v>112</v>
      </c>
      <c r="I143" s="235">
        <f t="shared" ref="I143:L144" si="14">I144</f>
        <v>6000</v>
      </c>
      <c r="J143" s="236">
        <f t="shared" si="14"/>
        <v>6000</v>
      </c>
      <c r="K143" s="235">
        <f t="shared" si="14"/>
        <v>6000</v>
      </c>
      <c r="L143" s="234">
        <f t="shared" si="14"/>
        <v>6000</v>
      </c>
    </row>
    <row r="144" spans="1:12" ht="25.5" customHeight="1">
      <c r="A144" s="187">
        <v>2</v>
      </c>
      <c r="B144" s="186">
        <v>7</v>
      </c>
      <c r="C144" s="187">
        <v>2</v>
      </c>
      <c r="D144" s="186">
        <v>1</v>
      </c>
      <c r="E144" s="185"/>
      <c r="F144" s="184"/>
      <c r="G144" s="183" t="s">
        <v>111</v>
      </c>
      <c r="H144" s="175">
        <v>113</v>
      </c>
      <c r="I144" s="195">
        <f t="shared" si="14"/>
        <v>6000</v>
      </c>
      <c r="J144" s="196">
        <f t="shared" si="14"/>
        <v>6000</v>
      </c>
      <c r="K144" s="195">
        <f t="shared" si="14"/>
        <v>6000</v>
      </c>
      <c r="L144" s="190">
        <f t="shared" si="14"/>
        <v>6000</v>
      </c>
    </row>
    <row r="145" spans="1:12" ht="25.5" customHeight="1">
      <c r="A145" s="187">
        <v>2</v>
      </c>
      <c r="B145" s="186">
        <v>7</v>
      </c>
      <c r="C145" s="187">
        <v>2</v>
      </c>
      <c r="D145" s="186">
        <v>1</v>
      </c>
      <c r="E145" s="185">
        <v>1</v>
      </c>
      <c r="F145" s="184"/>
      <c r="G145" s="183" t="s">
        <v>111</v>
      </c>
      <c r="H145" s="175">
        <v>114</v>
      </c>
      <c r="I145" s="195">
        <f>SUM(I146:I147)</f>
        <v>6000</v>
      </c>
      <c r="J145" s="196">
        <f>SUM(J146:J147)</f>
        <v>6000</v>
      </c>
      <c r="K145" s="195">
        <f>SUM(K146:K147)</f>
        <v>6000</v>
      </c>
      <c r="L145" s="190">
        <f>SUM(L146:L147)</f>
        <v>6000</v>
      </c>
    </row>
    <row r="146" spans="1:12">
      <c r="A146" s="187">
        <v>2</v>
      </c>
      <c r="B146" s="186">
        <v>7</v>
      </c>
      <c r="C146" s="187">
        <v>2</v>
      </c>
      <c r="D146" s="186">
        <v>1</v>
      </c>
      <c r="E146" s="185">
        <v>1</v>
      </c>
      <c r="F146" s="184">
        <v>1</v>
      </c>
      <c r="G146" s="183" t="s">
        <v>112</v>
      </c>
      <c r="H146" s="175">
        <v>115</v>
      </c>
      <c r="I146" s="219">
        <v>6000</v>
      </c>
      <c r="J146" s="219">
        <v>6000</v>
      </c>
      <c r="K146" s="219">
        <v>6000</v>
      </c>
      <c r="L146" s="219">
        <v>6000</v>
      </c>
    </row>
    <row r="147" spans="1:12" hidden="1">
      <c r="A147" s="187">
        <v>2</v>
      </c>
      <c r="B147" s="186">
        <v>7</v>
      </c>
      <c r="C147" s="187">
        <v>2</v>
      </c>
      <c r="D147" s="186">
        <v>1</v>
      </c>
      <c r="E147" s="185">
        <v>1</v>
      </c>
      <c r="F147" s="184">
        <v>2</v>
      </c>
      <c r="G147" s="183" t="s">
        <v>113</v>
      </c>
      <c r="H147" s="175">
        <v>116</v>
      </c>
      <c r="I147" s="219">
        <v>0</v>
      </c>
      <c r="J147" s="219">
        <v>0</v>
      </c>
      <c r="K147" s="219">
        <v>0</v>
      </c>
      <c r="L147" s="219">
        <v>0</v>
      </c>
    </row>
    <row r="148" spans="1:12" hidden="1">
      <c r="A148" s="187">
        <v>2</v>
      </c>
      <c r="B148" s="186">
        <v>7</v>
      </c>
      <c r="C148" s="187">
        <v>2</v>
      </c>
      <c r="D148" s="186">
        <v>2</v>
      </c>
      <c r="E148" s="185"/>
      <c r="F148" s="184"/>
      <c r="G148" s="183" t="s">
        <v>114</v>
      </c>
      <c r="H148" s="175">
        <v>117</v>
      </c>
      <c r="I148" s="195">
        <f>I149</f>
        <v>0</v>
      </c>
      <c r="J148" s="195">
        <f>J149</f>
        <v>0</v>
      </c>
      <c r="K148" s="195">
        <f>K149</f>
        <v>0</v>
      </c>
      <c r="L148" s="195">
        <f>L149</f>
        <v>0</v>
      </c>
    </row>
    <row r="149" spans="1:12" hidden="1">
      <c r="A149" s="187">
        <v>2</v>
      </c>
      <c r="B149" s="186">
        <v>7</v>
      </c>
      <c r="C149" s="187">
        <v>2</v>
      </c>
      <c r="D149" s="186">
        <v>2</v>
      </c>
      <c r="E149" s="185">
        <v>1</v>
      </c>
      <c r="F149" s="184"/>
      <c r="G149" s="183" t="s">
        <v>114</v>
      </c>
      <c r="H149" s="175">
        <v>118</v>
      </c>
      <c r="I149" s="195">
        <f>SUM(I150)</f>
        <v>0</v>
      </c>
      <c r="J149" s="195">
        <f>SUM(J150)</f>
        <v>0</v>
      </c>
      <c r="K149" s="195">
        <f>SUM(K150)</f>
        <v>0</v>
      </c>
      <c r="L149" s="195">
        <f>SUM(L150)</f>
        <v>0</v>
      </c>
    </row>
    <row r="150" spans="1:12" hidden="1">
      <c r="A150" s="187">
        <v>2</v>
      </c>
      <c r="B150" s="186">
        <v>7</v>
      </c>
      <c r="C150" s="187">
        <v>2</v>
      </c>
      <c r="D150" s="186">
        <v>2</v>
      </c>
      <c r="E150" s="185">
        <v>1</v>
      </c>
      <c r="F150" s="184">
        <v>1</v>
      </c>
      <c r="G150" s="183" t="s">
        <v>114</v>
      </c>
      <c r="H150" s="175">
        <v>119</v>
      </c>
      <c r="I150" s="219">
        <v>0</v>
      </c>
      <c r="J150" s="219">
        <v>0</v>
      </c>
      <c r="K150" s="219">
        <v>0</v>
      </c>
      <c r="L150" s="219">
        <v>0</v>
      </c>
    </row>
    <row r="151" spans="1:12" hidden="1">
      <c r="A151" s="187">
        <v>2</v>
      </c>
      <c r="B151" s="186">
        <v>7</v>
      </c>
      <c r="C151" s="187">
        <v>3</v>
      </c>
      <c r="D151" s="186"/>
      <c r="E151" s="185"/>
      <c r="F151" s="184"/>
      <c r="G151" s="183" t="s">
        <v>115</v>
      </c>
      <c r="H151" s="175">
        <v>120</v>
      </c>
      <c r="I151" s="195">
        <f t="shared" ref="I151:L152" si="15">I152</f>
        <v>0</v>
      </c>
      <c r="J151" s="196">
        <f t="shared" si="15"/>
        <v>0</v>
      </c>
      <c r="K151" s="195">
        <f t="shared" si="15"/>
        <v>0</v>
      </c>
      <c r="L151" s="190">
        <f t="shared" si="15"/>
        <v>0</v>
      </c>
    </row>
    <row r="152" spans="1:12" hidden="1">
      <c r="A152" s="194">
        <v>2</v>
      </c>
      <c r="B152" s="212">
        <v>7</v>
      </c>
      <c r="C152" s="220">
        <v>3</v>
      </c>
      <c r="D152" s="212">
        <v>1</v>
      </c>
      <c r="E152" s="218"/>
      <c r="F152" s="211"/>
      <c r="G152" s="207" t="s">
        <v>115</v>
      </c>
      <c r="H152" s="175">
        <v>121</v>
      </c>
      <c r="I152" s="208">
        <f t="shared" si="15"/>
        <v>0</v>
      </c>
      <c r="J152" s="231">
        <f t="shared" si="15"/>
        <v>0</v>
      </c>
      <c r="K152" s="208">
        <f t="shared" si="15"/>
        <v>0</v>
      </c>
      <c r="L152" s="210">
        <f t="shared" si="15"/>
        <v>0</v>
      </c>
    </row>
    <row r="153" spans="1:12" hidden="1">
      <c r="A153" s="187">
        <v>2</v>
      </c>
      <c r="B153" s="186">
        <v>7</v>
      </c>
      <c r="C153" s="187">
        <v>3</v>
      </c>
      <c r="D153" s="186">
        <v>1</v>
      </c>
      <c r="E153" s="185">
        <v>1</v>
      </c>
      <c r="F153" s="184"/>
      <c r="G153" s="183" t="s">
        <v>115</v>
      </c>
      <c r="H153" s="175">
        <v>122</v>
      </c>
      <c r="I153" s="195">
        <f>SUM(I154:I155)</f>
        <v>0</v>
      </c>
      <c r="J153" s="196">
        <f>SUM(J154:J155)</f>
        <v>0</v>
      </c>
      <c r="K153" s="195">
        <f>SUM(K154:K155)</f>
        <v>0</v>
      </c>
      <c r="L153" s="190">
        <f>SUM(L154:L155)</f>
        <v>0</v>
      </c>
    </row>
    <row r="154" spans="1:12" hidden="1">
      <c r="A154" s="204">
        <v>2</v>
      </c>
      <c r="B154" s="203">
        <v>7</v>
      </c>
      <c r="C154" s="204">
        <v>3</v>
      </c>
      <c r="D154" s="203">
        <v>1</v>
      </c>
      <c r="E154" s="202">
        <v>1</v>
      </c>
      <c r="F154" s="201">
        <v>1</v>
      </c>
      <c r="G154" s="228" t="s">
        <v>116</v>
      </c>
      <c r="H154" s="175">
        <v>123</v>
      </c>
      <c r="I154" s="250">
        <v>0</v>
      </c>
      <c r="J154" s="250">
        <v>0</v>
      </c>
      <c r="K154" s="250">
        <v>0</v>
      </c>
      <c r="L154" s="250">
        <v>0</v>
      </c>
    </row>
    <row r="155" spans="1:12" hidden="1">
      <c r="A155" s="187">
        <v>2</v>
      </c>
      <c r="B155" s="186">
        <v>7</v>
      </c>
      <c r="C155" s="187">
        <v>3</v>
      </c>
      <c r="D155" s="186">
        <v>1</v>
      </c>
      <c r="E155" s="185">
        <v>1</v>
      </c>
      <c r="F155" s="184">
        <v>2</v>
      </c>
      <c r="G155" s="183" t="s">
        <v>117</v>
      </c>
      <c r="H155" s="175">
        <v>124</v>
      </c>
      <c r="I155" s="219">
        <v>0</v>
      </c>
      <c r="J155" s="182">
        <v>0</v>
      </c>
      <c r="K155" s="182">
        <v>0</v>
      </c>
      <c r="L155" s="182">
        <v>0</v>
      </c>
    </row>
    <row r="156" spans="1:12" hidden="1">
      <c r="A156" s="247">
        <v>2</v>
      </c>
      <c r="B156" s="247">
        <v>8</v>
      </c>
      <c r="C156" s="224"/>
      <c r="D156" s="246"/>
      <c r="E156" s="245"/>
      <c r="F156" s="244"/>
      <c r="G156" s="252" t="s">
        <v>118</v>
      </c>
      <c r="H156" s="175">
        <v>125</v>
      </c>
      <c r="I156" s="198">
        <f>I157</f>
        <v>0</v>
      </c>
      <c r="J156" s="199">
        <f>J157</f>
        <v>0</v>
      </c>
      <c r="K156" s="198">
        <f>K157</f>
        <v>0</v>
      </c>
      <c r="L156" s="200">
        <f>L157</f>
        <v>0</v>
      </c>
    </row>
    <row r="157" spans="1:12" hidden="1">
      <c r="A157" s="194">
        <v>2</v>
      </c>
      <c r="B157" s="194">
        <v>8</v>
      </c>
      <c r="C157" s="194">
        <v>1</v>
      </c>
      <c r="D157" s="193"/>
      <c r="E157" s="192"/>
      <c r="F157" s="191"/>
      <c r="G157" s="228" t="s">
        <v>118</v>
      </c>
      <c r="H157" s="175">
        <v>126</v>
      </c>
      <c r="I157" s="198">
        <f>I158+I163</f>
        <v>0</v>
      </c>
      <c r="J157" s="199">
        <f>J158+J163</f>
        <v>0</v>
      </c>
      <c r="K157" s="198">
        <f>K158+K163</f>
        <v>0</v>
      </c>
      <c r="L157" s="200">
        <f>L158+L163</f>
        <v>0</v>
      </c>
    </row>
    <row r="158" spans="1:12" hidden="1">
      <c r="A158" s="187">
        <v>2</v>
      </c>
      <c r="B158" s="186">
        <v>8</v>
      </c>
      <c r="C158" s="183">
        <v>1</v>
      </c>
      <c r="D158" s="186">
        <v>1</v>
      </c>
      <c r="E158" s="185"/>
      <c r="F158" s="184"/>
      <c r="G158" s="183" t="s">
        <v>119</v>
      </c>
      <c r="H158" s="175">
        <v>127</v>
      </c>
      <c r="I158" s="195">
        <f>I159</f>
        <v>0</v>
      </c>
      <c r="J158" s="196">
        <f>J159</f>
        <v>0</v>
      </c>
      <c r="K158" s="195">
        <f>K159</f>
        <v>0</v>
      </c>
      <c r="L158" s="190">
        <f>L159</f>
        <v>0</v>
      </c>
    </row>
    <row r="159" spans="1:12" hidden="1">
      <c r="A159" s="187">
        <v>2</v>
      </c>
      <c r="B159" s="186">
        <v>8</v>
      </c>
      <c r="C159" s="228">
        <v>1</v>
      </c>
      <c r="D159" s="203">
        <v>1</v>
      </c>
      <c r="E159" s="202">
        <v>1</v>
      </c>
      <c r="F159" s="201"/>
      <c r="G159" s="183" t="s">
        <v>119</v>
      </c>
      <c r="H159" s="175">
        <v>128</v>
      </c>
      <c r="I159" s="198">
        <f>SUM(I160:I162)</f>
        <v>0</v>
      </c>
      <c r="J159" s="198">
        <f>SUM(J160:J162)</f>
        <v>0</v>
      </c>
      <c r="K159" s="198">
        <f>SUM(K160:K162)</f>
        <v>0</v>
      </c>
      <c r="L159" s="198">
        <f>SUM(L160:L162)</f>
        <v>0</v>
      </c>
    </row>
    <row r="160" spans="1:12" hidden="1">
      <c r="A160" s="186">
        <v>2</v>
      </c>
      <c r="B160" s="203">
        <v>8</v>
      </c>
      <c r="C160" s="183">
        <v>1</v>
      </c>
      <c r="D160" s="186">
        <v>1</v>
      </c>
      <c r="E160" s="185">
        <v>1</v>
      </c>
      <c r="F160" s="184">
        <v>1</v>
      </c>
      <c r="G160" s="183" t="s">
        <v>120</v>
      </c>
      <c r="H160" s="175">
        <v>129</v>
      </c>
      <c r="I160" s="219">
        <v>0</v>
      </c>
      <c r="J160" s="219">
        <v>0</v>
      </c>
      <c r="K160" s="219">
        <v>0</v>
      </c>
      <c r="L160" s="219">
        <v>0</v>
      </c>
    </row>
    <row r="161" spans="1:15" ht="25.5" hidden="1" customHeight="1">
      <c r="A161" s="194">
        <v>2</v>
      </c>
      <c r="B161" s="212">
        <v>8</v>
      </c>
      <c r="C161" s="207">
        <v>1</v>
      </c>
      <c r="D161" s="212">
        <v>1</v>
      </c>
      <c r="E161" s="218">
        <v>1</v>
      </c>
      <c r="F161" s="211">
        <v>2</v>
      </c>
      <c r="G161" s="207" t="s">
        <v>121</v>
      </c>
      <c r="H161" s="175">
        <v>130</v>
      </c>
      <c r="I161" s="229">
        <v>0</v>
      </c>
      <c r="J161" s="229">
        <v>0</v>
      </c>
      <c r="K161" s="229">
        <v>0</v>
      </c>
      <c r="L161" s="229">
        <v>0</v>
      </c>
    </row>
    <row r="162" spans="1:15" hidden="1">
      <c r="A162" s="194">
        <v>2</v>
      </c>
      <c r="B162" s="212">
        <v>8</v>
      </c>
      <c r="C162" s="207">
        <v>1</v>
      </c>
      <c r="D162" s="212">
        <v>1</v>
      </c>
      <c r="E162" s="218">
        <v>1</v>
      </c>
      <c r="F162" s="211">
        <v>3</v>
      </c>
      <c r="G162" s="207" t="s">
        <v>122</v>
      </c>
      <c r="H162" s="175">
        <v>131</v>
      </c>
      <c r="I162" s="229">
        <v>0</v>
      </c>
      <c r="J162" s="251">
        <v>0</v>
      </c>
      <c r="K162" s="229">
        <v>0</v>
      </c>
      <c r="L162" s="213">
        <v>0</v>
      </c>
    </row>
    <row r="163" spans="1:15" hidden="1">
      <c r="A163" s="187">
        <v>2</v>
      </c>
      <c r="B163" s="186">
        <v>8</v>
      </c>
      <c r="C163" s="183">
        <v>1</v>
      </c>
      <c r="D163" s="186">
        <v>2</v>
      </c>
      <c r="E163" s="185"/>
      <c r="F163" s="184"/>
      <c r="G163" s="183" t="s">
        <v>123</v>
      </c>
      <c r="H163" s="175">
        <v>132</v>
      </c>
      <c r="I163" s="195">
        <f t="shared" ref="I163:L164" si="16">I164</f>
        <v>0</v>
      </c>
      <c r="J163" s="196">
        <f t="shared" si="16"/>
        <v>0</v>
      </c>
      <c r="K163" s="195">
        <f t="shared" si="16"/>
        <v>0</v>
      </c>
      <c r="L163" s="190">
        <f t="shared" si="16"/>
        <v>0</v>
      </c>
    </row>
    <row r="164" spans="1:15" hidden="1">
      <c r="A164" s="187">
        <v>2</v>
      </c>
      <c r="B164" s="186">
        <v>8</v>
      </c>
      <c r="C164" s="183">
        <v>1</v>
      </c>
      <c r="D164" s="186">
        <v>2</v>
      </c>
      <c r="E164" s="185">
        <v>1</v>
      </c>
      <c r="F164" s="184"/>
      <c r="G164" s="183" t="s">
        <v>123</v>
      </c>
      <c r="H164" s="175">
        <v>133</v>
      </c>
      <c r="I164" s="195">
        <f t="shared" si="16"/>
        <v>0</v>
      </c>
      <c r="J164" s="196">
        <f t="shared" si="16"/>
        <v>0</v>
      </c>
      <c r="K164" s="195">
        <f t="shared" si="16"/>
        <v>0</v>
      </c>
      <c r="L164" s="190">
        <f t="shared" si="16"/>
        <v>0</v>
      </c>
    </row>
    <row r="165" spans="1:15" hidden="1">
      <c r="A165" s="194">
        <v>2</v>
      </c>
      <c r="B165" s="193">
        <v>8</v>
      </c>
      <c r="C165" s="197">
        <v>1</v>
      </c>
      <c r="D165" s="193">
        <v>2</v>
      </c>
      <c r="E165" s="192">
        <v>1</v>
      </c>
      <c r="F165" s="191">
        <v>1</v>
      </c>
      <c r="G165" s="183" t="s">
        <v>123</v>
      </c>
      <c r="H165" s="175">
        <v>134</v>
      </c>
      <c r="I165" s="188">
        <v>0</v>
      </c>
      <c r="J165" s="182">
        <v>0</v>
      </c>
      <c r="K165" s="182">
        <v>0</v>
      </c>
      <c r="L165" s="182">
        <v>0</v>
      </c>
    </row>
    <row r="166" spans="1:15" ht="38.25" hidden="1" customHeight="1">
      <c r="A166" s="247">
        <v>2</v>
      </c>
      <c r="B166" s="224">
        <v>9</v>
      </c>
      <c r="C166" s="221"/>
      <c r="D166" s="224"/>
      <c r="E166" s="223"/>
      <c r="F166" s="222"/>
      <c r="G166" s="221" t="s">
        <v>124</v>
      </c>
      <c r="H166" s="175">
        <v>135</v>
      </c>
      <c r="I166" s="195">
        <f>I167+I171</f>
        <v>0</v>
      </c>
      <c r="J166" s="196">
        <f>J167+J171</f>
        <v>0</v>
      </c>
      <c r="K166" s="195">
        <f>K167+K171</f>
        <v>0</v>
      </c>
      <c r="L166" s="190">
        <f>L167+L171</f>
        <v>0</v>
      </c>
    </row>
    <row r="167" spans="1:15" ht="38.25" hidden="1" customHeight="1">
      <c r="A167" s="187">
        <v>2</v>
      </c>
      <c r="B167" s="186">
        <v>9</v>
      </c>
      <c r="C167" s="183">
        <v>1</v>
      </c>
      <c r="D167" s="186"/>
      <c r="E167" s="185"/>
      <c r="F167" s="184"/>
      <c r="G167" s="183" t="s">
        <v>125</v>
      </c>
      <c r="H167" s="175">
        <v>136</v>
      </c>
      <c r="I167" s="195">
        <f t="shared" ref="I167:L169" si="17">I168</f>
        <v>0</v>
      </c>
      <c r="J167" s="196">
        <f t="shared" si="17"/>
        <v>0</v>
      </c>
      <c r="K167" s="195">
        <f t="shared" si="17"/>
        <v>0</v>
      </c>
      <c r="L167" s="190">
        <f t="shared" si="17"/>
        <v>0</v>
      </c>
      <c r="M167" s="197"/>
      <c r="N167" s="197"/>
      <c r="O167" s="197"/>
    </row>
    <row r="168" spans="1:15" ht="38.25" hidden="1" customHeight="1">
      <c r="A168" s="204">
        <v>2</v>
      </c>
      <c r="B168" s="203">
        <v>9</v>
      </c>
      <c r="C168" s="228">
        <v>1</v>
      </c>
      <c r="D168" s="203">
        <v>1</v>
      </c>
      <c r="E168" s="202"/>
      <c r="F168" s="201"/>
      <c r="G168" s="183" t="s">
        <v>125</v>
      </c>
      <c r="H168" s="175">
        <v>137</v>
      </c>
      <c r="I168" s="198">
        <f t="shared" si="17"/>
        <v>0</v>
      </c>
      <c r="J168" s="199">
        <f t="shared" si="17"/>
        <v>0</v>
      </c>
      <c r="K168" s="198">
        <f t="shared" si="17"/>
        <v>0</v>
      </c>
      <c r="L168" s="200">
        <f t="shared" si="17"/>
        <v>0</v>
      </c>
    </row>
    <row r="169" spans="1:15" ht="38.25" hidden="1" customHeight="1">
      <c r="A169" s="187">
        <v>2</v>
      </c>
      <c r="B169" s="186">
        <v>9</v>
      </c>
      <c r="C169" s="187">
        <v>1</v>
      </c>
      <c r="D169" s="186">
        <v>1</v>
      </c>
      <c r="E169" s="185">
        <v>1</v>
      </c>
      <c r="F169" s="184"/>
      <c r="G169" s="183" t="s">
        <v>125</v>
      </c>
      <c r="H169" s="175">
        <v>138</v>
      </c>
      <c r="I169" s="195">
        <f t="shared" si="17"/>
        <v>0</v>
      </c>
      <c r="J169" s="196">
        <f t="shared" si="17"/>
        <v>0</v>
      </c>
      <c r="K169" s="195">
        <f t="shared" si="17"/>
        <v>0</v>
      </c>
      <c r="L169" s="190">
        <f t="shared" si="17"/>
        <v>0</v>
      </c>
    </row>
    <row r="170" spans="1:15" ht="38.25" hidden="1" customHeight="1">
      <c r="A170" s="204">
        <v>2</v>
      </c>
      <c r="B170" s="203">
        <v>9</v>
      </c>
      <c r="C170" s="203">
        <v>1</v>
      </c>
      <c r="D170" s="203">
        <v>1</v>
      </c>
      <c r="E170" s="202">
        <v>1</v>
      </c>
      <c r="F170" s="201">
        <v>1</v>
      </c>
      <c r="G170" s="183" t="s">
        <v>125</v>
      </c>
      <c r="H170" s="175">
        <v>139</v>
      </c>
      <c r="I170" s="250">
        <v>0</v>
      </c>
      <c r="J170" s="250">
        <v>0</v>
      </c>
      <c r="K170" s="250">
        <v>0</v>
      </c>
      <c r="L170" s="250">
        <v>0</v>
      </c>
    </row>
    <row r="171" spans="1:15" ht="38.25" hidden="1" customHeight="1">
      <c r="A171" s="187">
        <v>2</v>
      </c>
      <c r="B171" s="186">
        <v>9</v>
      </c>
      <c r="C171" s="186">
        <v>2</v>
      </c>
      <c r="D171" s="186"/>
      <c r="E171" s="185"/>
      <c r="F171" s="184"/>
      <c r="G171" s="183" t="s">
        <v>126</v>
      </c>
      <c r="H171" s="175">
        <v>140</v>
      </c>
      <c r="I171" s="195">
        <f>SUM(I172+I177)</f>
        <v>0</v>
      </c>
      <c r="J171" s="195">
        <f>SUM(J172+J177)</f>
        <v>0</v>
      </c>
      <c r="K171" s="195">
        <f>SUM(K172+K177)</f>
        <v>0</v>
      </c>
      <c r="L171" s="195">
        <f>SUM(L172+L177)</f>
        <v>0</v>
      </c>
    </row>
    <row r="172" spans="1:15" ht="51" hidden="1" customHeight="1">
      <c r="A172" s="187">
        <v>2</v>
      </c>
      <c r="B172" s="186">
        <v>9</v>
      </c>
      <c r="C172" s="186">
        <v>2</v>
      </c>
      <c r="D172" s="203">
        <v>1</v>
      </c>
      <c r="E172" s="202"/>
      <c r="F172" s="201"/>
      <c r="G172" s="228" t="s">
        <v>127</v>
      </c>
      <c r="H172" s="175">
        <v>141</v>
      </c>
      <c r="I172" s="198">
        <f>I173</f>
        <v>0</v>
      </c>
      <c r="J172" s="199">
        <f>J173</f>
        <v>0</v>
      </c>
      <c r="K172" s="198">
        <f>K173</f>
        <v>0</v>
      </c>
      <c r="L172" s="200">
        <f>L173</f>
        <v>0</v>
      </c>
    </row>
    <row r="173" spans="1:15" ht="51" hidden="1" customHeight="1">
      <c r="A173" s="204">
        <v>2</v>
      </c>
      <c r="B173" s="203">
        <v>9</v>
      </c>
      <c r="C173" s="203">
        <v>2</v>
      </c>
      <c r="D173" s="186">
        <v>1</v>
      </c>
      <c r="E173" s="185">
        <v>1</v>
      </c>
      <c r="F173" s="184"/>
      <c r="G173" s="228" t="s">
        <v>127</v>
      </c>
      <c r="H173" s="175">
        <v>142</v>
      </c>
      <c r="I173" s="195">
        <f>SUM(I174:I176)</f>
        <v>0</v>
      </c>
      <c r="J173" s="196">
        <f>SUM(J174:J176)</f>
        <v>0</v>
      </c>
      <c r="K173" s="195">
        <f>SUM(K174:K176)</f>
        <v>0</v>
      </c>
      <c r="L173" s="190">
        <f>SUM(L174:L176)</f>
        <v>0</v>
      </c>
    </row>
    <row r="174" spans="1:15" ht="51" hidden="1" customHeight="1">
      <c r="A174" s="194">
        <v>2</v>
      </c>
      <c r="B174" s="212">
        <v>9</v>
      </c>
      <c r="C174" s="212">
        <v>2</v>
      </c>
      <c r="D174" s="212">
        <v>1</v>
      </c>
      <c r="E174" s="218">
        <v>1</v>
      </c>
      <c r="F174" s="211">
        <v>1</v>
      </c>
      <c r="G174" s="228" t="s">
        <v>128</v>
      </c>
      <c r="H174" s="175">
        <v>143</v>
      </c>
      <c r="I174" s="229">
        <v>0</v>
      </c>
      <c r="J174" s="237">
        <v>0</v>
      </c>
      <c r="K174" s="237">
        <v>0</v>
      </c>
      <c r="L174" s="237">
        <v>0</v>
      </c>
    </row>
    <row r="175" spans="1:15" ht="63.75" hidden="1" customHeight="1">
      <c r="A175" s="187">
        <v>2</v>
      </c>
      <c r="B175" s="186">
        <v>9</v>
      </c>
      <c r="C175" s="186">
        <v>2</v>
      </c>
      <c r="D175" s="186">
        <v>1</v>
      </c>
      <c r="E175" s="185">
        <v>1</v>
      </c>
      <c r="F175" s="184">
        <v>2</v>
      </c>
      <c r="G175" s="228" t="s">
        <v>129</v>
      </c>
      <c r="H175" s="175">
        <v>144</v>
      </c>
      <c r="I175" s="219">
        <v>0</v>
      </c>
      <c r="J175" s="189">
        <v>0</v>
      </c>
      <c r="K175" s="189">
        <v>0</v>
      </c>
      <c r="L175" s="189">
        <v>0</v>
      </c>
    </row>
    <row r="176" spans="1:15" ht="51" hidden="1" customHeight="1">
      <c r="A176" s="187">
        <v>2</v>
      </c>
      <c r="B176" s="186">
        <v>9</v>
      </c>
      <c r="C176" s="186">
        <v>2</v>
      </c>
      <c r="D176" s="186">
        <v>1</v>
      </c>
      <c r="E176" s="185">
        <v>1</v>
      </c>
      <c r="F176" s="184">
        <v>3</v>
      </c>
      <c r="G176" s="228" t="s">
        <v>130</v>
      </c>
      <c r="H176" s="175">
        <v>145</v>
      </c>
      <c r="I176" s="219">
        <v>0</v>
      </c>
      <c r="J176" s="219">
        <v>0</v>
      </c>
      <c r="K176" s="219">
        <v>0</v>
      </c>
      <c r="L176" s="219">
        <v>0</v>
      </c>
    </row>
    <row r="177" spans="1:12" ht="38.25" hidden="1" customHeight="1">
      <c r="A177" s="249">
        <v>2</v>
      </c>
      <c r="B177" s="249">
        <v>9</v>
      </c>
      <c r="C177" s="249">
        <v>2</v>
      </c>
      <c r="D177" s="249">
        <v>2</v>
      </c>
      <c r="E177" s="249"/>
      <c r="F177" s="249"/>
      <c r="G177" s="183" t="s">
        <v>131</v>
      </c>
      <c r="H177" s="175">
        <v>146</v>
      </c>
      <c r="I177" s="195">
        <f>I178</f>
        <v>0</v>
      </c>
      <c r="J177" s="196">
        <f>J178</f>
        <v>0</v>
      </c>
      <c r="K177" s="195">
        <f>K178</f>
        <v>0</v>
      </c>
      <c r="L177" s="190">
        <f>L178</f>
        <v>0</v>
      </c>
    </row>
    <row r="178" spans="1:12" ht="38.25" hidden="1" customHeight="1">
      <c r="A178" s="187">
        <v>2</v>
      </c>
      <c r="B178" s="186">
        <v>9</v>
      </c>
      <c r="C178" s="186">
        <v>2</v>
      </c>
      <c r="D178" s="186">
        <v>2</v>
      </c>
      <c r="E178" s="185">
        <v>1</v>
      </c>
      <c r="F178" s="184"/>
      <c r="G178" s="228" t="s">
        <v>132</v>
      </c>
      <c r="H178" s="175">
        <v>147</v>
      </c>
      <c r="I178" s="198">
        <f>SUM(I179:I181)</f>
        <v>0</v>
      </c>
      <c r="J178" s="198">
        <f>SUM(J179:J181)</f>
        <v>0</v>
      </c>
      <c r="K178" s="198">
        <f>SUM(K179:K181)</f>
        <v>0</v>
      </c>
      <c r="L178" s="198">
        <f>SUM(L179:L181)</f>
        <v>0</v>
      </c>
    </row>
    <row r="179" spans="1:12" ht="51" hidden="1" customHeight="1">
      <c r="A179" s="187">
        <v>2</v>
      </c>
      <c r="B179" s="186">
        <v>9</v>
      </c>
      <c r="C179" s="186">
        <v>2</v>
      </c>
      <c r="D179" s="186">
        <v>2</v>
      </c>
      <c r="E179" s="186">
        <v>1</v>
      </c>
      <c r="F179" s="184">
        <v>1</v>
      </c>
      <c r="G179" s="232" t="s">
        <v>133</v>
      </c>
      <c r="H179" s="175">
        <v>148</v>
      </c>
      <c r="I179" s="219">
        <v>0</v>
      </c>
      <c r="J179" s="237">
        <v>0</v>
      </c>
      <c r="K179" s="237">
        <v>0</v>
      </c>
      <c r="L179" s="237">
        <v>0</v>
      </c>
    </row>
    <row r="180" spans="1:12" ht="51" hidden="1" customHeight="1">
      <c r="A180" s="193">
        <v>2</v>
      </c>
      <c r="B180" s="197">
        <v>9</v>
      </c>
      <c r="C180" s="193">
        <v>2</v>
      </c>
      <c r="D180" s="192">
        <v>2</v>
      </c>
      <c r="E180" s="192">
        <v>1</v>
      </c>
      <c r="F180" s="191">
        <v>2</v>
      </c>
      <c r="G180" s="197" t="s">
        <v>134</v>
      </c>
      <c r="H180" s="175">
        <v>149</v>
      </c>
      <c r="I180" s="237">
        <v>0</v>
      </c>
      <c r="J180" s="182">
        <v>0</v>
      </c>
      <c r="K180" s="182">
        <v>0</v>
      </c>
      <c r="L180" s="182">
        <v>0</v>
      </c>
    </row>
    <row r="181" spans="1:12" ht="51" hidden="1" customHeight="1">
      <c r="A181" s="186">
        <v>2</v>
      </c>
      <c r="B181" s="207">
        <v>9</v>
      </c>
      <c r="C181" s="212">
        <v>2</v>
      </c>
      <c r="D181" s="218">
        <v>2</v>
      </c>
      <c r="E181" s="218">
        <v>1</v>
      </c>
      <c r="F181" s="211">
        <v>3</v>
      </c>
      <c r="G181" s="207" t="s">
        <v>135</v>
      </c>
      <c r="H181" s="175">
        <v>150</v>
      </c>
      <c r="I181" s="189">
        <v>0</v>
      </c>
      <c r="J181" s="189">
        <v>0</v>
      </c>
      <c r="K181" s="189">
        <v>0</v>
      </c>
      <c r="L181" s="189">
        <v>0</v>
      </c>
    </row>
    <row r="182" spans="1:12" ht="76.5" hidden="1" customHeight="1">
      <c r="A182" s="224">
        <v>3</v>
      </c>
      <c r="B182" s="221"/>
      <c r="C182" s="224"/>
      <c r="D182" s="223"/>
      <c r="E182" s="223"/>
      <c r="F182" s="222"/>
      <c r="G182" s="248" t="s">
        <v>136</v>
      </c>
      <c r="H182" s="175">
        <v>151</v>
      </c>
      <c r="I182" s="190">
        <f>SUM(I183+I236+I301)</f>
        <v>0</v>
      </c>
      <c r="J182" s="196">
        <f>SUM(J183+J236+J301)</f>
        <v>0</v>
      </c>
      <c r="K182" s="195">
        <f>SUM(K183+K236+K301)</f>
        <v>0</v>
      </c>
      <c r="L182" s="190">
        <f>SUM(L183+L236+L301)</f>
        <v>0</v>
      </c>
    </row>
    <row r="183" spans="1:12" ht="25.5" hidden="1" customHeight="1">
      <c r="A183" s="247">
        <v>3</v>
      </c>
      <c r="B183" s="224">
        <v>1</v>
      </c>
      <c r="C183" s="246"/>
      <c r="D183" s="245"/>
      <c r="E183" s="245"/>
      <c r="F183" s="244"/>
      <c r="G183" s="243" t="s">
        <v>137</v>
      </c>
      <c r="H183" s="175">
        <v>152</v>
      </c>
      <c r="I183" s="190">
        <f>SUM(I184+I207+I214+I226+I230)</f>
        <v>0</v>
      </c>
      <c r="J183" s="200">
        <f>SUM(J184+J207+J214+J226+J230)</f>
        <v>0</v>
      </c>
      <c r="K183" s="200">
        <f>SUM(K184+K207+K214+K226+K230)</f>
        <v>0</v>
      </c>
      <c r="L183" s="200">
        <f>SUM(L184+L207+L214+L226+L230)</f>
        <v>0</v>
      </c>
    </row>
    <row r="184" spans="1:12" ht="25.5" hidden="1" customHeight="1">
      <c r="A184" s="203">
        <v>3</v>
      </c>
      <c r="B184" s="228">
        <v>1</v>
      </c>
      <c r="C184" s="203">
        <v>1</v>
      </c>
      <c r="D184" s="202"/>
      <c r="E184" s="202"/>
      <c r="F184" s="242"/>
      <c r="G184" s="187" t="s">
        <v>138</v>
      </c>
      <c r="H184" s="175">
        <v>153</v>
      </c>
      <c r="I184" s="200">
        <f>SUM(I185+I188+I193+I199+I204)</f>
        <v>0</v>
      </c>
      <c r="J184" s="196">
        <f>SUM(J185+J188+J193+J199+J204)</f>
        <v>0</v>
      </c>
      <c r="K184" s="195">
        <f>SUM(K185+K188+K193+K199+K204)</f>
        <v>0</v>
      </c>
      <c r="L184" s="190">
        <f>SUM(L185+L188+L193+L199+L204)</f>
        <v>0</v>
      </c>
    </row>
    <row r="185" spans="1:12" hidden="1">
      <c r="A185" s="186">
        <v>3</v>
      </c>
      <c r="B185" s="183">
        <v>1</v>
      </c>
      <c r="C185" s="186">
        <v>1</v>
      </c>
      <c r="D185" s="185">
        <v>1</v>
      </c>
      <c r="E185" s="185"/>
      <c r="F185" s="241"/>
      <c r="G185" s="187" t="s">
        <v>139</v>
      </c>
      <c r="H185" s="175">
        <v>154</v>
      </c>
      <c r="I185" s="190">
        <f t="shared" ref="I185:L186" si="18">I186</f>
        <v>0</v>
      </c>
      <c r="J185" s="199">
        <f t="shared" si="18"/>
        <v>0</v>
      </c>
      <c r="K185" s="198">
        <f t="shared" si="18"/>
        <v>0</v>
      </c>
      <c r="L185" s="200">
        <f t="shared" si="18"/>
        <v>0</v>
      </c>
    </row>
    <row r="186" spans="1:12" hidden="1">
      <c r="A186" s="186">
        <v>3</v>
      </c>
      <c r="B186" s="183">
        <v>1</v>
      </c>
      <c r="C186" s="186">
        <v>1</v>
      </c>
      <c r="D186" s="185">
        <v>1</v>
      </c>
      <c r="E186" s="185">
        <v>1</v>
      </c>
      <c r="F186" s="205"/>
      <c r="G186" s="187" t="s">
        <v>139</v>
      </c>
      <c r="H186" s="175">
        <v>155</v>
      </c>
      <c r="I186" s="200">
        <f t="shared" si="18"/>
        <v>0</v>
      </c>
      <c r="J186" s="190">
        <f t="shared" si="18"/>
        <v>0</v>
      </c>
      <c r="K186" s="190">
        <f t="shared" si="18"/>
        <v>0</v>
      </c>
      <c r="L186" s="190">
        <f t="shared" si="18"/>
        <v>0</v>
      </c>
    </row>
    <row r="187" spans="1:12" hidden="1">
      <c r="A187" s="186">
        <v>3</v>
      </c>
      <c r="B187" s="183">
        <v>1</v>
      </c>
      <c r="C187" s="186">
        <v>1</v>
      </c>
      <c r="D187" s="185">
        <v>1</v>
      </c>
      <c r="E187" s="185">
        <v>1</v>
      </c>
      <c r="F187" s="205">
        <v>1</v>
      </c>
      <c r="G187" s="187" t="s">
        <v>139</v>
      </c>
      <c r="H187" s="175">
        <v>156</v>
      </c>
      <c r="I187" s="182">
        <v>0</v>
      </c>
      <c r="J187" s="182">
        <v>0</v>
      </c>
      <c r="K187" s="182">
        <v>0</v>
      </c>
      <c r="L187" s="182">
        <v>0</v>
      </c>
    </row>
    <row r="188" spans="1:12" hidden="1">
      <c r="A188" s="203">
        <v>3</v>
      </c>
      <c r="B188" s="202">
        <v>1</v>
      </c>
      <c r="C188" s="202">
        <v>1</v>
      </c>
      <c r="D188" s="202">
        <v>2</v>
      </c>
      <c r="E188" s="202"/>
      <c r="F188" s="201"/>
      <c r="G188" s="228" t="s">
        <v>140</v>
      </c>
      <c r="H188" s="175">
        <v>157</v>
      </c>
      <c r="I188" s="200">
        <f>I189</f>
        <v>0</v>
      </c>
      <c r="J188" s="199">
        <f>J189</f>
        <v>0</v>
      </c>
      <c r="K188" s="198">
        <f>K189</f>
        <v>0</v>
      </c>
      <c r="L188" s="200">
        <f>L189</f>
        <v>0</v>
      </c>
    </row>
    <row r="189" spans="1:12" hidden="1">
      <c r="A189" s="186">
        <v>3</v>
      </c>
      <c r="B189" s="185">
        <v>1</v>
      </c>
      <c r="C189" s="185">
        <v>1</v>
      </c>
      <c r="D189" s="185">
        <v>2</v>
      </c>
      <c r="E189" s="185">
        <v>1</v>
      </c>
      <c r="F189" s="184"/>
      <c r="G189" s="228" t="s">
        <v>140</v>
      </c>
      <c r="H189" s="175">
        <v>158</v>
      </c>
      <c r="I189" s="190">
        <f>SUM(I190:I192)</f>
        <v>0</v>
      </c>
      <c r="J189" s="196">
        <f>SUM(J190:J192)</f>
        <v>0</v>
      </c>
      <c r="K189" s="195">
        <f>SUM(K190:K192)</f>
        <v>0</v>
      </c>
      <c r="L189" s="190">
        <f>SUM(L190:L192)</f>
        <v>0</v>
      </c>
    </row>
    <row r="190" spans="1:12" hidden="1">
      <c r="A190" s="203">
        <v>3</v>
      </c>
      <c r="B190" s="202">
        <v>1</v>
      </c>
      <c r="C190" s="202">
        <v>1</v>
      </c>
      <c r="D190" s="202">
        <v>2</v>
      </c>
      <c r="E190" s="202">
        <v>1</v>
      </c>
      <c r="F190" s="201">
        <v>1</v>
      </c>
      <c r="G190" s="228" t="s">
        <v>141</v>
      </c>
      <c r="H190" s="175">
        <v>159</v>
      </c>
      <c r="I190" s="237">
        <v>0</v>
      </c>
      <c r="J190" s="237">
        <v>0</v>
      </c>
      <c r="K190" s="237">
        <v>0</v>
      </c>
      <c r="L190" s="189">
        <v>0</v>
      </c>
    </row>
    <row r="191" spans="1:12" hidden="1">
      <c r="A191" s="186">
        <v>3</v>
      </c>
      <c r="B191" s="185">
        <v>1</v>
      </c>
      <c r="C191" s="185">
        <v>1</v>
      </c>
      <c r="D191" s="185">
        <v>2</v>
      </c>
      <c r="E191" s="185">
        <v>1</v>
      </c>
      <c r="F191" s="184">
        <v>2</v>
      </c>
      <c r="G191" s="183" t="s">
        <v>142</v>
      </c>
      <c r="H191" s="175">
        <v>160</v>
      </c>
      <c r="I191" s="182">
        <v>0</v>
      </c>
      <c r="J191" s="182">
        <v>0</v>
      </c>
      <c r="K191" s="182">
        <v>0</v>
      </c>
      <c r="L191" s="182">
        <v>0</v>
      </c>
    </row>
    <row r="192" spans="1:12" ht="25.5" hidden="1" customHeight="1">
      <c r="A192" s="203">
        <v>3</v>
      </c>
      <c r="B192" s="202">
        <v>1</v>
      </c>
      <c r="C192" s="202">
        <v>1</v>
      </c>
      <c r="D192" s="202">
        <v>2</v>
      </c>
      <c r="E192" s="202">
        <v>1</v>
      </c>
      <c r="F192" s="201">
        <v>3</v>
      </c>
      <c r="G192" s="228" t="s">
        <v>143</v>
      </c>
      <c r="H192" s="175">
        <v>161</v>
      </c>
      <c r="I192" s="237">
        <v>0</v>
      </c>
      <c r="J192" s="237">
        <v>0</v>
      </c>
      <c r="K192" s="237">
        <v>0</v>
      </c>
      <c r="L192" s="189">
        <v>0</v>
      </c>
    </row>
    <row r="193" spans="1:12" hidden="1">
      <c r="A193" s="186">
        <v>3</v>
      </c>
      <c r="B193" s="185">
        <v>1</v>
      </c>
      <c r="C193" s="185">
        <v>1</v>
      </c>
      <c r="D193" s="185">
        <v>3</v>
      </c>
      <c r="E193" s="185"/>
      <c r="F193" s="184"/>
      <c r="G193" s="183" t="s">
        <v>144</v>
      </c>
      <c r="H193" s="175">
        <v>162</v>
      </c>
      <c r="I193" s="190">
        <f>I194</f>
        <v>0</v>
      </c>
      <c r="J193" s="196">
        <f>J194</f>
        <v>0</v>
      </c>
      <c r="K193" s="195">
        <f>K194</f>
        <v>0</v>
      </c>
      <c r="L193" s="190">
        <f>L194</f>
        <v>0</v>
      </c>
    </row>
    <row r="194" spans="1:12" hidden="1">
      <c r="A194" s="186">
        <v>3</v>
      </c>
      <c r="B194" s="185">
        <v>1</v>
      </c>
      <c r="C194" s="185">
        <v>1</v>
      </c>
      <c r="D194" s="185">
        <v>3</v>
      </c>
      <c r="E194" s="185">
        <v>1</v>
      </c>
      <c r="F194" s="184"/>
      <c r="G194" s="183" t="s">
        <v>144</v>
      </c>
      <c r="H194" s="175">
        <v>163</v>
      </c>
      <c r="I194" s="190">
        <f>SUM(I195:I198)</f>
        <v>0</v>
      </c>
      <c r="J194" s="190">
        <f>SUM(J195:J198)</f>
        <v>0</v>
      </c>
      <c r="K194" s="190">
        <f>SUM(K195:K198)</f>
        <v>0</v>
      </c>
      <c r="L194" s="190">
        <f>SUM(L195:L198)</f>
        <v>0</v>
      </c>
    </row>
    <row r="195" spans="1:12" hidden="1">
      <c r="A195" s="186">
        <v>3</v>
      </c>
      <c r="B195" s="185">
        <v>1</v>
      </c>
      <c r="C195" s="185">
        <v>1</v>
      </c>
      <c r="D195" s="185">
        <v>3</v>
      </c>
      <c r="E195" s="185">
        <v>1</v>
      </c>
      <c r="F195" s="184">
        <v>1</v>
      </c>
      <c r="G195" s="183" t="s">
        <v>145</v>
      </c>
      <c r="H195" s="175">
        <v>164</v>
      </c>
      <c r="I195" s="182">
        <v>0</v>
      </c>
      <c r="J195" s="182">
        <v>0</v>
      </c>
      <c r="K195" s="182">
        <v>0</v>
      </c>
      <c r="L195" s="189">
        <v>0</v>
      </c>
    </row>
    <row r="196" spans="1:12" hidden="1">
      <c r="A196" s="186">
        <v>3</v>
      </c>
      <c r="B196" s="185">
        <v>1</v>
      </c>
      <c r="C196" s="185">
        <v>1</v>
      </c>
      <c r="D196" s="185">
        <v>3</v>
      </c>
      <c r="E196" s="185">
        <v>1</v>
      </c>
      <c r="F196" s="184">
        <v>2</v>
      </c>
      <c r="G196" s="183" t="s">
        <v>146</v>
      </c>
      <c r="H196" s="175">
        <v>165</v>
      </c>
      <c r="I196" s="237">
        <v>0</v>
      </c>
      <c r="J196" s="182">
        <v>0</v>
      </c>
      <c r="K196" s="182">
        <v>0</v>
      </c>
      <c r="L196" s="182">
        <v>0</v>
      </c>
    </row>
    <row r="197" spans="1:12" hidden="1">
      <c r="A197" s="186">
        <v>3</v>
      </c>
      <c r="B197" s="185">
        <v>1</v>
      </c>
      <c r="C197" s="185">
        <v>1</v>
      </c>
      <c r="D197" s="185">
        <v>3</v>
      </c>
      <c r="E197" s="185">
        <v>1</v>
      </c>
      <c r="F197" s="184">
        <v>3</v>
      </c>
      <c r="G197" s="187" t="s">
        <v>147</v>
      </c>
      <c r="H197" s="175">
        <v>166</v>
      </c>
      <c r="I197" s="237">
        <v>0</v>
      </c>
      <c r="J197" s="213">
        <v>0</v>
      </c>
      <c r="K197" s="213">
        <v>0</v>
      </c>
      <c r="L197" s="213">
        <v>0</v>
      </c>
    </row>
    <row r="198" spans="1:12" ht="26.25" hidden="1" customHeight="1">
      <c r="A198" s="193">
        <v>3</v>
      </c>
      <c r="B198" s="192">
        <v>1</v>
      </c>
      <c r="C198" s="192">
        <v>1</v>
      </c>
      <c r="D198" s="192">
        <v>3</v>
      </c>
      <c r="E198" s="192">
        <v>1</v>
      </c>
      <c r="F198" s="191">
        <v>4</v>
      </c>
      <c r="G198" s="240" t="s">
        <v>148</v>
      </c>
      <c r="H198" s="175">
        <v>167</v>
      </c>
      <c r="I198" s="239">
        <v>0</v>
      </c>
      <c r="J198" s="238">
        <v>0</v>
      </c>
      <c r="K198" s="182">
        <v>0</v>
      </c>
      <c r="L198" s="182">
        <v>0</v>
      </c>
    </row>
    <row r="199" spans="1:12" hidden="1">
      <c r="A199" s="193">
        <v>3</v>
      </c>
      <c r="B199" s="192">
        <v>1</v>
      </c>
      <c r="C199" s="192">
        <v>1</v>
      </c>
      <c r="D199" s="192">
        <v>4</v>
      </c>
      <c r="E199" s="192"/>
      <c r="F199" s="191"/>
      <c r="G199" s="197" t="s">
        <v>149</v>
      </c>
      <c r="H199" s="175">
        <v>168</v>
      </c>
      <c r="I199" s="190">
        <f>I200</f>
        <v>0</v>
      </c>
      <c r="J199" s="236">
        <f>J200</f>
        <v>0</v>
      </c>
      <c r="K199" s="235">
        <f>K200</f>
        <v>0</v>
      </c>
      <c r="L199" s="234">
        <f>L200</f>
        <v>0</v>
      </c>
    </row>
    <row r="200" spans="1:12" hidden="1">
      <c r="A200" s="186">
        <v>3</v>
      </c>
      <c r="B200" s="185">
        <v>1</v>
      </c>
      <c r="C200" s="185">
        <v>1</v>
      </c>
      <c r="D200" s="185">
        <v>4</v>
      </c>
      <c r="E200" s="185">
        <v>1</v>
      </c>
      <c r="F200" s="184"/>
      <c r="G200" s="197" t="s">
        <v>149</v>
      </c>
      <c r="H200" s="175">
        <v>169</v>
      </c>
      <c r="I200" s="200">
        <f>SUM(I201:I203)</f>
        <v>0</v>
      </c>
      <c r="J200" s="196">
        <f>SUM(J201:J203)</f>
        <v>0</v>
      </c>
      <c r="K200" s="195">
        <f>SUM(K201:K203)</f>
        <v>0</v>
      </c>
      <c r="L200" s="190">
        <f>SUM(L201:L203)</f>
        <v>0</v>
      </c>
    </row>
    <row r="201" spans="1:12" hidden="1">
      <c r="A201" s="186">
        <v>3</v>
      </c>
      <c r="B201" s="185">
        <v>1</v>
      </c>
      <c r="C201" s="185">
        <v>1</v>
      </c>
      <c r="D201" s="185">
        <v>4</v>
      </c>
      <c r="E201" s="185">
        <v>1</v>
      </c>
      <c r="F201" s="184">
        <v>1</v>
      </c>
      <c r="G201" s="183" t="s">
        <v>150</v>
      </c>
      <c r="H201" s="175">
        <v>170</v>
      </c>
      <c r="I201" s="182">
        <v>0</v>
      </c>
      <c r="J201" s="182">
        <v>0</v>
      </c>
      <c r="K201" s="182">
        <v>0</v>
      </c>
      <c r="L201" s="189">
        <v>0</v>
      </c>
    </row>
    <row r="202" spans="1:12" ht="25.5" hidden="1" customHeight="1">
      <c r="A202" s="203">
        <v>3</v>
      </c>
      <c r="B202" s="202">
        <v>1</v>
      </c>
      <c r="C202" s="202">
        <v>1</v>
      </c>
      <c r="D202" s="202">
        <v>4</v>
      </c>
      <c r="E202" s="202">
        <v>1</v>
      </c>
      <c r="F202" s="201">
        <v>2</v>
      </c>
      <c r="G202" s="228" t="s">
        <v>250</v>
      </c>
      <c r="H202" s="175">
        <v>171</v>
      </c>
      <c r="I202" s="237">
        <v>0</v>
      </c>
      <c r="J202" s="237">
        <v>0</v>
      </c>
      <c r="K202" s="219">
        <v>0</v>
      </c>
      <c r="L202" s="182">
        <v>0</v>
      </c>
    </row>
    <row r="203" spans="1:12" hidden="1">
      <c r="A203" s="186">
        <v>3</v>
      </c>
      <c r="B203" s="185">
        <v>1</v>
      </c>
      <c r="C203" s="185">
        <v>1</v>
      </c>
      <c r="D203" s="185">
        <v>4</v>
      </c>
      <c r="E203" s="185">
        <v>1</v>
      </c>
      <c r="F203" s="184">
        <v>3</v>
      </c>
      <c r="G203" s="183" t="s">
        <v>152</v>
      </c>
      <c r="H203" s="175">
        <v>172</v>
      </c>
      <c r="I203" s="237">
        <v>0</v>
      </c>
      <c r="J203" s="237">
        <v>0</v>
      </c>
      <c r="K203" s="237">
        <v>0</v>
      </c>
      <c r="L203" s="182">
        <v>0</v>
      </c>
    </row>
    <row r="204" spans="1:12" ht="25.5" hidden="1" customHeight="1">
      <c r="A204" s="186">
        <v>3</v>
      </c>
      <c r="B204" s="185">
        <v>1</v>
      </c>
      <c r="C204" s="185">
        <v>1</v>
      </c>
      <c r="D204" s="185">
        <v>5</v>
      </c>
      <c r="E204" s="185"/>
      <c r="F204" s="184"/>
      <c r="G204" s="183" t="s">
        <v>153</v>
      </c>
      <c r="H204" s="175">
        <v>173</v>
      </c>
      <c r="I204" s="190">
        <f t="shared" ref="I204:L205" si="19">I205</f>
        <v>0</v>
      </c>
      <c r="J204" s="196">
        <f t="shared" si="19"/>
        <v>0</v>
      </c>
      <c r="K204" s="195">
        <f t="shared" si="19"/>
        <v>0</v>
      </c>
      <c r="L204" s="190">
        <f t="shared" si="19"/>
        <v>0</v>
      </c>
    </row>
    <row r="205" spans="1:12" ht="25.5" hidden="1" customHeight="1">
      <c r="A205" s="193">
        <v>3</v>
      </c>
      <c r="B205" s="192">
        <v>1</v>
      </c>
      <c r="C205" s="192">
        <v>1</v>
      </c>
      <c r="D205" s="192">
        <v>5</v>
      </c>
      <c r="E205" s="192">
        <v>1</v>
      </c>
      <c r="F205" s="191"/>
      <c r="G205" s="183" t="s">
        <v>153</v>
      </c>
      <c r="H205" s="175">
        <v>174</v>
      </c>
      <c r="I205" s="195">
        <f t="shared" si="19"/>
        <v>0</v>
      </c>
      <c r="J205" s="195">
        <f t="shared" si="19"/>
        <v>0</v>
      </c>
      <c r="K205" s="195">
        <f t="shared" si="19"/>
        <v>0</v>
      </c>
      <c r="L205" s="195">
        <f t="shared" si="19"/>
        <v>0</v>
      </c>
    </row>
    <row r="206" spans="1:12" ht="25.5" hidden="1" customHeight="1">
      <c r="A206" s="186">
        <v>3</v>
      </c>
      <c r="B206" s="185">
        <v>1</v>
      </c>
      <c r="C206" s="185">
        <v>1</v>
      </c>
      <c r="D206" s="185">
        <v>5</v>
      </c>
      <c r="E206" s="185">
        <v>1</v>
      </c>
      <c r="F206" s="184">
        <v>1</v>
      </c>
      <c r="G206" s="183" t="s">
        <v>153</v>
      </c>
      <c r="H206" s="175">
        <v>175</v>
      </c>
      <c r="I206" s="237">
        <v>0</v>
      </c>
      <c r="J206" s="182">
        <v>0</v>
      </c>
      <c r="K206" s="182">
        <v>0</v>
      </c>
      <c r="L206" s="182">
        <v>0</v>
      </c>
    </row>
    <row r="207" spans="1:12" ht="25.5" hidden="1" customHeight="1">
      <c r="A207" s="193">
        <v>3</v>
      </c>
      <c r="B207" s="192">
        <v>1</v>
      </c>
      <c r="C207" s="192">
        <v>2</v>
      </c>
      <c r="D207" s="192"/>
      <c r="E207" s="192"/>
      <c r="F207" s="191"/>
      <c r="G207" s="197" t="s">
        <v>154</v>
      </c>
      <c r="H207" s="175">
        <v>176</v>
      </c>
      <c r="I207" s="190">
        <f t="shared" ref="I207:L208" si="20">I208</f>
        <v>0</v>
      </c>
      <c r="J207" s="236">
        <f t="shared" si="20"/>
        <v>0</v>
      </c>
      <c r="K207" s="235">
        <f t="shared" si="20"/>
        <v>0</v>
      </c>
      <c r="L207" s="234">
        <f t="shared" si="20"/>
        <v>0</v>
      </c>
    </row>
    <row r="208" spans="1:12" ht="25.5" hidden="1" customHeight="1">
      <c r="A208" s="186">
        <v>3</v>
      </c>
      <c r="B208" s="185">
        <v>1</v>
      </c>
      <c r="C208" s="185">
        <v>2</v>
      </c>
      <c r="D208" s="185">
        <v>1</v>
      </c>
      <c r="E208" s="185"/>
      <c r="F208" s="184"/>
      <c r="G208" s="197" t="s">
        <v>154</v>
      </c>
      <c r="H208" s="175">
        <v>177</v>
      </c>
      <c r="I208" s="200">
        <f t="shared" si="20"/>
        <v>0</v>
      </c>
      <c r="J208" s="196">
        <f t="shared" si="20"/>
        <v>0</v>
      </c>
      <c r="K208" s="195">
        <f t="shared" si="20"/>
        <v>0</v>
      </c>
      <c r="L208" s="190">
        <f t="shared" si="20"/>
        <v>0</v>
      </c>
    </row>
    <row r="209" spans="1:15" ht="25.5" hidden="1" customHeight="1">
      <c r="A209" s="203">
        <v>3</v>
      </c>
      <c r="B209" s="202">
        <v>1</v>
      </c>
      <c r="C209" s="202">
        <v>2</v>
      </c>
      <c r="D209" s="202">
        <v>1</v>
      </c>
      <c r="E209" s="202">
        <v>1</v>
      </c>
      <c r="F209" s="201"/>
      <c r="G209" s="197" t="s">
        <v>154</v>
      </c>
      <c r="H209" s="175">
        <v>178</v>
      </c>
      <c r="I209" s="190">
        <f>SUM(I210:I213)</f>
        <v>0</v>
      </c>
      <c r="J209" s="199">
        <f>SUM(J210:J213)</f>
        <v>0</v>
      </c>
      <c r="K209" s="198">
        <f>SUM(K210:K213)</f>
        <v>0</v>
      </c>
      <c r="L209" s="200">
        <f>SUM(L210:L213)</f>
        <v>0</v>
      </c>
    </row>
    <row r="210" spans="1:15" ht="38.25" hidden="1" customHeight="1">
      <c r="A210" s="186">
        <v>3</v>
      </c>
      <c r="B210" s="185">
        <v>1</v>
      </c>
      <c r="C210" s="185">
        <v>2</v>
      </c>
      <c r="D210" s="185">
        <v>1</v>
      </c>
      <c r="E210" s="185">
        <v>1</v>
      </c>
      <c r="F210" s="184">
        <v>2</v>
      </c>
      <c r="G210" s="183" t="s">
        <v>249</v>
      </c>
      <c r="H210" s="175">
        <v>179</v>
      </c>
      <c r="I210" s="182">
        <v>0</v>
      </c>
      <c r="J210" s="182">
        <v>0</v>
      </c>
      <c r="K210" s="182">
        <v>0</v>
      </c>
      <c r="L210" s="182">
        <v>0</v>
      </c>
    </row>
    <row r="211" spans="1:15" hidden="1">
      <c r="A211" s="186">
        <v>3</v>
      </c>
      <c r="B211" s="185">
        <v>1</v>
      </c>
      <c r="C211" s="185">
        <v>2</v>
      </c>
      <c r="D211" s="186">
        <v>1</v>
      </c>
      <c r="E211" s="185">
        <v>1</v>
      </c>
      <c r="F211" s="184">
        <v>3</v>
      </c>
      <c r="G211" s="183" t="s">
        <v>156</v>
      </c>
      <c r="H211" s="175">
        <v>180</v>
      </c>
      <c r="I211" s="182">
        <v>0</v>
      </c>
      <c r="J211" s="182">
        <v>0</v>
      </c>
      <c r="K211" s="182">
        <v>0</v>
      </c>
      <c r="L211" s="182">
        <v>0</v>
      </c>
    </row>
    <row r="212" spans="1:15" ht="25.5" hidden="1" customHeight="1">
      <c r="A212" s="186">
        <v>3</v>
      </c>
      <c r="B212" s="185">
        <v>1</v>
      </c>
      <c r="C212" s="185">
        <v>2</v>
      </c>
      <c r="D212" s="186">
        <v>1</v>
      </c>
      <c r="E212" s="185">
        <v>1</v>
      </c>
      <c r="F212" s="184">
        <v>4</v>
      </c>
      <c r="G212" s="183" t="s">
        <v>157</v>
      </c>
      <c r="H212" s="175">
        <v>181</v>
      </c>
      <c r="I212" s="182">
        <v>0</v>
      </c>
      <c r="J212" s="182">
        <v>0</v>
      </c>
      <c r="K212" s="182">
        <v>0</v>
      </c>
      <c r="L212" s="182">
        <v>0</v>
      </c>
    </row>
    <row r="213" spans="1:15" hidden="1">
      <c r="A213" s="193">
        <v>3</v>
      </c>
      <c r="B213" s="218">
        <v>1</v>
      </c>
      <c r="C213" s="218">
        <v>2</v>
      </c>
      <c r="D213" s="212">
        <v>1</v>
      </c>
      <c r="E213" s="218">
        <v>1</v>
      </c>
      <c r="F213" s="211">
        <v>5</v>
      </c>
      <c r="G213" s="207" t="s">
        <v>158</v>
      </c>
      <c r="H213" s="175">
        <v>182</v>
      </c>
      <c r="I213" s="182">
        <v>0</v>
      </c>
      <c r="J213" s="182">
        <v>0</v>
      </c>
      <c r="K213" s="182">
        <v>0</v>
      </c>
      <c r="L213" s="189">
        <v>0</v>
      </c>
    </row>
    <row r="214" spans="1:15" hidden="1">
      <c r="A214" s="186">
        <v>3</v>
      </c>
      <c r="B214" s="185">
        <v>1</v>
      </c>
      <c r="C214" s="185">
        <v>3</v>
      </c>
      <c r="D214" s="186"/>
      <c r="E214" s="185"/>
      <c r="F214" s="184"/>
      <c r="G214" s="183" t="s">
        <v>159</v>
      </c>
      <c r="H214" s="175">
        <v>183</v>
      </c>
      <c r="I214" s="190">
        <f>SUM(I215+I218)</f>
        <v>0</v>
      </c>
      <c r="J214" s="196">
        <f>SUM(J215+J218)</f>
        <v>0</v>
      </c>
      <c r="K214" s="195">
        <f>SUM(K215+K218)</f>
        <v>0</v>
      </c>
      <c r="L214" s="190">
        <f>SUM(L215+L218)</f>
        <v>0</v>
      </c>
    </row>
    <row r="215" spans="1:15" ht="25.5" hidden="1" customHeight="1">
      <c r="A215" s="203">
        <v>3</v>
      </c>
      <c r="B215" s="202">
        <v>1</v>
      </c>
      <c r="C215" s="202">
        <v>3</v>
      </c>
      <c r="D215" s="203">
        <v>1</v>
      </c>
      <c r="E215" s="186"/>
      <c r="F215" s="201"/>
      <c r="G215" s="228" t="s">
        <v>160</v>
      </c>
      <c r="H215" s="175">
        <v>184</v>
      </c>
      <c r="I215" s="200">
        <f t="shared" ref="I215:L216" si="21">I216</f>
        <v>0</v>
      </c>
      <c r="J215" s="199">
        <f t="shared" si="21"/>
        <v>0</v>
      </c>
      <c r="K215" s="198">
        <f t="shared" si="21"/>
        <v>0</v>
      </c>
      <c r="L215" s="200">
        <f t="shared" si="21"/>
        <v>0</v>
      </c>
    </row>
    <row r="216" spans="1:15" ht="25.5" hidden="1" customHeight="1">
      <c r="A216" s="186">
        <v>3</v>
      </c>
      <c r="B216" s="185">
        <v>1</v>
      </c>
      <c r="C216" s="185">
        <v>3</v>
      </c>
      <c r="D216" s="186">
        <v>1</v>
      </c>
      <c r="E216" s="186">
        <v>1</v>
      </c>
      <c r="F216" s="184"/>
      <c r="G216" s="228" t="s">
        <v>160</v>
      </c>
      <c r="H216" s="175">
        <v>185</v>
      </c>
      <c r="I216" s="190">
        <f t="shared" si="21"/>
        <v>0</v>
      </c>
      <c r="J216" s="196">
        <f t="shared" si="21"/>
        <v>0</v>
      </c>
      <c r="K216" s="195">
        <f t="shared" si="21"/>
        <v>0</v>
      </c>
      <c r="L216" s="190">
        <f t="shared" si="21"/>
        <v>0</v>
      </c>
    </row>
    <row r="217" spans="1:15" ht="25.5" hidden="1" customHeight="1">
      <c r="A217" s="186">
        <v>3</v>
      </c>
      <c r="B217" s="183">
        <v>1</v>
      </c>
      <c r="C217" s="186">
        <v>3</v>
      </c>
      <c r="D217" s="185">
        <v>1</v>
      </c>
      <c r="E217" s="185">
        <v>1</v>
      </c>
      <c r="F217" s="184">
        <v>1</v>
      </c>
      <c r="G217" s="228" t="s">
        <v>160</v>
      </c>
      <c r="H217" s="175">
        <v>186</v>
      </c>
      <c r="I217" s="189">
        <v>0</v>
      </c>
      <c r="J217" s="189">
        <v>0</v>
      </c>
      <c r="K217" s="189">
        <v>0</v>
      </c>
      <c r="L217" s="189">
        <v>0</v>
      </c>
    </row>
    <row r="218" spans="1:15" hidden="1">
      <c r="A218" s="186">
        <v>3</v>
      </c>
      <c r="B218" s="183">
        <v>1</v>
      </c>
      <c r="C218" s="186">
        <v>3</v>
      </c>
      <c r="D218" s="185">
        <v>2</v>
      </c>
      <c r="E218" s="185"/>
      <c r="F218" s="184"/>
      <c r="G218" s="183" t="s">
        <v>161</v>
      </c>
      <c r="H218" s="175">
        <v>187</v>
      </c>
      <c r="I218" s="190">
        <f>I219</f>
        <v>0</v>
      </c>
      <c r="J218" s="196">
        <f>J219</f>
        <v>0</v>
      </c>
      <c r="K218" s="195">
        <f>K219</f>
        <v>0</v>
      </c>
      <c r="L218" s="190">
        <f>L219</f>
        <v>0</v>
      </c>
    </row>
    <row r="219" spans="1:15" hidden="1">
      <c r="A219" s="203">
        <v>3</v>
      </c>
      <c r="B219" s="228">
        <v>1</v>
      </c>
      <c r="C219" s="203">
        <v>3</v>
      </c>
      <c r="D219" s="202">
        <v>2</v>
      </c>
      <c r="E219" s="202">
        <v>1</v>
      </c>
      <c r="F219" s="201"/>
      <c r="G219" s="183" t="s">
        <v>161</v>
      </c>
      <c r="H219" s="175">
        <v>188</v>
      </c>
      <c r="I219" s="190">
        <f>SUM(I220:I225)</f>
        <v>0</v>
      </c>
      <c r="J219" s="190">
        <f>SUM(J220:J225)</f>
        <v>0</v>
      </c>
      <c r="K219" s="190">
        <f>SUM(K220:K225)</f>
        <v>0</v>
      </c>
      <c r="L219" s="190">
        <f>SUM(L220:L225)</f>
        <v>0</v>
      </c>
      <c r="M219" s="233"/>
      <c r="N219" s="233"/>
      <c r="O219" s="233"/>
    </row>
    <row r="220" spans="1:15" hidden="1">
      <c r="A220" s="186">
        <v>3</v>
      </c>
      <c r="B220" s="183">
        <v>1</v>
      </c>
      <c r="C220" s="186">
        <v>3</v>
      </c>
      <c r="D220" s="185">
        <v>2</v>
      </c>
      <c r="E220" s="185">
        <v>1</v>
      </c>
      <c r="F220" s="184">
        <v>1</v>
      </c>
      <c r="G220" s="183" t="s">
        <v>162</v>
      </c>
      <c r="H220" s="175">
        <v>189</v>
      </c>
      <c r="I220" s="182">
        <v>0</v>
      </c>
      <c r="J220" s="182">
        <v>0</v>
      </c>
      <c r="K220" s="182">
        <v>0</v>
      </c>
      <c r="L220" s="189">
        <v>0</v>
      </c>
    </row>
    <row r="221" spans="1:15" ht="25.5" hidden="1" customHeight="1">
      <c r="A221" s="186">
        <v>3</v>
      </c>
      <c r="B221" s="183">
        <v>1</v>
      </c>
      <c r="C221" s="186">
        <v>3</v>
      </c>
      <c r="D221" s="185">
        <v>2</v>
      </c>
      <c r="E221" s="185">
        <v>1</v>
      </c>
      <c r="F221" s="184">
        <v>2</v>
      </c>
      <c r="G221" s="183" t="s">
        <v>163</v>
      </c>
      <c r="H221" s="175">
        <v>190</v>
      </c>
      <c r="I221" s="182">
        <v>0</v>
      </c>
      <c r="J221" s="182">
        <v>0</v>
      </c>
      <c r="K221" s="182">
        <v>0</v>
      </c>
      <c r="L221" s="182">
        <v>0</v>
      </c>
    </row>
    <row r="222" spans="1:15" hidden="1">
      <c r="A222" s="186">
        <v>3</v>
      </c>
      <c r="B222" s="183">
        <v>1</v>
      </c>
      <c r="C222" s="186">
        <v>3</v>
      </c>
      <c r="D222" s="185">
        <v>2</v>
      </c>
      <c r="E222" s="185">
        <v>1</v>
      </c>
      <c r="F222" s="184">
        <v>3</v>
      </c>
      <c r="G222" s="183" t="s">
        <v>164</v>
      </c>
      <c r="H222" s="175">
        <v>191</v>
      </c>
      <c r="I222" s="182">
        <v>0</v>
      </c>
      <c r="J222" s="182">
        <v>0</v>
      </c>
      <c r="K222" s="182">
        <v>0</v>
      </c>
      <c r="L222" s="182">
        <v>0</v>
      </c>
    </row>
    <row r="223" spans="1:15" ht="25.5" hidden="1" customHeight="1">
      <c r="A223" s="186">
        <v>3</v>
      </c>
      <c r="B223" s="183">
        <v>1</v>
      </c>
      <c r="C223" s="186">
        <v>3</v>
      </c>
      <c r="D223" s="185">
        <v>2</v>
      </c>
      <c r="E223" s="185">
        <v>1</v>
      </c>
      <c r="F223" s="184">
        <v>4</v>
      </c>
      <c r="G223" s="183" t="s">
        <v>248</v>
      </c>
      <c r="H223" s="175">
        <v>192</v>
      </c>
      <c r="I223" s="182">
        <v>0</v>
      </c>
      <c r="J223" s="182">
        <v>0</v>
      </c>
      <c r="K223" s="182">
        <v>0</v>
      </c>
      <c r="L223" s="189">
        <v>0</v>
      </c>
    </row>
    <row r="224" spans="1:15" hidden="1">
      <c r="A224" s="186">
        <v>3</v>
      </c>
      <c r="B224" s="183">
        <v>1</v>
      </c>
      <c r="C224" s="186">
        <v>3</v>
      </c>
      <c r="D224" s="185">
        <v>2</v>
      </c>
      <c r="E224" s="185">
        <v>1</v>
      </c>
      <c r="F224" s="184">
        <v>5</v>
      </c>
      <c r="G224" s="228" t="s">
        <v>166</v>
      </c>
      <c r="H224" s="175">
        <v>193</v>
      </c>
      <c r="I224" s="182">
        <v>0</v>
      </c>
      <c r="J224" s="182">
        <v>0</v>
      </c>
      <c r="K224" s="182">
        <v>0</v>
      </c>
      <c r="L224" s="182">
        <v>0</v>
      </c>
    </row>
    <row r="225" spans="1:12" hidden="1">
      <c r="A225" s="186">
        <v>3</v>
      </c>
      <c r="B225" s="183">
        <v>1</v>
      </c>
      <c r="C225" s="186">
        <v>3</v>
      </c>
      <c r="D225" s="185">
        <v>2</v>
      </c>
      <c r="E225" s="185">
        <v>1</v>
      </c>
      <c r="F225" s="184">
        <v>6</v>
      </c>
      <c r="G225" s="228" t="s">
        <v>161</v>
      </c>
      <c r="H225" s="175">
        <v>194</v>
      </c>
      <c r="I225" s="182">
        <v>0</v>
      </c>
      <c r="J225" s="182">
        <v>0</v>
      </c>
      <c r="K225" s="182">
        <v>0</v>
      </c>
      <c r="L225" s="189">
        <v>0</v>
      </c>
    </row>
    <row r="226" spans="1:12" ht="25.5" hidden="1" customHeight="1">
      <c r="A226" s="203">
        <v>3</v>
      </c>
      <c r="B226" s="202">
        <v>1</v>
      </c>
      <c r="C226" s="202">
        <v>4</v>
      </c>
      <c r="D226" s="202"/>
      <c r="E226" s="202"/>
      <c r="F226" s="201"/>
      <c r="G226" s="228" t="s">
        <v>167</v>
      </c>
      <c r="H226" s="175">
        <v>195</v>
      </c>
      <c r="I226" s="200">
        <f t="shared" ref="I226:L228" si="22">I227</f>
        <v>0</v>
      </c>
      <c r="J226" s="199">
        <f t="shared" si="22"/>
        <v>0</v>
      </c>
      <c r="K226" s="198">
        <f t="shared" si="22"/>
        <v>0</v>
      </c>
      <c r="L226" s="198">
        <f t="shared" si="22"/>
        <v>0</v>
      </c>
    </row>
    <row r="227" spans="1:12" ht="25.5" hidden="1" customHeight="1">
      <c r="A227" s="193">
        <v>3</v>
      </c>
      <c r="B227" s="218">
        <v>1</v>
      </c>
      <c r="C227" s="218">
        <v>4</v>
      </c>
      <c r="D227" s="218">
        <v>1</v>
      </c>
      <c r="E227" s="218"/>
      <c r="F227" s="211"/>
      <c r="G227" s="228" t="s">
        <v>167</v>
      </c>
      <c r="H227" s="175">
        <v>196</v>
      </c>
      <c r="I227" s="210">
        <f t="shared" si="22"/>
        <v>0</v>
      </c>
      <c r="J227" s="231">
        <f t="shared" si="22"/>
        <v>0</v>
      </c>
      <c r="K227" s="208">
        <f t="shared" si="22"/>
        <v>0</v>
      </c>
      <c r="L227" s="208">
        <f t="shared" si="22"/>
        <v>0</v>
      </c>
    </row>
    <row r="228" spans="1:12" ht="25.5" hidden="1" customHeight="1">
      <c r="A228" s="186">
        <v>3</v>
      </c>
      <c r="B228" s="185">
        <v>1</v>
      </c>
      <c r="C228" s="185">
        <v>4</v>
      </c>
      <c r="D228" s="185">
        <v>1</v>
      </c>
      <c r="E228" s="185">
        <v>1</v>
      </c>
      <c r="F228" s="184"/>
      <c r="G228" s="228" t="s">
        <v>168</v>
      </c>
      <c r="H228" s="175">
        <v>197</v>
      </c>
      <c r="I228" s="190">
        <f t="shared" si="22"/>
        <v>0</v>
      </c>
      <c r="J228" s="196">
        <f t="shared" si="22"/>
        <v>0</v>
      </c>
      <c r="K228" s="195">
        <f t="shared" si="22"/>
        <v>0</v>
      </c>
      <c r="L228" s="195">
        <f t="shared" si="22"/>
        <v>0</v>
      </c>
    </row>
    <row r="229" spans="1:12" ht="25.5" hidden="1" customHeight="1">
      <c r="A229" s="187">
        <v>3</v>
      </c>
      <c r="B229" s="186">
        <v>1</v>
      </c>
      <c r="C229" s="185">
        <v>4</v>
      </c>
      <c r="D229" s="185">
        <v>1</v>
      </c>
      <c r="E229" s="185">
        <v>1</v>
      </c>
      <c r="F229" s="184">
        <v>1</v>
      </c>
      <c r="G229" s="228" t="s">
        <v>168</v>
      </c>
      <c r="H229" s="175">
        <v>198</v>
      </c>
      <c r="I229" s="182">
        <v>0</v>
      </c>
      <c r="J229" s="182">
        <v>0</v>
      </c>
      <c r="K229" s="182">
        <v>0</v>
      </c>
      <c r="L229" s="182">
        <v>0</v>
      </c>
    </row>
    <row r="230" spans="1:12" ht="25.5" hidden="1" customHeight="1">
      <c r="A230" s="187">
        <v>3</v>
      </c>
      <c r="B230" s="185">
        <v>1</v>
      </c>
      <c r="C230" s="185">
        <v>5</v>
      </c>
      <c r="D230" s="185"/>
      <c r="E230" s="185"/>
      <c r="F230" s="184"/>
      <c r="G230" s="183" t="s">
        <v>247</v>
      </c>
      <c r="H230" s="175">
        <v>199</v>
      </c>
      <c r="I230" s="190">
        <f t="shared" ref="I230:L231" si="23">I231</f>
        <v>0</v>
      </c>
      <c r="J230" s="190">
        <f t="shared" si="23"/>
        <v>0</v>
      </c>
      <c r="K230" s="190">
        <f t="shared" si="23"/>
        <v>0</v>
      </c>
      <c r="L230" s="190">
        <f t="shared" si="23"/>
        <v>0</v>
      </c>
    </row>
    <row r="231" spans="1:12" ht="25.5" hidden="1" customHeight="1">
      <c r="A231" s="187">
        <v>3</v>
      </c>
      <c r="B231" s="185">
        <v>1</v>
      </c>
      <c r="C231" s="185">
        <v>5</v>
      </c>
      <c r="D231" s="185">
        <v>1</v>
      </c>
      <c r="E231" s="185"/>
      <c r="F231" s="184"/>
      <c r="G231" s="183" t="s">
        <v>247</v>
      </c>
      <c r="H231" s="175">
        <v>200</v>
      </c>
      <c r="I231" s="190">
        <f t="shared" si="23"/>
        <v>0</v>
      </c>
      <c r="J231" s="190">
        <f t="shared" si="23"/>
        <v>0</v>
      </c>
      <c r="K231" s="190">
        <f t="shared" si="23"/>
        <v>0</v>
      </c>
      <c r="L231" s="190">
        <f t="shared" si="23"/>
        <v>0</v>
      </c>
    </row>
    <row r="232" spans="1:12" ht="25.5" hidden="1" customHeight="1">
      <c r="A232" s="187">
        <v>3</v>
      </c>
      <c r="B232" s="185">
        <v>1</v>
      </c>
      <c r="C232" s="185">
        <v>5</v>
      </c>
      <c r="D232" s="185">
        <v>1</v>
      </c>
      <c r="E232" s="185">
        <v>1</v>
      </c>
      <c r="F232" s="184"/>
      <c r="G232" s="183" t="s">
        <v>247</v>
      </c>
      <c r="H232" s="175">
        <v>201</v>
      </c>
      <c r="I232" s="190">
        <f>SUM(I233:I235)</f>
        <v>0</v>
      </c>
      <c r="J232" s="190">
        <f>SUM(J233:J235)</f>
        <v>0</v>
      </c>
      <c r="K232" s="190">
        <f>SUM(K233:K235)</f>
        <v>0</v>
      </c>
      <c r="L232" s="190">
        <f>SUM(L233:L235)</f>
        <v>0</v>
      </c>
    </row>
    <row r="233" spans="1:12" hidden="1">
      <c r="A233" s="187">
        <v>3</v>
      </c>
      <c r="B233" s="185">
        <v>1</v>
      </c>
      <c r="C233" s="185">
        <v>5</v>
      </c>
      <c r="D233" s="185">
        <v>1</v>
      </c>
      <c r="E233" s="185">
        <v>1</v>
      </c>
      <c r="F233" s="184">
        <v>1</v>
      </c>
      <c r="G233" s="232" t="s">
        <v>170</v>
      </c>
      <c r="H233" s="175">
        <v>202</v>
      </c>
      <c r="I233" s="182">
        <v>0</v>
      </c>
      <c r="J233" s="182">
        <v>0</v>
      </c>
      <c r="K233" s="182">
        <v>0</v>
      </c>
      <c r="L233" s="182">
        <v>0</v>
      </c>
    </row>
    <row r="234" spans="1:12" hidden="1">
      <c r="A234" s="187">
        <v>3</v>
      </c>
      <c r="B234" s="185">
        <v>1</v>
      </c>
      <c r="C234" s="185">
        <v>5</v>
      </c>
      <c r="D234" s="185">
        <v>1</v>
      </c>
      <c r="E234" s="185">
        <v>1</v>
      </c>
      <c r="F234" s="184">
        <v>2</v>
      </c>
      <c r="G234" s="232" t="s">
        <v>171</v>
      </c>
      <c r="H234" s="175">
        <v>203</v>
      </c>
      <c r="I234" s="182">
        <v>0</v>
      </c>
      <c r="J234" s="182">
        <v>0</v>
      </c>
      <c r="K234" s="182">
        <v>0</v>
      </c>
      <c r="L234" s="182">
        <v>0</v>
      </c>
    </row>
    <row r="235" spans="1:12" ht="25.5" hidden="1" customHeight="1">
      <c r="A235" s="187">
        <v>3</v>
      </c>
      <c r="B235" s="185">
        <v>1</v>
      </c>
      <c r="C235" s="185">
        <v>5</v>
      </c>
      <c r="D235" s="185">
        <v>1</v>
      </c>
      <c r="E235" s="185">
        <v>1</v>
      </c>
      <c r="F235" s="184">
        <v>3</v>
      </c>
      <c r="G235" s="232" t="s">
        <v>172</v>
      </c>
      <c r="H235" s="175">
        <v>204</v>
      </c>
      <c r="I235" s="182">
        <v>0</v>
      </c>
      <c r="J235" s="182">
        <v>0</v>
      </c>
      <c r="K235" s="182">
        <v>0</v>
      </c>
      <c r="L235" s="182">
        <v>0</v>
      </c>
    </row>
    <row r="236" spans="1:12" ht="38.25" hidden="1" customHeight="1">
      <c r="A236" s="224">
        <v>3</v>
      </c>
      <c r="B236" s="223">
        <v>2</v>
      </c>
      <c r="C236" s="223"/>
      <c r="D236" s="223"/>
      <c r="E236" s="223"/>
      <c r="F236" s="222"/>
      <c r="G236" s="221" t="s">
        <v>173</v>
      </c>
      <c r="H236" s="175">
        <v>205</v>
      </c>
      <c r="I236" s="190">
        <f>SUM(I237+I269)</f>
        <v>0</v>
      </c>
      <c r="J236" s="196">
        <f>SUM(J237+J269)</f>
        <v>0</v>
      </c>
      <c r="K236" s="195">
        <f>SUM(K237+K269)</f>
        <v>0</v>
      </c>
      <c r="L236" s="195">
        <f>SUM(L237+L269)</f>
        <v>0</v>
      </c>
    </row>
    <row r="237" spans="1:12" ht="38.25" hidden="1" customHeight="1">
      <c r="A237" s="193">
        <v>3</v>
      </c>
      <c r="B237" s="212">
        <v>2</v>
      </c>
      <c r="C237" s="218">
        <v>1</v>
      </c>
      <c r="D237" s="218"/>
      <c r="E237" s="218"/>
      <c r="F237" s="211"/>
      <c r="G237" s="207" t="s">
        <v>174</v>
      </c>
      <c r="H237" s="175">
        <v>206</v>
      </c>
      <c r="I237" s="210">
        <f>SUM(I238+I247+I251+I255+I259+I262+I265)</f>
        <v>0</v>
      </c>
      <c r="J237" s="231">
        <f>SUM(J238+J247+J251+J255+J259+J262+J265)</f>
        <v>0</v>
      </c>
      <c r="K237" s="208">
        <f>SUM(K238+K247+K251+K255+K259+K262+K265)</f>
        <v>0</v>
      </c>
      <c r="L237" s="208">
        <f>SUM(L238+L247+L251+L255+L259+L262+L265)</f>
        <v>0</v>
      </c>
    </row>
    <row r="238" spans="1:12" hidden="1">
      <c r="A238" s="186">
        <v>3</v>
      </c>
      <c r="B238" s="185">
        <v>2</v>
      </c>
      <c r="C238" s="185">
        <v>1</v>
      </c>
      <c r="D238" s="185">
        <v>1</v>
      </c>
      <c r="E238" s="185"/>
      <c r="F238" s="184"/>
      <c r="G238" s="183" t="s">
        <v>175</v>
      </c>
      <c r="H238" s="175">
        <v>207</v>
      </c>
      <c r="I238" s="210">
        <f>I239</f>
        <v>0</v>
      </c>
      <c r="J238" s="210">
        <f>J239</f>
        <v>0</v>
      </c>
      <c r="K238" s="210">
        <f>K239</f>
        <v>0</v>
      </c>
      <c r="L238" s="210">
        <f>L239</f>
        <v>0</v>
      </c>
    </row>
    <row r="239" spans="1:12" hidden="1">
      <c r="A239" s="186">
        <v>3</v>
      </c>
      <c r="B239" s="186">
        <v>2</v>
      </c>
      <c r="C239" s="185">
        <v>1</v>
      </c>
      <c r="D239" s="185">
        <v>1</v>
      </c>
      <c r="E239" s="185">
        <v>1</v>
      </c>
      <c r="F239" s="184"/>
      <c r="G239" s="183" t="s">
        <v>176</v>
      </c>
      <c r="H239" s="175">
        <v>208</v>
      </c>
      <c r="I239" s="190">
        <f>SUM(I240:I240)</f>
        <v>0</v>
      </c>
      <c r="J239" s="196">
        <f>SUM(J240:J240)</f>
        <v>0</v>
      </c>
      <c r="K239" s="195">
        <f>SUM(K240:K240)</f>
        <v>0</v>
      </c>
      <c r="L239" s="195">
        <f>SUM(L240:L240)</f>
        <v>0</v>
      </c>
    </row>
    <row r="240" spans="1:12" hidden="1">
      <c r="A240" s="193">
        <v>3</v>
      </c>
      <c r="B240" s="193">
        <v>2</v>
      </c>
      <c r="C240" s="218">
        <v>1</v>
      </c>
      <c r="D240" s="218">
        <v>1</v>
      </c>
      <c r="E240" s="218">
        <v>1</v>
      </c>
      <c r="F240" s="211">
        <v>1</v>
      </c>
      <c r="G240" s="207" t="s">
        <v>176</v>
      </c>
      <c r="H240" s="175">
        <v>209</v>
      </c>
      <c r="I240" s="182">
        <v>0</v>
      </c>
      <c r="J240" s="182">
        <v>0</v>
      </c>
      <c r="K240" s="182">
        <v>0</v>
      </c>
      <c r="L240" s="182">
        <v>0</v>
      </c>
    </row>
    <row r="241" spans="1:12" hidden="1">
      <c r="A241" s="193">
        <v>3</v>
      </c>
      <c r="B241" s="218">
        <v>2</v>
      </c>
      <c r="C241" s="218">
        <v>1</v>
      </c>
      <c r="D241" s="218">
        <v>1</v>
      </c>
      <c r="E241" s="218">
        <v>2</v>
      </c>
      <c r="F241" s="211"/>
      <c r="G241" s="207" t="s">
        <v>177</v>
      </c>
      <c r="H241" s="175">
        <v>210</v>
      </c>
      <c r="I241" s="190">
        <f>SUM(I242:I243)</f>
        <v>0</v>
      </c>
      <c r="J241" s="190">
        <f>SUM(J242:J243)</f>
        <v>0</v>
      </c>
      <c r="K241" s="190">
        <f>SUM(K242:K243)</f>
        <v>0</v>
      </c>
      <c r="L241" s="190">
        <f>SUM(L242:L243)</f>
        <v>0</v>
      </c>
    </row>
    <row r="242" spans="1:12" hidden="1">
      <c r="A242" s="193">
        <v>3</v>
      </c>
      <c r="B242" s="218">
        <v>2</v>
      </c>
      <c r="C242" s="218">
        <v>1</v>
      </c>
      <c r="D242" s="218">
        <v>1</v>
      </c>
      <c r="E242" s="218">
        <v>2</v>
      </c>
      <c r="F242" s="211">
        <v>1</v>
      </c>
      <c r="G242" s="207" t="s">
        <v>178</v>
      </c>
      <c r="H242" s="175">
        <v>211</v>
      </c>
      <c r="I242" s="182">
        <v>0</v>
      </c>
      <c r="J242" s="182">
        <v>0</v>
      </c>
      <c r="K242" s="182">
        <v>0</v>
      </c>
      <c r="L242" s="182">
        <v>0</v>
      </c>
    </row>
    <row r="243" spans="1:12" hidden="1">
      <c r="A243" s="193">
        <v>3</v>
      </c>
      <c r="B243" s="218">
        <v>2</v>
      </c>
      <c r="C243" s="218">
        <v>1</v>
      </c>
      <c r="D243" s="218">
        <v>1</v>
      </c>
      <c r="E243" s="218">
        <v>2</v>
      </c>
      <c r="F243" s="211">
        <v>2</v>
      </c>
      <c r="G243" s="207" t="s">
        <v>179</v>
      </c>
      <c r="H243" s="175">
        <v>212</v>
      </c>
      <c r="I243" s="182">
        <v>0</v>
      </c>
      <c r="J243" s="182">
        <v>0</v>
      </c>
      <c r="K243" s="182">
        <v>0</v>
      </c>
      <c r="L243" s="182">
        <v>0</v>
      </c>
    </row>
    <row r="244" spans="1:12" hidden="1">
      <c r="A244" s="193">
        <v>3</v>
      </c>
      <c r="B244" s="218">
        <v>2</v>
      </c>
      <c r="C244" s="218">
        <v>1</v>
      </c>
      <c r="D244" s="218">
        <v>1</v>
      </c>
      <c r="E244" s="218">
        <v>3</v>
      </c>
      <c r="F244" s="230"/>
      <c r="G244" s="207" t="s">
        <v>180</v>
      </c>
      <c r="H244" s="175">
        <v>213</v>
      </c>
      <c r="I244" s="190">
        <f>SUM(I245:I246)</f>
        <v>0</v>
      </c>
      <c r="J244" s="190">
        <f>SUM(J245:J246)</f>
        <v>0</v>
      </c>
      <c r="K244" s="190">
        <f>SUM(K245:K246)</f>
        <v>0</v>
      </c>
      <c r="L244" s="190">
        <f>SUM(L245:L246)</f>
        <v>0</v>
      </c>
    </row>
    <row r="245" spans="1:12" hidden="1">
      <c r="A245" s="193">
        <v>3</v>
      </c>
      <c r="B245" s="218">
        <v>2</v>
      </c>
      <c r="C245" s="218">
        <v>1</v>
      </c>
      <c r="D245" s="218">
        <v>1</v>
      </c>
      <c r="E245" s="218">
        <v>3</v>
      </c>
      <c r="F245" s="211">
        <v>1</v>
      </c>
      <c r="G245" s="207" t="s">
        <v>181</v>
      </c>
      <c r="H245" s="175">
        <v>214</v>
      </c>
      <c r="I245" s="182">
        <v>0</v>
      </c>
      <c r="J245" s="182">
        <v>0</v>
      </c>
      <c r="K245" s="182">
        <v>0</v>
      </c>
      <c r="L245" s="182">
        <v>0</v>
      </c>
    </row>
    <row r="246" spans="1:12" hidden="1">
      <c r="A246" s="193">
        <v>3</v>
      </c>
      <c r="B246" s="218">
        <v>2</v>
      </c>
      <c r="C246" s="218">
        <v>1</v>
      </c>
      <c r="D246" s="218">
        <v>1</v>
      </c>
      <c r="E246" s="218">
        <v>3</v>
      </c>
      <c r="F246" s="211">
        <v>2</v>
      </c>
      <c r="G246" s="207" t="s">
        <v>182</v>
      </c>
      <c r="H246" s="175">
        <v>215</v>
      </c>
      <c r="I246" s="182">
        <v>0</v>
      </c>
      <c r="J246" s="182">
        <v>0</v>
      </c>
      <c r="K246" s="182">
        <v>0</v>
      </c>
      <c r="L246" s="182">
        <v>0</v>
      </c>
    </row>
    <row r="247" spans="1:12" hidden="1">
      <c r="A247" s="186">
        <v>3</v>
      </c>
      <c r="B247" s="185">
        <v>2</v>
      </c>
      <c r="C247" s="185">
        <v>1</v>
      </c>
      <c r="D247" s="185">
        <v>2</v>
      </c>
      <c r="E247" s="185"/>
      <c r="F247" s="184"/>
      <c r="G247" s="183" t="s">
        <v>183</v>
      </c>
      <c r="H247" s="175">
        <v>216</v>
      </c>
      <c r="I247" s="190">
        <f>I248</f>
        <v>0</v>
      </c>
      <c r="J247" s="190">
        <f>J248</f>
        <v>0</v>
      </c>
      <c r="K247" s="190">
        <f>K248</f>
        <v>0</v>
      </c>
      <c r="L247" s="190">
        <f>L248</f>
        <v>0</v>
      </c>
    </row>
    <row r="248" spans="1:12" hidden="1">
      <c r="A248" s="186">
        <v>3</v>
      </c>
      <c r="B248" s="185">
        <v>2</v>
      </c>
      <c r="C248" s="185">
        <v>1</v>
      </c>
      <c r="D248" s="185">
        <v>2</v>
      </c>
      <c r="E248" s="185">
        <v>1</v>
      </c>
      <c r="F248" s="184"/>
      <c r="G248" s="183" t="s">
        <v>183</v>
      </c>
      <c r="H248" s="175">
        <v>217</v>
      </c>
      <c r="I248" s="190">
        <f>SUM(I249:I250)</f>
        <v>0</v>
      </c>
      <c r="J248" s="196">
        <f>SUM(J249:J250)</f>
        <v>0</v>
      </c>
      <c r="K248" s="195">
        <f>SUM(K249:K250)</f>
        <v>0</v>
      </c>
      <c r="L248" s="195">
        <f>SUM(L249:L250)</f>
        <v>0</v>
      </c>
    </row>
    <row r="249" spans="1:12" ht="25.5" hidden="1" customHeight="1">
      <c r="A249" s="193">
        <v>3</v>
      </c>
      <c r="B249" s="212">
        <v>2</v>
      </c>
      <c r="C249" s="218">
        <v>1</v>
      </c>
      <c r="D249" s="218">
        <v>2</v>
      </c>
      <c r="E249" s="218">
        <v>1</v>
      </c>
      <c r="F249" s="211">
        <v>1</v>
      </c>
      <c r="G249" s="207" t="s">
        <v>184</v>
      </c>
      <c r="H249" s="175">
        <v>218</v>
      </c>
      <c r="I249" s="182">
        <v>0</v>
      </c>
      <c r="J249" s="182">
        <v>0</v>
      </c>
      <c r="K249" s="182">
        <v>0</v>
      </c>
      <c r="L249" s="182">
        <v>0</v>
      </c>
    </row>
    <row r="250" spans="1:12" ht="25.5" hidden="1" customHeight="1">
      <c r="A250" s="186">
        <v>3</v>
      </c>
      <c r="B250" s="185">
        <v>2</v>
      </c>
      <c r="C250" s="185">
        <v>1</v>
      </c>
      <c r="D250" s="185">
        <v>2</v>
      </c>
      <c r="E250" s="185">
        <v>1</v>
      </c>
      <c r="F250" s="184">
        <v>2</v>
      </c>
      <c r="G250" s="183" t="s">
        <v>185</v>
      </c>
      <c r="H250" s="175">
        <v>219</v>
      </c>
      <c r="I250" s="182">
        <v>0</v>
      </c>
      <c r="J250" s="182">
        <v>0</v>
      </c>
      <c r="K250" s="182">
        <v>0</v>
      </c>
      <c r="L250" s="182">
        <v>0</v>
      </c>
    </row>
    <row r="251" spans="1:12" ht="25.5" hidden="1" customHeight="1">
      <c r="A251" s="203">
        <v>3</v>
      </c>
      <c r="B251" s="202">
        <v>2</v>
      </c>
      <c r="C251" s="202">
        <v>1</v>
      </c>
      <c r="D251" s="202">
        <v>3</v>
      </c>
      <c r="E251" s="202"/>
      <c r="F251" s="201"/>
      <c r="G251" s="228" t="s">
        <v>186</v>
      </c>
      <c r="H251" s="175">
        <v>220</v>
      </c>
      <c r="I251" s="200">
        <f>I252</f>
        <v>0</v>
      </c>
      <c r="J251" s="199">
        <f>J252</f>
        <v>0</v>
      </c>
      <c r="K251" s="198">
        <f>K252</f>
        <v>0</v>
      </c>
      <c r="L251" s="198">
        <f>L252</f>
        <v>0</v>
      </c>
    </row>
    <row r="252" spans="1:12" ht="25.5" hidden="1" customHeight="1">
      <c r="A252" s="186">
        <v>3</v>
      </c>
      <c r="B252" s="185">
        <v>2</v>
      </c>
      <c r="C252" s="185">
        <v>1</v>
      </c>
      <c r="D252" s="185">
        <v>3</v>
      </c>
      <c r="E252" s="185">
        <v>1</v>
      </c>
      <c r="F252" s="184"/>
      <c r="G252" s="228" t="s">
        <v>186</v>
      </c>
      <c r="H252" s="175">
        <v>221</v>
      </c>
      <c r="I252" s="190">
        <f>I253+I254</f>
        <v>0</v>
      </c>
      <c r="J252" s="190">
        <f>J253+J254</f>
        <v>0</v>
      </c>
      <c r="K252" s="190">
        <f>K253+K254</f>
        <v>0</v>
      </c>
      <c r="L252" s="190">
        <f>L253+L254</f>
        <v>0</v>
      </c>
    </row>
    <row r="253" spans="1:12" ht="25.5" hidden="1" customHeight="1">
      <c r="A253" s="186">
        <v>3</v>
      </c>
      <c r="B253" s="185">
        <v>2</v>
      </c>
      <c r="C253" s="185">
        <v>1</v>
      </c>
      <c r="D253" s="185">
        <v>3</v>
      </c>
      <c r="E253" s="185">
        <v>1</v>
      </c>
      <c r="F253" s="184">
        <v>1</v>
      </c>
      <c r="G253" s="183" t="s">
        <v>187</v>
      </c>
      <c r="H253" s="175">
        <v>222</v>
      </c>
      <c r="I253" s="182">
        <v>0</v>
      </c>
      <c r="J253" s="182">
        <v>0</v>
      </c>
      <c r="K253" s="182">
        <v>0</v>
      </c>
      <c r="L253" s="182">
        <v>0</v>
      </c>
    </row>
    <row r="254" spans="1:12" ht="25.5" hidden="1" customHeight="1">
      <c r="A254" s="186">
        <v>3</v>
      </c>
      <c r="B254" s="185">
        <v>2</v>
      </c>
      <c r="C254" s="185">
        <v>1</v>
      </c>
      <c r="D254" s="185">
        <v>3</v>
      </c>
      <c r="E254" s="185">
        <v>1</v>
      </c>
      <c r="F254" s="184">
        <v>2</v>
      </c>
      <c r="G254" s="183" t="s">
        <v>188</v>
      </c>
      <c r="H254" s="175">
        <v>223</v>
      </c>
      <c r="I254" s="189">
        <v>0</v>
      </c>
      <c r="J254" s="229">
        <v>0</v>
      </c>
      <c r="K254" s="189">
        <v>0</v>
      </c>
      <c r="L254" s="189">
        <v>0</v>
      </c>
    </row>
    <row r="255" spans="1:12" hidden="1">
      <c r="A255" s="186">
        <v>3</v>
      </c>
      <c r="B255" s="185">
        <v>2</v>
      </c>
      <c r="C255" s="185">
        <v>1</v>
      </c>
      <c r="D255" s="185">
        <v>4</v>
      </c>
      <c r="E255" s="185"/>
      <c r="F255" s="184"/>
      <c r="G255" s="183" t="s">
        <v>189</v>
      </c>
      <c r="H255" s="175">
        <v>224</v>
      </c>
      <c r="I255" s="190">
        <f>I256</f>
        <v>0</v>
      </c>
      <c r="J255" s="195">
        <f>J256</f>
        <v>0</v>
      </c>
      <c r="K255" s="190">
        <f>K256</f>
        <v>0</v>
      </c>
      <c r="L255" s="195">
        <f>L256</f>
        <v>0</v>
      </c>
    </row>
    <row r="256" spans="1:12" hidden="1">
      <c r="A256" s="203">
        <v>3</v>
      </c>
      <c r="B256" s="202">
        <v>2</v>
      </c>
      <c r="C256" s="202">
        <v>1</v>
      </c>
      <c r="D256" s="202">
        <v>4</v>
      </c>
      <c r="E256" s="202">
        <v>1</v>
      </c>
      <c r="F256" s="201"/>
      <c r="G256" s="228" t="s">
        <v>189</v>
      </c>
      <c r="H256" s="175">
        <v>225</v>
      </c>
      <c r="I256" s="200">
        <f>SUM(I257:I258)</f>
        <v>0</v>
      </c>
      <c r="J256" s="199">
        <f>SUM(J257:J258)</f>
        <v>0</v>
      </c>
      <c r="K256" s="198">
        <f>SUM(K257:K258)</f>
        <v>0</v>
      </c>
      <c r="L256" s="198">
        <f>SUM(L257:L258)</f>
        <v>0</v>
      </c>
    </row>
    <row r="257" spans="1:12" ht="25.5" hidden="1" customHeight="1">
      <c r="A257" s="186">
        <v>3</v>
      </c>
      <c r="B257" s="185">
        <v>2</v>
      </c>
      <c r="C257" s="185">
        <v>1</v>
      </c>
      <c r="D257" s="185">
        <v>4</v>
      </c>
      <c r="E257" s="185">
        <v>1</v>
      </c>
      <c r="F257" s="184">
        <v>1</v>
      </c>
      <c r="G257" s="183" t="s">
        <v>190</v>
      </c>
      <c r="H257" s="175">
        <v>226</v>
      </c>
      <c r="I257" s="182">
        <v>0</v>
      </c>
      <c r="J257" s="182">
        <v>0</v>
      </c>
      <c r="K257" s="182">
        <v>0</v>
      </c>
      <c r="L257" s="182">
        <v>0</v>
      </c>
    </row>
    <row r="258" spans="1:12" ht="25.5" hidden="1" customHeight="1">
      <c r="A258" s="186">
        <v>3</v>
      </c>
      <c r="B258" s="185">
        <v>2</v>
      </c>
      <c r="C258" s="185">
        <v>1</v>
      </c>
      <c r="D258" s="185">
        <v>4</v>
      </c>
      <c r="E258" s="185">
        <v>1</v>
      </c>
      <c r="F258" s="184">
        <v>2</v>
      </c>
      <c r="G258" s="183" t="s">
        <v>191</v>
      </c>
      <c r="H258" s="175">
        <v>227</v>
      </c>
      <c r="I258" s="182">
        <v>0</v>
      </c>
      <c r="J258" s="182">
        <v>0</v>
      </c>
      <c r="K258" s="182">
        <v>0</v>
      </c>
      <c r="L258" s="182">
        <v>0</v>
      </c>
    </row>
    <row r="259" spans="1:12" hidden="1">
      <c r="A259" s="186">
        <v>3</v>
      </c>
      <c r="B259" s="185">
        <v>2</v>
      </c>
      <c r="C259" s="185">
        <v>1</v>
      </c>
      <c r="D259" s="185">
        <v>5</v>
      </c>
      <c r="E259" s="185"/>
      <c r="F259" s="184"/>
      <c r="G259" s="183" t="s">
        <v>192</v>
      </c>
      <c r="H259" s="175">
        <v>228</v>
      </c>
      <c r="I259" s="190">
        <f t="shared" ref="I259:L260" si="24">I260</f>
        <v>0</v>
      </c>
      <c r="J259" s="196">
        <f t="shared" si="24"/>
        <v>0</v>
      </c>
      <c r="K259" s="195">
        <f t="shared" si="24"/>
        <v>0</v>
      </c>
      <c r="L259" s="195">
        <f t="shared" si="24"/>
        <v>0</v>
      </c>
    </row>
    <row r="260" spans="1:12" hidden="1">
      <c r="A260" s="186">
        <v>3</v>
      </c>
      <c r="B260" s="185">
        <v>2</v>
      </c>
      <c r="C260" s="185">
        <v>1</v>
      </c>
      <c r="D260" s="185">
        <v>5</v>
      </c>
      <c r="E260" s="185">
        <v>1</v>
      </c>
      <c r="F260" s="184"/>
      <c r="G260" s="183" t="s">
        <v>192</v>
      </c>
      <c r="H260" s="175">
        <v>229</v>
      </c>
      <c r="I260" s="195">
        <f t="shared" si="24"/>
        <v>0</v>
      </c>
      <c r="J260" s="196">
        <f t="shared" si="24"/>
        <v>0</v>
      </c>
      <c r="K260" s="195">
        <f t="shared" si="24"/>
        <v>0</v>
      </c>
      <c r="L260" s="195">
        <f t="shared" si="24"/>
        <v>0</v>
      </c>
    </row>
    <row r="261" spans="1:12" hidden="1">
      <c r="A261" s="212">
        <v>3</v>
      </c>
      <c r="B261" s="218">
        <v>2</v>
      </c>
      <c r="C261" s="218">
        <v>1</v>
      </c>
      <c r="D261" s="218">
        <v>5</v>
      </c>
      <c r="E261" s="218">
        <v>1</v>
      </c>
      <c r="F261" s="211">
        <v>1</v>
      </c>
      <c r="G261" s="183" t="s">
        <v>192</v>
      </c>
      <c r="H261" s="175">
        <v>230</v>
      </c>
      <c r="I261" s="189">
        <v>0</v>
      </c>
      <c r="J261" s="189">
        <v>0</v>
      </c>
      <c r="K261" s="189">
        <v>0</v>
      </c>
      <c r="L261" s="189">
        <v>0</v>
      </c>
    </row>
    <row r="262" spans="1:12" hidden="1">
      <c r="A262" s="186">
        <v>3</v>
      </c>
      <c r="B262" s="185">
        <v>2</v>
      </c>
      <c r="C262" s="185">
        <v>1</v>
      </c>
      <c r="D262" s="185">
        <v>6</v>
      </c>
      <c r="E262" s="185"/>
      <c r="F262" s="184"/>
      <c r="G262" s="183" t="s">
        <v>193</v>
      </c>
      <c r="H262" s="175">
        <v>231</v>
      </c>
      <c r="I262" s="190">
        <f t="shared" ref="I262:L263" si="25">I263</f>
        <v>0</v>
      </c>
      <c r="J262" s="196">
        <f t="shared" si="25"/>
        <v>0</v>
      </c>
      <c r="K262" s="195">
        <f t="shared" si="25"/>
        <v>0</v>
      </c>
      <c r="L262" s="195">
        <f t="shared" si="25"/>
        <v>0</v>
      </c>
    </row>
    <row r="263" spans="1:12" hidden="1">
      <c r="A263" s="186">
        <v>3</v>
      </c>
      <c r="B263" s="186">
        <v>2</v>
      </c>
      <c r="C263" s="185">
        <v>1</v>
      </c>
      <c r="D263" s="185">
        <v>6</v>
      </c>
      <c r="E263" s="185">
        <v>1</v>
      </c>
      <c r="F263" s="184"/>
      <c r="G263" s="183" t="s">
        <v>193</v>
      </c>
      <c r="H263" s="175">
        <v>232</v>
      </c>
      <c r="I263" s="190">
        <f t="shared" si="25"/>
        <v>0</v>
      </c>
      <c r="J263" s="196">
        <f t="shared" si="25"/>
        <v>0</v>
      </c>
      <c r="K263" s="195">
        <f t="shared" si="25"/>
        <v>0</v>
      </c>
      <c r="L263" s="195">
        <f t="shared" si="25"/>
        <v>0</v>
      </c>
    </row>
    <row r="264" spans="1:12" hidden="1">
      <c r="A264" s="203">
        <v>3</v>
      </c>
      <c r="B264" s="203">
        <v>2</v>
      </c>
      <c r="C264" s="185">
        <v>1</v>
      </c>
      <c r="D264" s="185">
        <v>6</v>
      </c>
      <c r="E264" s="185">
        <v>1</v>
      </c>
      <c r="F264" s="184">
        <v>1</v>
      </c>
      <c r="G264" s="183" t="s">
        <v>193</v>
      </c>
      <c r="H264" s="175">
        <v>233</v>
      </c>
      <c r="I264" s="189">
        <v>0</v>
      </c>
      <c r="J264" s="189">
        <v>0</v>
      </c>
      <c r="K264" s="189">
        <v>0</v>
      </c>
      <c r="L264" s="189">
        <v>0</v>
      </c>
    </row>
    <row r="265" spans="1:12" hidden="1">
      <c r="A265" s="186">
        <v>3</v>
      </c>
      <c r="B265" s="186">
        <v>2</v>
      </c>
      <c r="C265" s="185">
        <v>1</v>
      </c>
      <c r="D265" s="185">
        <v>7</v>
      </c>
      <c r="E265" s="185"/>
      <c r="F265" s="184"/>
      <c r="G265" s="183" t="s">
        <v>194</v>
      </c>
      <c r="H265" s="175">
        <v>234</v>
      </c>
      <c r="I265" s="190">
        <f>I266</f>
        <v>0</v>
      </c>
      <c r="J265" s="196">
        <f>J266</f>
        <v>0</v>
      </c>
      <c r="K265" s="195">
        <f>K266</f>
        <v>0</v>
      </c>
      <c r="L265" s="195">
        <f>L266</f>
        <v>0</v>
      </c>
    </row>
    <row r="266" spans="1:12" hidden="1">
      <c r="A266" s="186">
        <v>3</v>
      </c>
      <c r="B266" s="185">
        <v>2</v>
      </c>
      <c r="C266" s="185">
        <v>1</v>
      </c>
      <c r="D266" s="185">
        <v>7</v>
      </c>
      <c r="E266" s="185">
        <v>1</v>
      </c>
      <c r="F266" s="184"/>
      <c r="G266" s="183" t="s">
        <v>194</v>
      </c>
      <c r="H266" s="175">
        <v>235</v>
      </c>
      <c r="I266" s="190">
        <f>I267+I268</f>
        <v>0</v>
      </c>
      <c r="J266" s="190">
        <f>J267+J268</f>
        <v>0</v>
      </c>
      <c r="K266" s="190">
        <f>K267+K268</f>
        <v>0</v>
      </c>
      <c r="L266" s="190">
        <f>L267+L268</f>
        <v>0</v>
      </c>
    </row>
    <row r="267" spans="1:12" ht="25.5" hidden="1" customHeight="1">
      <c r="A267" s="186">
        <v>3</v>
      </c>
      <c r="B267" s="185">
        <v>2</v>
      </c>
      <c r="C267" s="185">
        <v>1</v>
      </c>
      <c r="D267" s="185">
        <v>7</v>
      </c>
      <c r="E267" s="185">
        <v>1</v>
      </c>
      <c r="F267" s="184">
        <v>1</v>
      </c>
      <c r="G267" s="183" t="s">
        <v>195</v>
      </c>
      <c r="H267" s="175">
        <v>236</v>
      </c>
      <c r="I267" s="219">
        <v>0</v>
      </c>
      <c r="J267" s="182">
        <v>0</v>
      </c>
      <c r="K267" s="182">
        <v>0</v>
      </c>
      <c r="L267" s="182">
        <v>0</v>
      </c>
    </row>
    <row r="268" spans="1:12" ht="25.5" hidden="1" customHeight="1">
      <c r="A268" s="186">
        <v>3</v>
      </c>
      <c r="B268" s="185">
        <v>2</v>
      </c>
      <c r="C268" s="185">
        <v>1</v>
      </c>
      <c r="D268" s="185">
        <v>7</v>
      </c>
      <c r="E268" s="185">
        <v>1</v>
      </c>
      <c r="F268" s="184">
        <v>2</v>
      </c>
      <c r="G268" s="183" t="s">
        <v>196</v>
      </c>
      <c r="H268" s="175">
        <v>237</v>
      </c>
      <c r="I268" s="182">
        <v>0</v>
      </c>
      <c r="J268" s="182">
        <v>0</v>
      </c>
      <c r="K268" s="182">
        <v>0</v>
      </c>
      <c r="L268" s="182">
        <v>0</v>
      </c>
    </row>
    <row r="269" spans="1:12" ht="38.25" hidden="1" customHeight="1">
      <c r="A269" s="186">
        <v>3</v>
      </c>
      <c r="B269" s="185">
        <v>2</v>
      </c>
      <c r="C269" s="185">
        <v>2</v>
      </c>
      <c r="D269" s="227"/>
      <c r="E269" s="227"/>
      <c r="F269" s="226"/>
      <c r="G269" s="183" t="s">
        <v>197</v>
      </c>
      <c r="H269" s="175">
        <v>238</v>
      </c>
      <c r="I269" s="190">
        <f>SUM(I270+I279+I283+I287+I291+I294+I297)</f>
        <v>0</v>
      </c>
      <c r="J269" s="196">
        <f>SUM(J270+J279+J283+J287+J291+J294+J297)</f>
        <v>0</v>
      </c>
      <c r="K269" s="195">
        <f>SUM(K270+K279+K283+K287+K291+K294+K297)</f>
        <v>0</v>
      </c>
      <c r="L269" s="195">
        <f>SUM(L270+L279+L283+L287+L291+L294+L297)</f>
        <v>0</v>
      </c>
    </row>
    <row r="270" spans="1:12" hidden="1">
      <c r="A270" s="186">
        <v>3</v>
      </c>
      <c r="B270" s="185">
        <v>2</v>
      </c>
      <c r="C270" s="185">
        <v>2</v>
      </c>
      <c r="D270" s="185">
        <v>1</v>
      </c>
      <c r="E270" s="185"/>
      <c r="F270" s="184"/>
      <c r="G270" s="183" t="s">
        <v>198</v>
      </c>
      <c r="H270" s="175">
        <v>239</v>
      </c>
      <c r="I270" s="190">
        <f>I271</f>
        <v>0</v>
      </c>
      <c r="J270" s="190">
        <f>J271</f>
        <v>0</v>
      </c>
      <c r="K270" s="190">
        <f>K271</f>
        <v>0</v>
      </c>
      <c r="L270" s="190">
        <f>L271</f>
        <v>0</v>
      </c>
    </row>
    <row r="271" spans="1:12" hidden="1">
      <c r="A271" s="187">
        <v>3</v>
      </c>
      <c r="B271" s="186">
        <v>2</v>
      </c>
      <c r="C271" s="185">
        <v>2</v>
      </c>
      <c r="D271" s="185">
        <v>1</v>
      </c>
      <c r="E271" s="185">
        <v>1</v>
      </c>
      <c r="F271" s="184"/>
      <c r="G271" s="183" t="s">
        <v>176</v>
      </c>
      <c r="H271" s="175">
        <v>240</v>
      </c>
      <c r="I271" s="190">
        <f>SUM(I272)</f>
        <v>0</v>
      </c>
      <c r="J271" s="190">
        <f>SUM(J272)</f>
        <v>0</v>
      </c>
      <c r="K271" s="190">
        <f>SUM(K272)</f>
        <v>0</v>
      </c>
      <c r="L271" s="190">
        <f>SUM(L272)</f>
        <v>0</v>
      </c>
    </row>
    <row r="272" spans="1:12" hidden="1">
      <c r="A272" s="187">
        <v>3</v>
      </c>
      <c r="B272" s="186">
        <v>2</v>
      </c>
      <c r="C272" s="185">
        <v>2</v>
      </c>
      <c r="D272" s="185">
        <v>1</v>
      </c>
      <c r="E272" s="185">
        <v>1</v>
      </c>
      <c r="F272" s="184">
        <v>1</v>
      </c>
      <c r="G272" s="183" t="s">
        <v>176</v>
      </c>
      <c r="H272" s="175">
        <v>241</v>
      </c>
      <c r="I272" s="182">
        <v>0</v>
      </c>
      <c r="J272" s="182">
        <v>0</v>
      </c>
      <c r="K272" s="182">
        <v>0</v>
      </c>
      <c r="L272" s="182">
        <v>0</v>
      </c>
    </row>
    <row r="273" spans="1:12" hidden="1">
      <c r="A273" s="187">
        <v>3</v>
      </c>
      <c r="B273" s="186">
        <v>2</v>
      </c>
      <c r="C273" s="185">
        <v>2</v>
      </c>
      <c r="D273" s="185">
        <v>1</v>
      </c>
      <c r="E273" s="185">
        <v>2</v>
      </c>
      <c r="F273" s="184"/>
      <c r="G273" s="183" t="s">
        <v>199</v>
      </c>
      <c r="H273" s="175">
        <v>242</v>
      </c>
      <c r="I273" s="190">
        <f>SUM(I274:I275)</f>
        <v>0</v>
      </c>
      <c r="J273" s="190">
        <f>SUM(J274:J275)</f>
        <v>0</v>
      </c>
      <c r="K273" s="190">
        <f>SUM(K274:K275)</f>
        <v>0</v>
      </c>
      <c r="L273" s="190">
        <f>SUM(L274:L275)</f>
        <v>0</v>
      </c>
    </row>
    <row r="274" spans="1:12" hidden="1">
      <c r="A274" s="187">
        <v>3</v>
      </c>
      <c r="B274" s="186">
        <v>2</v>
      </c>
      <c r="C274" s="185">
        <v>2</v>
      </c>
      <c r="D274" s="185">
        <v>1</v>
      </c>
      <c r="E274" s="185">
        <v>2</v>
      </c>
      <c r="F274" s="184">
        <v>1</v>
      </c>
      <c r="G274" s="183" t="s">
        <v>178</v>
      </c>
      <c r="H274" s="175">
        <v>243</v>
      </c>
      <c r="I274" s="182">
        <v>0</v>
      </c>
      <c r="J274" s="219">
        <v>0</v>
      </c>
      <c r="K274" s="182">
        <v>0</v>
      </c>
      <c r="L274" s="182">
        <v>0</v>
      </c>
    </row>
    <row r="275" spans="1:12" hidden="1">
      <c r="A275" s="187">
        <v>3</v>
      </c>
      <c r="B275" s="186">
        <v>2</v>
      </c>
      <c r="C275" s="185">
        <v>2</v>
      </c>
      <c r="D275" s="185">
        <v>1</v>
      </c>
      <c r="E275" s="185">
        <v>2</v>
      </c>
      <c r="F275" s="184">
        <v>2</v>
      </c>
      <c r="G275" s="183" t="s">
        <v>179</v>
      </c>
      <c r="H275" s="175">
        <v>244</v>
      </c>
      <c r="I275" s="182">
        <v>0</v>
      </c>
      <c r="J275" s="219">
        <v>0</v>
      </c>
      <c r="K275" s="182">
        <v>0</v>
      </c>
      <c r="L275" s="182">
        <v>0</v>
      </c>
    </row>
    <row r="276" spans="1:12" hidden="1">
      <c r="A276" s="187">
        <v>3</v>
      </c>
      <c r="B276" s="186">
        <v>2</v>
      </c>
      <c r="C276" s="185">
        <v>2</v>
      </c>
      <c r="D276" s="185">
        <v>1</v>
      </c>
      <c r="E276" s="185">
        <v>3</v>
      </c>
      <c r="F276" s="184"/>
      <c r="G276" s="183" t="s">
        <v>180</v>
      </c>
      <c r="H276" s="175">
        <v>245</v>
      </c>
      <c r="I276" s="190">
        <f>SUM(I277:I278)</f>
        <v>0</v>
      </c>
      <c r="J276" s="190">
        <f>SUM(J277:J278)</f>
        <v>0</v>
      </c>
      <c r="K276" s="190">
        <f>SUM(K277:K278)</f>
        <v>0</v>
      </c>
      <c r="L276" s="190">
        <f>SUM(L277:L278)</f>
        <v>0</v>
      </c>
    </row>
    <row r="277" spans="1:12" hidden="1">
      <c r="A277" s="187">
        <v>3</v>
      </c>
      <c r="B277" s="186">
        <v>2</v>
      </c>
      <c r="C277" s="185">
        <v>2</v>
      </c>
      <c r="D277" s="185">
        <v>1</v>
      </c>
      <c r="E277" s="185">
        <v>3</v>
      </c>
      <c r="F277" s="184">
        <v>1</v>
      </c>
      <c r="G277" s="183" t="s">
        <v>181</v>
      </c>
      <c r="H277" s="175">
        <v>246</v>
      </c>
      <c r="I277" s="182">
        <v>0</v>
      </c>
      <c r="J277" s="219">
        <v>0</v>
      </c>
      <c r="K277" s="182">
        <v>0</v>
      </c>
      <c r="L277" s="182">
        <v>0</v>
      </c>
    </row>
    <row r="278" spans="1:12" hidden="1">
      <c r="A278" s="187">
        <v>3</v>
      </c>
      <c r="B278" s="186">
        <v>2</v>
      </c>
      <c r="C278" s="185">
        <v>2</v>
      </c>
      <c r="D278" s="185">
        <v>1</v>
      </c>
      <c r="E278" s="185">
        <v>3</v>
      </c>
      <c r="F278" s="184">
        <v>2</v>
      </c>
      <c r="G278" s="183" t="s">
        <v>200</v>
      </c>
      <c r="H278" s="175">
        <v>247</v>
      </c>
      <c r="I278" s="182">
        <v>0</v>
      </c>
      <c r="J278" s="219">
        <v>0</v>
      </c>
      <c r="K278" s="182">
        <v>0</v>
      </c>
      <c r="L278" s="182">
        <v>0</v>
      </c>
    </row>
    <row r="279" spans="1:12" ht="25.5" hidden="1" customHeight="1">
      <c r="A279" s="187">
        <v>3</v>
      </c>
      <c r="B279" s="186">
        <v>2</v>
      </c>
      <c r="C279" s="185">
        <v>2</v>
      </c>
      <c r="D279" s="185">
        <v>2</v>
      </c>
      <c r="E279" s="185"/>
      <c r="F279" s="184"/>
      <c r="G279" s="183" t="s">
        <v>201</v>
      </c>
      <c r="H279" s="175">
        <v>248</v>
      </c>
      <c r="I279" s="190">
        <f>I280</f>
        <v>0</v>
      </c>
      <c r="J279" s="195">
        <f>J280</f>
        <v>0</v>
      </c>
      <c r="K279" s="190">
        <f>K280</f>
        <v>0</v>
      </c>
      <c r="L279" s="195">
        <f>L280</f>
        <v>0</v>
      </c>
    </row>
    <row r="280" spans="1:12" ht="25.5" hidden="1" customHeight="1">
      <c r="A280" s="186">
        <v>3</v>
      </c>
      <c r="B280" s="185">
        <v>2</v>
      </c>
      <c r="C280" s="202">
        <v>2</v>
      </c>
      <c r="D280" s="202">
        <v>2</v>
      </c>
      <c r="E280" s="202">
        <v>1</v>
      </c>
      <c r="F280" s="201"/>
      <c r="G280" s="183" t="s">
        <v>201</v>
      </c>
      <c r="H280" s="175">
        <v>249</v>
      </c>
      <c r="I280" s="200">
        <f>SUM(I281:I282)</f>
        <v>0</v>
      </c>
      <c r="J280" s="199">
        <f>SUM(J281:J282)</f>
        <v>0</v>
      </c>
      <c r="K280" s="198">
        <f>SUM(K281:K282)</f>
        <v>0</v>
      </c>
      <c r="L280" s="198">
        <f>SUM(L281:L282)</f>
        <v>0</v>
      </c>
    </row>
    <row r="281" spans="1:12" ht="25.5" hidden="1" customHeight="1">
      <c r="A281" s="186">
        <v>3</v>
      </c>
      <c r="B281" s="185">
        <v>2</v>
      </c>
      <c r="C281" s="185">
        <v>2</v>
      </c>
      <c r="D281" s="185">
        <v>2</v>
      </c>
      <c r="E281" s="185">
        <v>1</v>
      </c>
      <c r="F281" s="184">
        <v>1</v>
      </c>
      <c r="G281" s="183" t="s">
        <v>202</v>
      </c>
      <c r="H281" s="175">
        <v>250</v>
      </c>
      <c r="I281" s="182">
        <v>0</v>
      </c>
      <c r="J281" s="182">
        <v>0</v>
      </c>
      <c r="K281" s="182">
        <v>0</v>
      </c>
      <c r="L281" s="182">
        <v>0</v>
      </c>
    </row>
    <row r="282" spans="1:12" ht="25.5" hidden="1" customHeight="1">
      <c r="A282" s="186">
        <v>3</v>
      </c>
      <c r="B282" s="185">
        <v>2</v>
      </c>
      <c r="C282" s="185">
        <v>2</v>
      </c>
      <c r="D282" s="185">
        <v>2</v>
      </c>
      <c r="E282" s="185">
        <v>1</v>
      </c>
      <c r="F282" s="184">
        <v>2</v>
      </c>
      <c r="G282" s="187" t="s">
        <v>203</v>
      </c>
      <c r="H282" s="175">
        <v>251</v>
      </c>
      <c r="I282" s="182">
        <v>0</v>
      </c>
      <c r="J282" s="182">
        <v>0</v>
      </c>
      <c r="K282" s="182">
        <v>0</v>
      </c>
      <c r="L282" s="182">
        <v>0</v>
      </c>
    </row>
    <row r="283" spans="1:12" ht="25.5" hidden="1" customHeight="1">
      <c r="A283" s="186">
        <v>3</v>
      </c>
      <c r="B283" s="185">
        <v>2</v>
      </c>
      <c r="C283" s="185">
        <v>2</v>
      </c>
      <c r="D283" s="185">
        <v>3</v>
      </c>
      <c r="E283" s="185"/>
      <c r="F283" s="184"/>
      <c r="G283" s="183" t="s">
        <v>204</v>
      </c>
      <c r="H283" s="175">
        <v>252</v>
      </c>
      <c r="I283" s="190">
        <f>I284</f>
        <v>0</v>
      </c>
      <c r="J283" s="196">
        <f>J284</f>
        <v>0</v>
      </c>
      <c r="K283" s="195">
        <f>K284</f>
        <v>0</v>
      </c>
      <c r="L283" s="195">
        <f>L284</f>
        <v>0</v>
      </c>
    </row>
    <row r="284" spans="1:12" ht="25.5" hidden="1" customHeight="1">
      <c r="A284" s="203">
        <v>3</v>
      </c>
      <c r="B284" s="185">
        <v>2</v>
      </c>
      <c r="C284" s="185">
        <v>2</v>
      </c>
      <c r="D284" s="185">
        <v>3</v>
      </c>
      <c r="E284" s="185">
        <v>1</v>
      </c>
      <c r="F284" s="184"/>
      <c r="G284" s="183" t="s">
        <v>204</v>
      </c>
      <c r="H284" s="175">
        <v>253</v>
      </c>
      <c r="I284" s="190">
        <f>I285+I286</f>
        <v>0</v>
      </c>
      <c r="J284" s="190">
        <f>J285+J286</f>
        <v>0</v>
      </c>
      <c r="K284" s="190">
        <f>K285+K286</f>
        <v>0</v>
      </c>
      <c r="L284" s="190">
        <f>L285+L286</f>
        <v>0</v>
      </c>
    </row>
    <row r="285" spans="1:12" ht="25.5" hidden="1" customHeight="1">
      <c r="A285" s="203">
        <v>3</v>
      </c>
      <c r="B285" s="185">
        <v>2</v>
      </c>
      <c r="C285" s="185">
        <v>2</v>
      </c>
      <c r="D285" s="185">
        <v>3</v>
      </c>
      <c r="E285" s="185">
        <v>1</v>
      </c>
      <c r="F285" s="184">
        <v>1</v>
      </c>
      <c r="G285" s="183" t="s">
        <v>205</v>
      </c>
      <c r="H285" s="175">
        <v>254</v>
      </c>
      <c r="I285" s="182">
        <v>0</v>
      </c>
      <c r="J285" s="182">
        <v>0</v>
      </c>
      <c r="K285" s="182">
        <v>0</v>
      </c>
      <c r="L285" s="182">
        <v>0</v>
      </c>
    </row>
    <row r="286" spans="1:12" ht="25.5" hidden="1" customHeight="1">
      <c r="A286" s="203">
        <v>3</v>
      </c>
      <c r="B286" s="185">
        <v>2</v>
      </c>
      <c r="C286" s="185">
        <v>2</v>
      </c>
      <c r="D286" s="185">
        <v>3</v>
      </c>
      <c r="E286" s="185">
        <v>1</v>
      </c>
      <c r="F286" s="184">
        <v>2</v>
      </c>
      <c r="G286" s="183" t="s">
        <v>206</v>
      </c>
      <c r="H286" s="175">
        <v>255</v>
      </c>
      <c r="I286" s="182">
        <v>0</v>
      </c>
      <c r="J286" s="182">
        <v>0</v>
      </c>
      <c r="K286" s="182">
        <v>0</v>
      </c>
      <c r="L286" s="182">
        <v>0</v>
      </c>
    </row>
    <row r="287" spans="1:12" hidden="1">
      <c r="A287" s="186">
        <v>3</v>
      </c>
      <c r="B287" s="185">
        <v>2</v>
      </c>
      <c r="C287" s="185">
        <v>2</v>
      </c>
      <c r="D287" s="185">
        <v>4</v>
      </c>
      <c r="E287" s="185"/>
      <c r="F287" s="184"/>
      <c r="G287" s="183" t="s">
        <v>207</v>
      </c>
      <c r="H287" s="175">
        <v>256</v>
      </c>
      <c r="I287" s="190">
        <f>I288</f>
        <v>0</v>
      </c>
      <c r="J287" s="196">
        <f>J288</f>
        <v>0</v>
      </c>
      <c r="K287" s="195">
        <f>K288</f>
        <v>0</v>
      </c>
      <c r="L287" s="195">
        <f>L288</f>
        <v>0</v>
      </c>
    </row>
    <row r="288" spans="1:12" hidden="1">
      <c r="A288" s="186">
        <v>3</v>
      </c>
      <c r="B288" s="185">
        <v>2</v>
      </c>
      <c r="C288" s="185">
        <v>2</v>
      </c>
      <c r="D288" s="185">
        <v>4</v>
      </c>
      <c r="E288" s="185">
        <v>1</v>
      </c>
      <c r="F288" s="184"/>
      <c r="G288" s="183" t="s">
        <v>207</v>
      </c>
      <c r="H288" s="175">
        <v>257</v>
      </c>
      <c r="I288" s="190">
        <f>SUM(I289:I290)</f>
        <v>0</v>
      </c>
      <c r="J288" s="196">
        <f>SUM(J289:J290)</f>
        <v>0</v>
      </c>
      <c r="K288" s="195">
        <f>SUM(K289:K290)</f>
        <v>0</v>
      </c>
      <c r="L288" s="195">
        <f>SUM(L289:L290)</f>
        <v>0</v>
      </c>
    </row>
    <row r="289" spans="1:12" ht="25.5" hidden="1" customHeight="1">
      <c r="A289" s="186">
        <v>3</v>
      </c>
      <c r="B289" s="185">
        <v>2</v>
      </c>
      <c r="C289" s="185">
        <v>2</v>
      </c>
      <c r="D289" s="185">
        <v>4</v>
      </c>
      <c r="E289" s="185">
        <v>1</v>
      </c>
      <c r="F289" s="184">
        <v>1</v>
      </c>
      <c r="G289" s="183" t="s">
        <v>208</v>
      </c>
      <c r="H289" s="175">
        <v>258</v>
      </c>
      <c r="I289" s="182">
        <v>0</v>
      </c>
      <c r="J289" s="182">
        <v>0</v>
      </c>
      <c r="K289" s="182">
        <v>0</v>
      </c>
      <c r="L289" s="182">
        <v>0</v>
      </c>
    </row>
    <row r="290" spans="1:12" ht="25.5" hidden="1" customHeight="1">
      <c r="A290" s="203">
        <v>3</v>
      </c>
      <c r="B290" s="202">
        <v>2</v>
      </c>
      <c r="C290" s="202">
        <v>2</v>
      </c>
      <c r="D290" s="202">
        <v>4</v>
      </c>
      <c r="E290" s="202">
        <v>1</v>
      </c>
      <c r="F290" s="201">
        <v>2</v>
      </c>
      <c r="G290" s="187" t="s">
        <v>209</v>
      </c>
      <c r="H290" s="175">
        <v>259</v>
      </c>
      <c r="I290" s="182">
        <v>0</v>
      </c>
      <c r="J290" s="182">
        <v>0</v>
      </c>
      <c r="K290" s="182">
        <v>0</v>
      </c>
      <c r="L290" s="182">
        <v>0</v>
      </c>
    </row>
    <row r="291" spans="1:12" hidden="1">
      <c r="A291" s="186">
        <v>3</v>
      </c>
      <c r="B291" s="185">
        <v>2</v>
      </c>
      <c r="C291" s="185">
        <v>2</v>
      </c>
      <c r="D291" s="185">
        <v>5</v>
      </c>
      <c r="E291" s="185"/>
      <c r="F291" s="184"/>
      <c r="G291" s="183" t="s">
        <v>210</v>
      </c>
      <c r="H291" s="175">
        <v>260</v>
      </c>
      <c r="I291" s="190">
        <f t="shared" ref="I291:L292" si="26">I292</f>
        <v>0</v>
      </c>
      <c r="J291" s="196">
        <f t="shared" si="26"/>
        <v>0</v>
      </c>
      <c r="K291" s="195">
        <f t="shared" si="26"/>
        <v>0</v>
      </c>
      <c r="L291" s="195">
        <f t="shared" si="26"/>
        <v>0</v>
      </c>
    </row>
    <row r="292" spans="1:12" hidden="1">
      <c r="A292" s="186">
        <v>3</v>
      </c>
      <c r="B292" s="185">
        <v>2</v>
      </c>
      <c r="C292" s="185">
        <v>2</v>
      </c>
      <c r="D292" s="185">
        <v>5</v>
      </c>
      <c r="E292" s="185">
        <v>1</v>
      </c>
      <c r="F292" s="184"/>
      <c r="G292" s="183" t="s">
        <v>210</v>
      </c>
      <c r="H292" s="175">
        <v>261</v>
      </c>
      <c r="I292" s="190">
        <f t="shared" si="26"/>
        <v>0</v>
      </c>
      <c r="J292" s="196">
        <f t="shared" si="26"/>
        <v>0</v>
      </c>
      <c r="K292" s="195">
        <f t="shared" si="26"/>
        <v>0</v>
      </c>
      <c r="L292" s="195">
        <f t="shared" si="26"/>
        <v>0</v>
      </c>
    </row>
    <row r="293" spans="1:12" hidden="1">
      <c r="A293" s="186">
        <v>3</v>
      </c>
      <c r="B293" s="185">
        <v>2</v>
      </c>
      <c r="C293" s="185">
        <v>2</v>
      </c>
      <c r="D293" s="185">
        <v>5</v>
      </c>
      <c r="E293" s="185">
        <v>1</v>
      </c>
      <c r="F293" s="184">
        <v>1</v>
      </c>
      <c r="G293" s="183" t="s">
        <v>210</v>
      </c>
      <c r="H293" s="175">
        <v>262</v>
      </c>
      <c r="I293" s="182">
        <v>0</v>
      </c>
      <c r="J293" s="182">
        <v>0</v>
      </c>
      <c r="K293" s="182">
        <v>0</v>
      </c>
      <c r="L293" s="182">
        <v>0</v>
      </c>
    </row>
    <row r="294" spans="1:12" hidden="1">
      <c r="A294" s="186">
        <v>3</v>
      </c>
      <c r="B294" s="185">
        <v>2</v>
      </c>
      <c r="C294" s="185">
        <v>2</v>
      </c>
      <c r="D294" s="185">
        <v>6</v>
      </c>
      <c r="E294" s="185"/>
      <c r="F294" s="184"/>
      <c r="G294" s="183" t="s">
        <v>193</v>
      </c>
      <c r="H294" s="175">
        <v>263</v>
      </c>
      <c r="I294" s="190">
        <f t="shared" ref="I294:L295" si="27">I295</f>
        <v>0</v>
      </c>
      <c r="J294" s="216">
        <f t="shared" si="27"/>
        <v>0</v>
      </c>
      <c r="K294" s="195">
        <f t="shared" si="27"/>
        <v>0</v>
      </c>
      <c r="L294" s="195">
        <f t="shared" si="27"/>
        <v>0</v>
      </c>
    </row>
    <row r="295" spans="1:12" hidden="1">
      <c r="A295" s="186">
        <v>3</v>
      </c>
      <c r="B295" s="185">
        <v>2</v>
      </c>
      <c r="C295" s="185">
        <v>2</v>
      </c>
      <c r="D295" s="185">
        <v>6</v>
      </c>
      <c r="E295" s="185">
        <v>1</v>
      </c>
      <c r="F295" s="184"/>
      <c r="G295" s="183" t="s">
        <v>193</v>
      </c>
      <c r="H295" s="175">
        <v>264</v>
      </c>
      <c r="I295" s="190">
        <f t="shared" si="27"/>
        <v>0</v>
      </c>
      <c r="J295" s="216">
        <f t="shared" si="27"/>
        <v>0</v>
      </c>
      <c r="K295" s="195">
        <f t="shared" si="27"/>
        <v>0</v>
      </c>
      <c r="L295" s="195">
        <f t="shared" si="27"/>
        <v>0</v>
      </c>
    </row>
    <row r="296" spans="1:12" hidden="1">
      <c r="A296" s="186">
        <v>3</v>
      </c>
      <c r="B296" s="218">
        <v>2</v>
      </c>
      <c r="C296" s="218">
        <v>2</v>
      </c>
      <c r="D296" s="185">
        <v>6</v>
      </c>
      <c r="E296" s="218">
        <v>1</v>
      </c>
      <c r="F296" s="211">
        <v>1</v>
      </c>
      <c r="G296" s="207" t="s">
        <v>193</v>
      </c>
      <c r="H296" s="175">
        <v>265</v>
      </c>
      <c r="I296" s="182">
        <v>0</v>
      </c>
      <c r="J296" s="182">
        <v>0</v>
      </c>
      <c r="K296" s="182">
        <v>0</v>
      </c>
      <c r="L296" s="182">
        <v>0</v>
      </c>
    </row>
    <row r="297" spans="1:12" hidden="1">
      <c r="A297" s="187">
        <v>3</v>
      </c>
      <c r="B297" s="186">
        <v>2</v>
      </c>
      <c r="C297" s="185">
        <v>2</v>
      </c>
      <c r="D297" s="185">
        <v>7</v>
      </c>
      <c r="E297" s="185"/>
      <c r="F297" s="184"/>
      <c r="G297" s="183" t="s">
        <v>194</v>
      </c>
      <c r="H297" s="175">
        <v>266</v>
      </c>
      <c r="I297" s="190">
        <f>I298</f>
        <v>0</v>
      </c>
      <c r="J297" s="216">
        <f>J298</f>
        <v>0</v>
      </c>
      <c r="K297" s="195">
        <f>K298</f>
        <v>0</v>
      </c>
      <c r="L297" s="195">
        <f>L298</f>
        <v>0</v>
      </c>
    </row>
    <row r="298" spans="1:12" hidden="1">
      <c r="A298" s="187">
        <v>3</v>
      </c>
      <c r="B298" s="186">
        <v>2</v>
      </c>
      <c r="C298" s="185">
        <v>2</v>
      </c>
      <c r="D298" s="185">
        <v>7</v>
      </c>
      <c r="E298" s="185">
        <v>1</v>
      </c>
      <c r="F298" s="184"/>
      <c r="G298" s="183" t="s">
        <v>194</v>
      </c>
      <c r="H298" s="175">
        <v>267</v>
      </c>
      <c r="I298" s="190">
        <f>I299+I300</f>
        <v>0</v>
      </c>
      <c r="J298" s="190">
        <f>J299+J300</f>
        <v>0</v>
      </c>
      <c r="K298" s="190">
        <f>K299+K300</f>
        <v>0</v>
      </c>
      <c r="L298" s="190">
        <f>L299+L300</f>
        <v>0</v>
      </c>
    </row>
    <row r="299" spans="1:12" ht="25.5" hidden="1" customHeight="1">
      <c r="A299" s="187">
        <v>3</v>
      </c>
      <c r="B299" s="186">
        <v>2</v>
      </c>
      <c r="C299" s="186">
        <v>2</v>
      </c>
      <c r="D299" s="185">
        <v>7</v>
      </c>
      <c r="E299" s="185">
        <v>1</v>
      </c>
      <c r="F299" s="184">
        <v>1</v>
      </c>
      <c r="G299" s="183" t="s">
        <v>195</v>
      </c>
      <c r="H299" s="175">
        <v>268</v>
      </c>
      <c r="I299" s="182">
        <v>0</v>
      </c>
      <c r="J299" s="182">
        <v>0</v>
      </c>
      <c r="K299" s="182">
        <v>0</v>
      </c>
      <c r="L299" s="182">
        <v>0</v>
      </c>
    </row>
    <row r="300" spans="1:12" ht="25.5" hidden="1" customHeight="1">
      <c r="A300" s="187">
        <v>3</v>
      </c>
      <c r="B300" s="186">
        <v>2</v>
      </c>
      <c r="C300" s="186">
        <v>2</v>
      </c>
      <c r="D300" s="185">
        <v>7</v>
      </c>
      <c r="E300" s="185">
        <v>1</v>
      </c>
      <c r="F300" s="184">
        <v>2</v>
      </c>
      <c r="G300" s="183" t="s">
        <v>196</v>
      </c>
      <c r="H300" s="175">
        <v>269</v>
      </c>
      <c r="I300" s="182">
        <v>0</v>
      </c>
      <c r="J300" s="182">
        <v>0</v>
      </c>
      <c r="K300" s="182">
        <v>0</v>
      </c>
      <c r="L300" s="182">
        <v>0</v>
      </c>
    </row>
    <row r="301" spans="1:12" ht="25.5" hidden="1" customHeight="1">
      <c r="A301" s="225">
        <v>3</v>
      </c>
      <c r="B301" s="225">
        <v>3</v>
      </c>
      <c r="C301" s="224"/>
      <c r="D301" s="223"/>
      <c r="E301" s="223"/>
      <c r="F301" s="222"/>
      <c r="G301" s="221" t="s">
        <v>211</v>
      </c>
      <c r="H301" s="175">
        <v>270</v>
      </c>
      <c r="I301" s="190">
        <f>SUM(I302+I334)</f>
        <v>0</v>
      </c>
      <c r="J301" s="216">
        <f>SUM(J302+J334)</f>
        <v>0</v>
      </c>
      <c r="K301" s="195">
        <f>SUM(K302+K334)</f>
        <v>0</v>
      </c>
      <c r="L301" s="195">
        <f>SUM(L302+L334)</f>
        <v>0</v>
      </c>
    </row>
    <row r="302" spans="1:12" ht="38.25" hidden="1" customHeight="1">
      <c r="A302" s="187">
        <v>3</v>
      </c>
      <c r="B302" s="187">
        <v>3</v>
      </c>
      <c r="C302" s="186">
        <v>1</v>
      </c>
      <c r="D302" s="185"/>
      <c r="E302" s="185"/>
      <c r="F302" s="184"/>
      <c r="G302" s="183" t="s">
        <v>212</v>
      </c>
      <c r="H302" s="175">
        <v>271</v>
      </c>
      <c r="I302" s="190">
        <f>SUM(I303+I312+I316+I320+I324+I327+I330)</f>
        <v>0</v>
      </c>
      <c r="J302" s="216">
        <f>SUM(J303+J312+J316+J320+J324+J327+J330)</f>
        <v>0</v>
      </c>
      <c r="K302" s="195">
        <f>SUM(K303+K312+K316+K320+K324+K327+K330)</f>
        <v>0</v>
      </c>
      <c r="L302" s="195">
        <f>SUM(L303+L312+L316+L320+L324+L327+L330)</f>
        <v>0</v>
      </c>
    </row>
    <row r="303" spans="1:12" hidden="1">
      <c r="A303" s="187">
        <v>3</v>
      </c>
      <c r="B303" s="187">
        <v>3</v>
      </c>
      <c r="C303" s="186">
        <v>1</v>
      </c>
      <c r="D303" s="185">
        <v>1</v>
      </c>
      <c r="E303" s="185"/>
      <c r="F303" s="184"/>
      <c r="G303" s="183" t="s">
        <v>198</v>
      </c>
      <c r="H303" s="175">
        <v>272</v>
      </c>
      <c r="I303" s="190">
        <f>SUM(I304+I306+I309)</f>
        <v>0</v>
      </c>
      <c r="J303" s="190">
        <f>SUM(J304+J306+J309)</f>
        <v>0</v>
      </c>
      <c r="K303" s="190">
        <f>SUM(K304+K306+K309)</f>
        <v>0</v>
      </c>
      <c r="L303" s="190">
        <f>SUM(L304+L306+L309)</f>
        <v>0</v>
      </c>
    </row>
    <row r="304" spans="1:12" hidden="1">
      <c r="A304" s="187">
        <v>3</v>
      </c>
      <c r="B304" s="187">
        <v>3</v>
      </c>
      <c r="C304" s="186">
        <v>1</v>
      </c>
      <c r="D304" s="185">
        <v>1</v>
      </c>
      <c r="E304" s="185">
        <v>1</v>
      </c>
      <c r="F304" s="184"/>
      <c r="G304" s="183" t="s">
        <v>176</v>
      </c>
      <c r="H304" s="175">
        <v>273</v>
      </c>
      <c r="I304" s="190">
        <f>SUM(I305:I305)</f>
        <v>0</v>
      </c>
      <c r="J304" s="216">
        <f>SUM(J305:J305)</f>
        <v>0</v>
      </c>
      <c r="K304" s="195">
        <f>SUM(K305:K305)</f>
        <v>0</v>
      </c>
      <c r="L304" s="195">
        <f>SUM(L305:L305)</f>
        <v>0</v>
      </c>
    </row>
    <row r="305" spans="1:12" hidden="1">
      <c r="A305" s="187">
        <v>3</v>
      </c>
      <c r="B305" s="187">
        <v>3</v>
      </c>
      <c r="C305" s="186">
        <v>1</v>
      </c>
      <c r="D305" s="185">
        <v>1</v>
      </c>
      <c r="E305" s="185">
        <v>1</v>
      </c>
      <c r="F305" s="184">
        <v>1</v>
      </c>
      <c r="G305" s="183" t="s">
        <v>176</v>
      </c>
      <c r="H305" s="175">
        <v>274</v>
      </c>
      <c r="I305" s="182">
        <v>0</v>
      </c>
      <c r="J305" s="182">
        <v>0</v>
      </c>
      <c r="K305" s="182">
        <v>0</v>
      </c>
      <c r="L305" s="182">
        <v>0</v>
      </c>
    </row>
    <row r="306" spans="1:12" hidden="1">
      <c r="A306" s="187">
        <v>3</v>
      </c>
      <c r="B306" s="187">
        <v>3</v>
      </c>
      <c r="C306" s="186">
        <v>1</v>
      </c>
      <c r="D306" s="185">
        <v>1</v>
      </c>
      <c r="E306" s="185">
        <v>2</v>
      </c>
      <c r="F306" s="184"/>
      <c r="G306" s="183" t="s">
        <v>199</v>
      </c>
      <c r="H306" s="175">
        <v>275</v>
      </c>
      <c r="I306" s="190">
        <f>SUM(I307:I308)</f>
        <v>0</v>
      </c>
      <c r="J306" s="190">
        <f>SUM(J307:J308)</f>
        <v>0</v>
      </c>
      <c r="K306" s="190">
        <f>SUM(K307:K308)</f>
        <v>0</v>
      </c>
      <c r="L306" s="190">
        <f>SUM(L307:L308)</f>
        <v>0</v>
      </c>
    </row>
    <row r="307" spans="1:12" hidden="1">
      <c r="A307" s="187">
        <v>3</v>
      </c>
      <c r="B307" s="187">
        <v>3</v>
      </c>
      <c r="C307" s="186">
        <v>1</v>
      </c>
      <c r="D307" s="185">
        <v>1</v>
      </c>
      <c r="E307" s="185">
        <v>2</v>
      </c>
      <c r="F307" s="184">
        <v>1</v>
      </c>
      <c r="G307" s="183" t="s">
        <v>178</v>
      </c>
      <c r="H307" s="175">
        <v>276</v>
      </c>
      <c r="I307" s="182">
        <v>0</v>
      </c>
      <c r="J307" s="182">
        <v>0</v>
      </c>
      <c r="K307" s="182">
        <v>0</v>
      </c>
      <c r="L307" s="182">
        <v>0</v>
      </c>
    </row>
    <row r="308" spans="1:12" hidden="1">
      <c r="A308" s="187">
        <v>3</v>
      </c>
      <c r="B308" s="187">
        <v>3</v>
      </c>
      <c r="C308" s="186">
        <v>1</v>
      </c>
      <c r="D308" s="185">
        <v>1</v>
      </c>
      <c r="E308" s="185">
        <v>2</v>
      </c>
      <c r="F308" s="184">
        <v>2</v>
      </c>
      <c r="G308" s="183" t="s">
        <v>179</v>
      </c>
      <c r="H308" s="175">
        <v>277</v>
      </c>
      <c r="I308" s="182">
        <v>0</v>
      </c>
      <c r="J308" s="182">
        <v>0</v>
      </c>
      <c r="K308" s="182">
        <v>0</v>
      </c>
      <c r="L308" s="182">
        <v>0</v>
      </c>
    </row>
    <row r="309" spans="1:12" hidden="1">
      <c r="A309" s="187">
        <v>3</v>
      </c>
      <c r="B309" s="187">
        <v>3</v>
      </c>
      <c r="C309" s="186">
        <v>1</v>
      </c>
      <c r="D309" s="185">
        <v>1</v>
      </c>
      <c r="E309" s="185">
        <v>3</v>
      </c>
      <c r="F309" s="184"/>
      <c r="G309" s="183" t="s">
        <v>180</v>
      </c>
      <c r="H309" s="175">
        <v>278</v>
      </c>
      <c r="I309" s="190">
        <f>SUM(I310:I311)</f>
        <v>0</v>
      </c>
      <c r="J309" s="190">
        <f>SUM(J310:J311)</f>
        <v>0</v>
      </c>
      <c r="K309" s="190">
        <f>SUM(K310:K311)</f>
        <v>0</v>
      </c>
      <c r="L309" s="190">
        <f>SUM(L310:L311)</f>
        <v>0</v>
      </c>
    </row>
    <row r="310" spans="1:12" hidden="1">
      <c r="A310" s="187">
        <v>3</v>
      </c>
      <c r="B310" s="187">
        <v>3</v>
      </c>
      <c r="C310" s="186">
        <v>1</v>
      </c>
      <c r="D310" s="185">
        <v>1</v>
      </c>
      <c r="E310" s="185">
        <v>3</v>
      </c>
      <c r="F310" s="184">
        <v>1</v>
      </c>
      <c r="G310" s="183" t="s">
        <v>181</v>
      </c>
      <c r="H310" s="175">
        <v>279</v>
      </c>
      <c r="I310" s="182">
        <v>0</v>
      </c>
      <c r="J310" s="182">
        <v>0</v>
      </c>
      <c r="K310" s="182">
        <v>0</v>
      </c>
      <c r="L310" s="182">
        <v>0</v>
      </c>
    </row>
    <row r="311" spans="1:12" hidden="1">
      <c r="A311" s="187">
        <v>3</v>
      </c>
      <c r="B311" s="187">
        <v>3</v>
      </c>
      <c r="C311" s="186">
        <v>1</v>
      </c>
      <c r="D311" s="185">
        <v>1</v>
      </c>
      <c r="E311" s="185">
        <v>3</v>
      </c>
      <c r="F311" s="184">
        <v>2</v>
      </c>
      <c r="G311" s="183" t="s">
        <v>200</v>
      </c>
      <c r="H311" s="175">
        <v>280</v>
      </c>
      <c r="I311" s="182">
        <v>0</v>
      </c>
      <c r="J311" s="182">
        <v>0</v>
      </c>
      <c r="K311" s="182">
        <v>0</v>
      </c>
      <c r="L311" s="182">
        <v>0</v>
      </c>
    </row>
    <row r="312" spans="1:12" hidden="1">
      <c r="A312" s="204">
        <v>3</v>
      </c>
      <c r="B312" s="203">
        <v>3</v>
      </c>
      <c r="C312" s="186">
        <v>1</v>
      </c>
      <c r="D312" s="185">
        <v>2</v>
      </c>
      <c r="E312" s="185"/>
      <c r="F312" s="184"/>
      <c r="G312" s="183" t="s">
        <v>213</v>
      </c>
      <c r="H312" s="175">
        <v>281</v>
      </c>
      <c r="I312" s="190">
        <f>I313</f>
        <v>0</v>
      </c>
      <c r="J312" s="216">
        <f>J313</f>
        <v>0</v>
      </c>
      <c r="K312" s="195">
        <f>K313</f>
        <v>0</v>
      </c>
      <c r="L312" s="195">
        <f>L313</f>
        <v>0</v>
      </c>
    </row>
    <row r="313" spans="1:12" hidden="1">
      <c r="A313" s="204">
        <v>3</v>
      </c>
      <c r="B313" s="204">
        <v>3</v>
      </c>
      <c r="C313" s="203">
        <v>1</v>
      </c>
      <c r="D313" s="202">
        <v>2</v>
      </c>
      <c r="E313" s="202">
        <v>1</v>
      </c>
      <c r="F313" s="201"/>
      <c r="G313" s="183" t="s">
        <v>213</v>
      </c>
      <c r="H313" s="175">
        <v>282</v>
      </c>
      <c r="I313" s="200">
        <f>SUM(I314:I315)</f>
        <v>0</v>
      </c>
      <c r="J313" s="217">
        <f>SUM(J314:J315)</f>
        <v>0</v>
      </c>
      <c r="K313" s="198">
        <f>SUM(K314:K315)</f>
        <v>0</v>
      </c>
      <c r="L313" s="198">
        <f>SUM(L314:L315)</f>
        <v>0</v>
      </c>
    </row>
    <row r="314" spans="1:12" ht="25.5" hidden="1" customHeight="1">
      <c r="A314" s="187">
        <v>3</v>
      </c>
      <c r="B314" s="187">
        <v>3</v>
      </c>
      <c r="C314" s="186">
        <v>1</v>
      </c>
      <c r="D314" s="185">
        <v>2</v>
      </c>
      <c r="E314" s="185">
        <v>1</v>
      </c>
      <c r="F314" s="184">
        <v>1</v>
      </c>
      <c r="G314" s="183" t="s">
        <v>214</v>
      </c>
      <c r="H314" s="175">
        <v>283</v>
      </c>
      <c r="I314" s="182">
        <v>0</v>
      </c>
      <c r="J314" s="182">
        <v>0</v>
      </c>
      <c r="K314" s="182">
        <v>0</v>
      </c>
      <c r="L314" s="182">
        <v>0</v>
      </c>
    </row>
    <row r="315" spans="1:12" hidden="1">
      <c r="A315" s="194">
        <v>3</v>
      </c>
      <c r="B315" s="220">
        <v>3</v>
      </c>
      <c r="C315" s="212">
        <v>1</v>
      </c>
      <c r="D315" s="218">
        <v>2</v>
      </c>
      <c r="E315" s="218">
        <v>1</v>
      </c>
      <c r="F315" s="211">
        <v>2</v>
      </c>
      <c r="G315" s="207" t="s">
        <v>215</v>
      </c>
      <c r="H315" s="175">
        <v>284</v>
      </c>
      <c r="I315" s="182">
        <v>0</v>
      </c>
      <c r="J315" s="182">
        <v>0</v>
      </c>
      <c r="K315" s="182">
        <v>0</v>
      </c>
      <c r="L315" s="182">
        <v>0</v>
      </c>
    </row>
    <row r="316" spans="1:12" ht="25.5" hidden="1" customHeight="1">
      <c r="A316" s="186">
        <v>3</v>
      </c>
      <c r="B316" s="183">
        <v>3</v>
      </c>
      <c r="C316" s="186">
        <v>1</v>
      </c>
      <c r="D316" s="185">
        <v>3</v>
      </c>
      <c r="E316" s="185"/>
      <c r="F316" s="184"/>
      <c r="G316" s="183" t="s">
        <v>216</v>
      </c>
      <c r="H316" s="175">
        <v>285</v>
      </c>
      <c r="I316" s="190">
        <f>I317</f>
        <v>0</v>
      </c>
      <c r="J316" s="216">
        <f>J317</f>
        <v>0</v>
      </c>
      <c r="K316" s="195">
        <f>K317</f>
        <v>0</v>
      </c>
      <c r="L316" s="195">
        <f>L317</f>
        <v>0</v>
      </c>
    </row>
    <row r="317" spans="1:12" ht="25.5" hidden="1" customHeight="1">
      <c r="A317" s="186">
        <v>3</v>
      </c>
      <c r="B317" s="207">
        <v>3</v>
      </c>
      <c r="C317" s="212">
        <v>1</v>
      </c>
      <c r="D317" s="218">
        <v>3</v>
      </c>
      <c r="E317" s="218">
        <v>1</v>
      </c>
      <c r="F317" s="211"/>
      <c r="G317" s="183" t="s">
        <v>216</v>
      </c>
      <c r="H317" s="175">
        <v>286</v>
      </c>
      <c r="I317" s="195">
        <f>I318+I319</f>
        <v>0</v>
      </c>
      <c r="J317" s="195">
        <f>J318+J319</f>
        <v>0</v>
      </c>
      <c r="K317" s="195">
        <f>K318+K319</f>
        <v>0</v>
      </c>
      <c r="L317" s="195">
        <f>L318+L319</f>
        <v>0</v>
      </c>
    </row>
    <row r="318" spans="1:12" ht="25.5" hidden="1" customHeight="1">
      <c r="A318" s="186">
        <v>3</v>
      </c>
      <c r="B318" s="183">
        <v>3</v>
      </c>
      <c r="C318" s="186">
        <v>1</v>
      </c>
      <c r="D318" s="185">
        <v>3</v>
      </c>
      <c r="E318" s="185">
        <v>1</v>
      </c>
      <c r="F318" s="184">
        <v>1</v>
      </c>
      <c r="G318" s="183" t="s">
        <v>217</v>
      </c>
      <c r="H318" s="175">
        <v>287</v>
      </c>
      <c r="I318" s="189">
        <v>0</v>
      </c>
      <c r="J318" s="189">
        <v>0</v>
      </c>
      <c r="K318" s="189">
        <v>0</v>
      </c>
      <c r="L318" s="188">
        <v>0</v>
      </c>
    </row>
    <row r="319" spans="1:12" ht="25.5" hidden="1" customHeight="1">
      <c r="A319" s="186">
        <v>3</v>
      </c>
      <c r="B319" s="183">
        <v>3</v>
      </c>
      <c r="C319" s="186">
        <v>1</v>
      </c>
      <c r="D319" s="185">
        <v>3</v>
      </c>
      <c r="E319" s="185">
        <v>1</v>
      </c>
      <c r="F319" s="184">
        <v>2</v>
      </c>
      <c r="G319" s="183" t="s">
        <v>218</v>
      </c>
      <c r="H319" s="175">
        <v>288</v>
      </c>
      <c r="I319" s="182">
        <v>0</v>
      </c>
      <c r="J319" s="182">
        <v>0</v>
      </c>
      <c r="K319" s="182">
        <v>0</v>
      </c>
      <c r="L319" s="182">
        <v>0</v>
      </c>
    </row>
    <row r="320" spans="1:12" hidden="1">
      <c r="A320" s="186">
        <v>3</v>
      </c>
      <c r="B320" s="183">
        <v>3</v>
      </c>
      <c r="C320" s="186">
        <v>1</v>
      </c>
      <c r="D320" s="185">
        <v>4</v>
      </c>
      <c r="E320" s="185"/>
      <c r="F320" s="184"/>
      <c r="G320" s="183" t="s">
        <v>219</v>
      </c>
      <c r="H320" s="175">
        <v>289</v>
      </c>
      <c r="I320" s="190">
        <f>I321</f>
        <v>0</v>
      </c>
      <c r="J320" s="216">
        <f>J321</f>
        <v>0</v>
      </c>
      <c r="K320" s="195">
        <f>K321</f>
        <v>0</v>
      </c>
      <c r="L320" s="195">
        <f>L321</f>
        <v>0</v>
      </c>
    </row>
    <row r="321" spans="1:15" hidden="1">
      <c r="A321" s="187">
        <v>3</v>
      </c>
      <c r="B321" s="186">
        <v>3</v>
      </c>
      <c r="C321" s="185">
        <v>1</v>
      </c>
      <c r="D321" s="185">
        <v>4</v>
      </c>
      <c r="E321" s="185">
        <v>1</v>
      </c>
      <c r="F321" s="184"/>
      <c r="G321" s="183" t="s">
        <v>219</v>
      </c>
      <c r="H321" s="175">
        <v>290</v>
      </c>
      <c r="I321" s="190">
        <f>SUM(I322:I323)</f>
        <v>0</v>
      </c>
      <c r="J321" s="190">
        <f>SUM(J322:J323)</f>
        <v>0</v>
      </c>
      <c r="K321" s="190">
        <f>SUM(K322:K323)</f>
        <v>0</v>
      </c>
      <c r="L321" s="190">
        <f>SUM(L322:L323)</f>
        <v>0</v>
      </c>
    </row>
    <row r="322" spans="1:15" hidden="1">
      <c r="A322" s="187">
        <v>3</v>
      </c>
      <c r="B322" s="186">
        <v>3</v>
      </c>
      <c r="C322" s="185">
        <v>1</v>
      </c>
      <c r="D322" s="185">
        <v>4</v>
      </c>
      <c r="E322" s="185">
        <v>1</v>
      </c>
      <c r="F322" s="184">
        <v>1</v>
      </c>
      <c r="G322" s="183" t="s">
        <v>220</v>
      </c>
      <c r="H322" s="175">
        <v>291</v>
      </c>
      <c r="I322" s="219">
        <v>0</v>
      </c>
      <c r="J322" s="182">
        <v>0</v>
      </c>
      <c r="K322" s="182">
        <v>0</v>
      </c>
      <c r="L322" s="219">
        <v>0</v>
      </c>
    </row>
    <row r="323" spans="1:15" hidden="1">
      <c r="A323" s="186">
        <v>3</v>
      </c>
      <c r="B323" s="185">
        <v>3</v>
      </c>
      <c r="C323" s="185">
        <v>1</v>
      </c>
      <c r="D323" s="185">
        <v>4</v>
      </c>
      <c r="E323" s="185">
        <v>1</v>
      </c>
      <c r="F323" s="184">
        <v>2</v>
      </c>
      <c r="G323" s="183" t="s">
        <v>221</v>
      </c>
      <c r="H323" s="175">
        <v>292</v>
      </c>
      <c r="I323" s="182">
        <v>0</v>
      </c>
      <c r="J323" s="189">
        <v>0</v>
      </c>
      <c r="K323" s="189">
        <v>0</v>
      </c>
      <c r="L323" s="188">
        <v>0</v>
      </c>
    </row>
    <row r="324" spans="1:15" hidden="1">
      <c r="A324" s="186">
        <v>3</v>
      </c>
      <c r="B324" s="185">
        <v>3</v>
      </c>
      <c r="C324" s="185">
        <v>1</v>
      </c>
      <c r="D324" s="185">
        <v>5</v>
      </c>
      <c r="E324" s="185"/>
      <c r="F324" s="184"/>
      <c r="G324" s="183" t="s">
        <v>222</v>
      </c>
      <c r="H324" s="175">
        <v>293</v>
      </c>
      <c r="I324" s="198">
        <f t="shared" ref="I324:L325" si="28">I325</f>
        <v>0</v>
      </c>
      <c r="J324" s="216">
        <f t="shared" si="28"/>
        <v>0</v>
      </c>
      <c r="K324" s="195">
        <f t="shared" si="28"/>
        <v>0</v>
      </c>
      <c r="L324" s="195">
        <f t="shared" si="28"/>
        <v>0</v>
      </c>
    </row>
    <row r="325" spans="1:15" hidden="1">
      <c r="A325" s="203">
        <v>3</v>
      </c>
      <c r="B325" s="218">
        <v>3</v>
      </c>
      <c r="C325" s="218">
        <v>1</v>
      </c>
      <c r="D325" s="218">
        <v>5</v>
      </c>
      <c r="E325" s="218">
        <v>1</v>
      </c>
      <c r="F325" s="211"/>
      <c r="G325" s="183" t="s">
        <v>222</v>
      </c>
      <c r="H325" s="175">
        <v>294</v>
      </c>
      <c r="I325" s="195">
        <f t="shared" si="28"/>
        <v>0</v>
      </c>
      <c r="J325" s="217">
        <f t="shared" si="28"/>
        <v>0</v>
      </c>
      <c r="K325" s="198">
        <f t="shared" si="28"/>
        <v>0</v>
      </c>
      <c r="L325" s="198">
        <f t="shared" si="28"/>
        <v>0</v>
      </c>
    </row>
    <row r="326" spans="1:15" hidden="1">
      <c r="A326" s="186">
        <v>3</v>
      </c>
      <c r="B326" s="185">
        <v>3</v>
      </c>
      <c r="C326" s="185">
        <v>1</v>
      </c>
      <c r="D326" s="185">
        <v>5</v>
      </c>
      <c r="E326" s="185">
        <v>1</v>
      </c>
      <c r="F326" s="184">
        <v>1</v>
      </c>
      <c r="G326" s="183" t="s">
        <v>223</v>
      </c>
      <c r="H326" s="175">
        <v>295</v>
      </c>
      <c r="I326" s="182">
        <v>0</v>
      </c>
      <c r="J326" s="189">
        <v>0</v>
      </c>
      <c r="K326" s="189">
        <v>0</v>
      </c>
      <c r="L326" s="188">
        <v>0</v>
      </c>
    </row>
    <row r="327" spans="1:15" hidden="1">
      <c r="A327" s="186">
        <v>3</v>
      </c>
      <c r="B327" s="185">
        <v>3</v>
      </c>
      <c r="C327" s="185">
        <v>1</v>
      </c>
      <c r="D327" s="185">
        <v>6</v>
      </c>
      <c r="E327" s="185"/>
      <c r="F327" s="184"/>
      <c r="G327" s="183" t="s">
        <v>193</v>
      </c>
      <c r="H327" s="175">
        <v>296</v>
      </c>
      <c r="I327" s="195">
        <f t="shared" ref="I327:L328" si="29">I328</f>
        <v>0</v>
      </c>
      <c r="J327" s="216">
        <f t="shared" si="29"/>
        <v>0</v>
      </c>
      <c r="K327" s="195">
        <f t="shared" si="29"/>
        <v>0</v>
      </c>
      <c r="L327" s="195">
        <f t="shared" si="29"/>
        <v>0</v>
      </c>
    </row>
    <row r="328" spans="1:15" hidden="1">
      <c r="A328" s="186">
        <v>3</v>
      </c>
      <c r="B328" s="185">
        <v>3</v>
      </c>
      <c r="C328" s="185">
        <v>1</v>
      </c>
      <c r="D328" s="185">
        <v>6</v>
      </c>
      <c r="E328" s="185">
        <v>1</v>
      </c>
      <c r="F328" s="184"/>
      <c r="G328" s="183" t="s">
        <v>193</v>
      </c>
      <c r="H328" s="175">
        <v>297</v>
      </c>
      <c r="I328" s="190">
        <f t="shared" si="29"/>
        <v>0</v>
      </c>
      <c r="J328" s="216">
        <f t="shared" si="29"/>
        <v>0</v>
      </c>
      <c r="K328" s="195">
        <f t="shared" si="29"/>
        <v>0</v>
      </c>
      <c r="L328" s="195">
        <f t="shared" si="29"/>
        <v>0</v>
      </c>
    </row>
    <row r="329" spans="1:15" hidden="1">
      <c r="A329" s="186">
        <v>3</v>
      </c>
      <c r="B329" s="185">
        <v>3</v>
      </c>
      <c r="C329" s="185">
        <v>1</v>
      </c>
      <c r="D329" s="185">
        <v>6</v>
      </c>
      <c r="E329" s="185">
        <v>1</v>
      </c>
      <c r="F329" s="184">
        <v>1</v>
      </c>
      <c r="G329" s="183" t="s">
        <v>193</v>
      </c>
      <c r="H329" s="175">
        <v>298</v>
      </c>
      <c r="I329" s="189">
        <v>0</v>
      </c>
      <c r="J329" s="189">
        <v>0</v>
      </c>
      <c r="K329" s="189">
        <v>0</v>
      </c>
      <c r="L329" s="188">
        <v>0</v>
      </c>
    </row>
    <row r="330" spans="1:15" hidden="1">
      <c r="A330" s="186">
        <v>3</v>
      </c>
      <c r="B330" s="185">
        <v>3</v>
      </c>
      <c r="C330" s="185">
        <v>1</v>
      </c>
      <c r="D330" s="185">
        <v>7</v>
      </c>
      <c r="E330" s="185"/>
      <c r="F330" s="184"/>
      <c r="G330" s="183" t="s">
        <v>224</v>
      </c>
      <c r="H330" s="175">
        <v>299</v>
      </c>
      <c r="I330" s="190">
        <f>I331</f>
        <v>0</v>
      </c>
      <c r="J330" s="216">
        <f>J331</f>
        <v>0</v>
      </c>
      <c r="K330" s="195">
        <f>K331</f>
        <v>0</v>
      </c>
      <c r="L330" s="195">
        <f>L331</f>
        <v>0</v>
      </c>
    </row>
    <row r="331" spans="1:15" hidden="1">
      <c r="A331" s="186">
        <v>3</v>
      </c>
      <c r="B331" s="185">
        <v>3</v>
      </c>
      <c r="C331" s="185">
        <v>1</v>
      </c>
      <c r="D331" s="185">
        <v>7</v>
      </c>
      <c r="E331" s="185">
        <v>1</v>
      </c>
      <c r="F331" s="184"/>
      <c r="G331" s="183" t="s">
        <v>224</v>
      </c>
      <c r="H331" s="175">
        <v>300</v>
      </c>
      <c r="I331" s="190">
        <f>I332+I333</f>
        <v>0</v>
      </c>
      <c r="J331" s="190">
        <f>J332+J333</f>
        <v>0</v>
      </c>
      <c r="K331" s="190">
        <f>K332+K333</f>
        <v>0</v>
      </c>
      <c r="L331" s="190">
        <f>L332+L333</f>
        <v>0</v>
      </c>
    </row>
    <row r="332" spans="1:15" ht="25.5" hidden="1" customHeight="1">
      <c r="A332" s="186">
        <v>3</v>
      </c>
      <c r="B332" s="185">
        <v>3</v>
      </c>
      <c r="C332" s="185">
        <v>1</v>
      </c>
      <c r="D332" s="185">
        <v>7</v>
      </c>
      <c r="E332" s="185">
        <v>1</v>
      </c>
      <c r="F332" s="184">
        <v>1</v>
      </c>
      <c r="G332" s="183" t="s">
        <v>225</v>
      </c>
      <c r="H332" s="175">
        <v>301</v>
      </c>
      <c r="I332" s="189">
        <v>0</v>
      </c>
      <c r="J332" s="189">
        <v>0</v>
      </c>
      <c r="K332" s="189">
        <v>0</v>
      </c>
      <c r="L332" s="188">
        <v>0</v>
      </c>
    </row>
    <row r="333" spans="1:15" ht="25.5" hidden="1" customHeight="1">
      <c r="A333" s="186">
        <v>3</v>
      </c>
      <c r="B333" s="185">
        <v>3</v>
      </c>
      <c r="C333" s="185">
        <v>1</v>
      </c>
      <c r="D333" s="185">
        <v>7</v>
      </c>
      <c r="E333" s="185">
        <v>1</v>
      </c>
      <c r="F333" s="184">
        <v>2</v>
      </c>
      <c r="G333" s="183" t="s">
        <v>226</v>
      </c>
      <c r="H333" s="175">
        <v>302</v>
      </c>
      <c r="I333" s="182">
        <v>0</v>
      </c>
      <c r="J333" s="182">
        <v>0</v>
      </c>
      <c r="K333" s="182">
        <v>0</v>
      </c>
      <c r="L333" s="182">
        <v>0</v>
      </c>
    </row>
    <row r="334" spans="1:15" ht="38.25" hidden="1" customHeight="1">
      <c r="A334" s="186">
        <v>3</v>
      </c>
      <c r="B334" s="185">
        <v>3</v>
      </c>
      <c r="C334" s="185">
        <v>2</v>
      </c>
      <c r="D334" s="185"/>
      <c r="E334" s="185"/>
      <c r="F334" s="184"/>
      <c r="G334" s="183" t="s">
        <v>227</v>
      </c>
      <c r="H334" s="175">
        <v>303</v>
      </c>
      <c r="I334" s="190">
        <f>SUM(I335+I344+I348+I352+I356+I359+I362)</f>
        <v>0</v>
      </c>
      <c r="J334" s="216">
        <f>SUM(J335+J344+J348+J352+J356+J359+J362)</f>
        <v>0</v>
      </c>
      <c r="K334" s="195">
        <f>SUM(K335+K344+K348+K352+K356+K359+K362)</f>
        <v>0</v>
      </c>
      <c r="L334" s="195">
        <f>SUM(L335+L344+L348+L352+L356+L359+L362)</f>
        <v>0</v>
      </c>
    </row>
    <row r="335" spans="1:15" hidden="1">
      <c r="A335" s="186">
        <v>3</v>
      </c>
      <c r="B335" s="185">
        <v>3</v>
      </c>
      <c r="C335" s="185">
        <v>2</v>
      </c>
      <c r="D335" s="185">
        <v>1</v>
      </c>
      <c r="E335" s="185"/>
      <c r="F335" s="184"/>
      <c r="G335" s="183" t="s">
        <v>175</v>
      </c>
      <c r="H335" s="175">
        <v>304</v>
      </c>
      <c r="I335" s="190">
        <f>I336</f>
        <v>0</v>
      </c>
      <c r="J335" s="216">
        <f>J336</f>
        <v>0</v>
      </c>
      <c r="K335" s="195">
        <f>K336</f>
        <v>0</v>
      </c>
      <c r="L335" s="195">
        <f>L336</f>
        <v>0</v>
      </c>
    </row>
    <row r="336" spans="1:15" hidden="1">
      <c r="A336" s="187">
        <v>3</v>
      </c>
      <c r="B336" s="186">
        <v>3</v>
      </c>
      <c r="C336" s="185">
        <v>2</v>
      </c>
      <c r="D336" s="183">
        <v>1</v>
      </c>
      <c r="E336" s="186">
        <v>1</v>
      </c>
      <c r="F336" s="184"/>
      <c r="G336" s="183" t="s">
        <v>175</v>
      </c>
      <c r="H336" s="175">
        <v>305</v>
      </c>
      <c r="I336" s="190">
        <f>SUM(I337:I337)</f>
        <v>0</v>
      </c>
      <c r="J336" s="190">
        <f>SUM(J337:J337)</f>
        <v>0</v>
      </c>
      <c r="K336" s="190">
        <f>SUM(K337:K337)</f>
        <v>0</v>
      </c>
      <c r="L336" s="190">
        <f>SUM(L337:L337)</f>
        <v>0</v>
      </c>
      <c r="M336" s="215"/>
      <c r="N336" s="215"/>
      <c r="O336" s="215"/>
    </row>
    <row r="337" spans="1:12" hidden="1">
      <c r="A337" s="187">
        <v>3</v>
      </c>
      <c r="B337" s="186">
        <v>3</v>
      </c>
      <c r="C337" s="185">
        <v>2</v>
      </c>
      <c r="D337" s="183">
        <v>1</v>
      </c>
      <c r="E337" s="186">
        <v>1</v>
      </c>
      <c r="F337" s="184">
        <v>1</v>
      </c>
      <c r="G337" s="183" t="s">
        <v>176</v>
      </c>
      <c r="H337" s="175">
        <v>306</v>
      </c>
      <c r="I337" s="189">
        <v>0</v>
      </c>
      <c r="J337" s="189">
        <v>0</v>
      </c>
      <c r="K337" s="189">
        <v>0</v>
      </c>
      <c r="L337" s="188">
        <v>0</v>
      </c>
    </row>
    <row r="338" spans="1:12" hidden="1">
      <c r="A338" s="187">
        <v>3</v>
      </c>
      <c r="B338" s="186">
        <v>3</v>
      </c>
      <c r="C338" s="185">
        <v>2</v>
      </c>
      <c r="D338" s="183">
        <v>1</v>
      </c>
      <c r="E338" s="186">
        <v>2</v>
      </c>
      <c r="F338" s="184"/>
      <c r="G338" s="207" t="s">
        <v>199</v>
      </c>
      <c r="H338" s="175">
        <v>307</v>
      </c>
      <c r="I338" s="190">
        <f>SUM(I339:I340)</f>
        <v>0</v>
      </c>
      <c r="J338" s="190">
        <f>SUM(J339:J340)</f>
        <v>0</v>
      </c>
      <c r="K338" s="190">
        <f>SUM(K339:K340)</f>
        <v>0</v>
      </c>
      <c r="L338" s="190">
        <f>SUM(L339:L340)</f>
        <v>0</v>
      </c>
    </row>
    <row r="339" spans="1:12" hidden="1">
      <c r="A339" s="187">
        <v>3</v>
      </c>
      <c r="B339" s="186">
        <v>3</v>
      </c>
      <c r="C339" s="185">
        <v>2</v>
      </c>
      <c r="D339" s="183">
        <v>1</v>
      </c>
      <c r="E339" s="186">
        <v>2</v>
      </c>
      <c r="F339" s="184">
        <v>1</v>
      </c>
      <c r="G339" s="207" t="s">
        <v>178</v>
      </c>
      <c r="H339" s="175">
        <v>308</v>
      </c>
      <c r="I339" s="189">
        <v>0</v>
      </c>
      <c r="J339" s="189">
        <v>0</v>
      </c>
      <c r="K339" s="189">
        <v>0</v>
      </c>
      <c r="L339" s="188">
        <v>0</v>
      </c>
    </row>
    <row r="340" spans="1:12" hidden="1">
      <c r="A340" s="187">
        <v>3</v>
      </c>
      <c r="B340" s="186">
        <v>3</v>
      </c>
      <c r="C340" s="185">
        <v>2</v>
      </c>
      <c r="D340" s="183">
        <v>1</v>
      </c>
      <c r="E340" s="186">
        <v>2</v>
      </c>
      <c r="F340" s="184">
        <v>2</v>
      </c>
      <c r="G340" s="207" t="s">
        <v>179</v>
      </c>
      <c r="H340" s="175">
        <v>309</v>
      </c>
      <c r="I340" s="182">
        <v>0</v>
      </c>
      <c r="J340" s="182">
        <v>0</v>
      </c>
      <c r="K340" s="182">
        <v>0</v>
      </c>
      <c r="L340" s="182">
        <v>0</v>
      </c>
    </row>
    <row r="341" spans="1:12" hidden="1">
      <c r="A341" s="187">
        <v>3</v>
      </c>
      <c r="B341" s="186">
        <v>3</v>
      </c>
      <c r="C341" s="185">
        <v>2</v>
      </c>
      <c r="D341" s="183">
        <v>1</v>
      </c>
      <c r="E341" s="186">
        <v>3</v>
      </c>
      <c r="F341" s="184"/>
      <c r="G341" s="207" t="s">
        <v>180</v>
      </c>
      <c r="H341" s="175">
        <v>310</v>
      </c>
      <c r="I341" s="190">
        <f>SUM(I342:I343)</f>
        <v>0</v>
      </c>
      <c r="J341" s="190">
        <f>SUM(J342:J343)</f>
        <v>0</v>
      </c>
      <c r="K341" s="190">
        <f>SUM(K342:K343)</f>
        <v>0</v>
      </c>
      <c r="L341" s="190">
        <f>SUM(L342:L343)</f>
        <v>0</v>
      </c>
    </row>
    <row r="342" spans="1:12" hidden="1">
      <c r="A342" s="187">
        <v>3</v>
      </c>
      <c r="B342" s="186">
        <v>3</v>
      </c>
      <c r="C342" s="185">
        <v>2</v>
      </c>
      <c r="D342" s="183">
        <v>1</v>
      </c>
      <c r="E342" s="186">
        <v>3</v>
      </c>
      <c r="F342" s="184">
        <v>1</v>
      </c>
      <c r="G342" s="207" t="s">
        <v>181</v>
      </c>
      <c r="H342" s="175">
        <v>311</v>
      </c>
      <c r="I342" s="182">
        <v>0</v>
      </c>
      <c r="J342" s="182">
        <v>0</v>
      </c>
      <c r="K342" s="182">
        <v>0</v>
      </c>
      <c r="L342" s="182">
        <v>0</v>
      </c>
    </row>
    <row r="343" spans="1:12" hidden="1">
      <c r="A343" s="187">
        <v>3</v>
      </c>
      <c r="B343" s="186">
        <v>3</v>
      </c>
      <c r="C343" s="185">
        <v>2</v>
      </c>
      <c r="D343" s="183">
        <v>1</v>
      </c>
      <c r="E343" s="186">
        <v>3</v>
      </c>
      <c r="F343" s="184">
        <v>2</v>
      </c>
      <c r="G343" s="207" t="s">
        <v>200</v>
      </c>
      <c r="H343" s="175">
        <v>312</v>
      </c>
      <c r="I343" s="213">
        <v>0</v>
      </c>
      <c r="J343" s="214">
        <v>0</v>
      </c>
      <c r="K343" s="213">
        <v>0</v>
      </c>
      <c r="L343" s="213">
        <v>0</v>
      </c>
    </row>
    <row r="344" spans="1:12" hidden="1">
      <c r="A344" s="194">
        <v>3</v>
      </c>
      <c r="B344" s="194">
        <v>3</v>
      </c>
      <c r="C344" s="212">
        <v>2</v>
      </c>
      <c r="D344" s="207">
        <v>2</v>
      </c>
      <c r="E344" s="212"/>
      <c r="F344" s="211"/>
      <c r="G344" s="207" t="s">
        <v>213</v>
      </c>
      <c r="H344" s="175">
        <v>313</v>
      </c>
      <c r="I344" s="210">
        <f>I345</f>
        <v>0</v>
      </c>
      <c r="J344" s="209">
        <f>J345</f>
        <v>0</v>
      </c>
      <c r="K344" s="208">
        <f>K345</f>
        <v>0</v>
      </c>
      <c r="L344" s="208">
        <f>L345</f>
        <v>0</v>
      </c>
    </row>
    <row r="345" spans="1:12" hidden="1">
      <c r="A345" s="187">
        <v>3</v>
      </c>
      <c r="B345" s="187">
        <v>3</v>
      </c>
      <c r="C345" s="186">
        <v>2</v>
      </c>
      <c r="D345" s="183">
        <v>2</v>
      </c>
      <c r="E345" s="186">
        <v>1</v>
      </c>
      <c r="F345" s="184"/>
      <c r="G345" s="207" t="s">
        <v>213</v>
      </c>
      <c r="H345" s="175">
        <v>314</v>
      </c>
      <c r="I345" s="190">
        <f>SUM(I346:I347)</f>
        <v>0</v>
      </c>
      <c r="J345" s="196">
        <f>SUM(J346:J347)</f>
        <v>0</v>
      </c>
      <c r="K345" s="195">
        <f>SUM(K346:K347)</f>
        <v>0</v>
      </c>
      <c r="L345" s="195">
        <f>SUM(L346:L347)</f>
        <v>0</v>
      </c>
    </row>
    <row r="346" spans="1:12" ht="25.5" hidden="1" customHeight="1">
      <c r="A346" s="187">
        <v>3</v>
      </c>
      <c r="B346" s="187">
        <v>3</v>
      </c>
      <c r="C346" s="186">
        <v>2</v>
      </c>
      <c r="D346" s="183">
        <v>2</v>
      </c>
      <c r="E346" s="187">
        <v>1</v>
      </c>
      <c r="F346" s="205">
        <v>1</v>
      </c>
      <c r="G346" s="183" t="s">
        <v>214</v>
      </c>
      <c r="H346" s="175">
        <v>315</v>
      </c>
      <c r="I346" s="182">
        <v>0</v>
      </c>
      <c r="J346" s="182">
        <v>0</v>
      </c>
      <c r="K346" s="182">
        <v>0</v>
      </c>
      <c r="L346" s="182">
        <v>0</v>
      </c>
    </row>
    <row r="347" spans="1:12" hidden="1">
      <c r="A347" s="194">
        <v>3</v>
      </c>
      <c r="B347" s="194">
        <v>3</v>
      </c>
      <c r="C347" s="193">
        <v>2</v>
      </c>
      <c r="D347" s="192">
        <v>2</v>
      </c>
      <c r="E347" s="197">
        <v>1</v>
      </c>
      <c r="F347" s="206">
        <v>2</v>
      </c>
      <c r="G347" s="197" t="s">
        <v>215</v>
      </c>
      <c r="H347" s="175">
        <v>316</v>
      </c>
      <c r="I347" s="182">
        <v>0</v>
      </c>
      <c r="J347" s="182">
        <v>0</v>
      </c>
      <c r="K347" s="182">
        <v>0</v>
      </c>
      <c r="L347" s="182">
        <v>0</v>
      </c>
    </row>
    <row r="348" spans="1:12" ht="25.5" hidden="1" customHeight="1">
      <c r="A348" s="187">
        <v>3</v>
      </c>
      <c r="B348" s="187">
        <v>3</v>
      </c>
      <c r="C348" s="186">
        <v>2</v>
      </c>
      <c r="D348" s="185">
        <v>3</v>
      </c>
      <c r="E348" s="183"/>
      <c r="F348" s="205"/>
      <c r="G348" s="183" t="s">
        <v>216</v>
      </c>
      <c r="H348" s="175">
        <v>317</v>
      </c>
      <c r="I348" s="190">
        <f>I349</f>
        <v>0</v>
      </c>
      <c r="J348" s="196">
        <f>J349</f>
        <v>0</v>
      </c>
      <c r="K348" s="195">
        <f>K349</f>
        <v>0</v>
      </c>
      <c r="L348" s="195">
        <f>L349</f>
        <v>0</v>
      </c>
    </row>
    <row r="349" spans="1:12" ht="25.5" hidden="1" customHeight="1">
      <c r="A349" s="187">
        <v>3</v>
      </c>
      <c r="B349" s="187">
        <v>3</v>
      </c>
      <c r="C349" s="186">
        <v>2</v>
      </c>
      <c r="D349" s="185">
        <v>3</v>
      </c>
      <c r="E349" s="183">
        <v>1</v>
      </c>
      <c r="F349" s="205"/>
      <c r="G349" s="183" t="s">
        <v>216</v>
      </c>
      <c r="H349" s="175">
        <v>318</v>
      </c>
      <c r="I349" s="190">
        <f>I350+I351</f>
        <v>0</v>
      </c>
      <c r="J349" s="190">
        <f>J350+J351</f>
        <v>0</v>
      </c>
      <c r="K349" s="190">
        <f>K350+K351</f>
        <v>0</v>
      </c>
      <c r="L349" s="190">
        <f>L350+L351</f>
        <v>0</v>
      </c>
    </row>
    <row r="350" spans="1:12" ht="25.5" hidden="1" customHeight="1">
      <c r="A350" s="187">
        <v>3</v>
      </c>
      <c r="B350" s="187">
        <v>3</v>
      </c>
      <c r="C350" s="186">
        <v>2</v>
      </c>
      <c r="D350" s="185">
        <v>3</v>
      </c>
      <c r="E350" s="183">
        <v>1</v>
      </c>
      <c r="F350" s="205">
        <v>1</v>
      </c>
      <c r="G350" s="183" t="s">
        <v>217</v>
      </c>
      <c r="H350" s="175">
        <v>319</v>
      </c>
      <c r="I350" s="189">
        <v>0</v>
      </c>
      <c r="J350" s="189">
        <v>0</v>
      </c>
      <c r="K350" s="189">
        <v>0</v>
      </c>
      <c r="L350" s="188">
        <v>0</v>
      </c>
    </row>
    <row r="351" spans="1:12" ht="25.5" hidden="1" customHeight="1">
      <c r="A351" s="187">
        <v>3</v>
      </c>
      <c r="B351" s="187">
        <v>3</v>
      </c>
      <c r="C351" s="186">
        <v>2</v>
      </c>
      <c r="D351" s="185">
        <v>3</v>
      </c>
      <c r="E351" s="183">
        <v>1</v>
      </c>
      <c r="F351" s="205">
        <v>2</v>
      </c>
      <c r="G351" s="183" t="s">
        <v>218</v>
      </c>
      <c r="H351" s="175">
        <v>320</v>
      </c>
      <c r="I351" s="182">
        <v>0</v>
      </c>
      <c r="J351" s="182">
        <v>0</v>
      </c>
      <c r="K351" s="182">
        <v>0</v>
      </c>
      <c r="L351" s="182">
        <v>0</v>
      </c>
    </row>
    <row r="352" spans="1:12" hidden="1">
      <c r="A352" s="187">
        <v>3</v>
      </c>
      <c r="B352" s="187">
        <v>3</v>
      </c>
      <c r="C352" s="186">
        <v>2</v>
      </c>
      <c r="D352" s="185">
        <v>4</v>
      </c>
      <c r="E352" s="185"/>
      <c r="F352" s="184"/>
      <c r="G352" s="183" t="s">
        <v>219</v>
      </c>
      <c r="H352" s="175">
        <v>321</v>
      </c>
      <c r="I352" s="190">
        <f>I353</f>
        <v>0</v>
      </c>
      <c r="J352" s="196">
        <f>J353</f>
        <v>0</v>
      </c>
      <c r="K352" s="195">
        <f>K353</f>
        <v>0</v>
      </c>
      <c r="L352" s="195">
        <f>L353</f>
        <v>0</v>
      </c>
    </row>
    <row r="353" spans="1:12" hidden="1">
      <c r="A353" s="204">
        <v>3</v>
      </c>
      <c r="B353" s="204">
        <v>3</v>
      </c>
      <c r="C353" s="203">
        <v>2</v>
      </c>
      <c r="D353" s="202">
        <v>4</v>
      </c>
      <c r="E353" s="202">
        <v>1</v>
      </c>
      <c r="F353" s="201"/>
      <c r="G353" s="183" t="s">
        <v>219</v>
      </c>
      <c r="H353" s="175">
        <v>322</v>
      </c>
      <c r="I353" s="200">
        <f>SUM(I354:I355)</f>
        <v>0</v>
      </c>
      <c r="J353" s="199">
        <f>SUM(J354:J355)</f>
        <v>0</v>
      </c>
      <c r="K353" s="198">
        <f>SUM(K354:K355)</f>
        <v>0</v>
      </c>
      <c r="L353" s="198">
        <f>SUM(L354:L355)</f>
        <v>0</v>
      </c>
    </row>
    <row r="354" spans="1:12" hidden="1">
      <c r="A354" s="187">
        <v>3</v>
      </c>
      <c r="B354" s="187">
        <v>3</v>
      </c>
      <c r="C354" s="186">
        <v>2</v>
      </c>
      <c r="D354" s="185">
        <v>4</v>
      </c>
      <c r="E354" s="185">
        <v>1</v>
      </c>
      <c r="F354" s="184">
        <v>1</v>
      </c>
      <c r="G354" s="183" t="s">
        <v>220</v>
      </c>
      <c r="H354" s="175">
        <v>323</v>
      </c>
      <c r="I354" s="182">
        <v>0</v>
      </c>
      <c r="J354" s="182">
        <v>0</v>
      </c>
      <c r="K354" s="182">
        <v>0</v>
      </c>
      <c r="L354" s="182">
        <v>0</v>
      </c>
    </row>
    <row r="355" spans="1:12" hidden="1">
      <c r="A355" s="187">
        <v>3</v>
      </c>
      <c r="B355" s="187">
        <v>3</v>
      </c>
      <c r="C355" s="186">
        <v>2</v>
      </c>
      <c r="D355" s="185">
        <v>4</v>
      </c>
      <c r="E355" s="185">
        <v>1</v>
      </c>
      <c r="F355" s="184">
        <v>2</v>
      </c>
      <c r="G355" s="183" t="s">
        <v>228</v>
      </c>
      <c r="H355" s="175">
        <v>324</v>
      </c>
      <c r="I355" s="182">
        <v>0</v>
      </c>
      <c r="J355" s="182">
        <v>0</v>
      </c>
      <c r="K355" s="182">
        <v>0</v>
      </c>
      <c r="L355" s="182">
        <v>0</v>
      </c>
    </row>
    <row r="356" spans="1:12" hidden="1">
      <c r="A356" s="187">
        <v>3</v>
      </c>
      <c r="B356" s="187">
        <v>3</v>
      </c>
      <c r="C356" s="186">
        <v>2</v>
      </c>
      <c r="D356" s="185">
        <v>5</v>
      </c>
      <c r="E356" s="185"/>
      <c r="F356" s="184"/>
      <c r="G356" s="183" t="s">
        <v>222</v>
      </c>
      <c r="H356" s="175">
        <v>325</v>
      </c>
      <c r="I356" s="190">
        <f t="shared" ref="I356:L357" si="30">I357</f>
        <v>0</v>
      </c>
      <c r="J356" s="196">
        <f t="shared" si="30"/>
        <v>0</v>
      </c>
      <c r="K356" s="195">
        <f t="shared" si="30"/>
        <v>0</v>
      </c>
      <c r="L356" s="195">
        <f t="shared" si="30"/>
        <v>0</v>
      </c>
    </row>
    <row r="357" spans="1:12" hidden="1">
      <c r="A357" s="204">
        <v>3</v>
      </c>
      <c r="B357" s="204">
        <v>3</v>
      </c>
      <c r="C357" s="203">
        <v>2</v>
      </c>
      <c r="D357" s="202">
        <v>5</v>
      </c>
      <c r="E357" s="202">
        <v>1</v>
      </c>
      <c r="F357" s="201"/>
      <c r="G357" s="183" t="s">
        <v>222</v>
      </c>
      <c r="H357" s="175">
        <v>326</v>
      </c>
      <c r="I357" s="200">
        <f t="shared" si="30"/>
        <v>0</v>
      </c>
      <c r="J357" s="199">
        <f t="shared" si="30"/>
        <v>0</v>
      </c>
      <c r="K357" s="198">
        <f t="shared" si="30"/>
        <v>0</v>
      </c>
      <c r="L357" s="198">
        <f t="shared" si="30"/>
        <v>0</v>
      </c>
    </row>
    <row r="358" spans="1:12" hidden="1">
      <c r="A358" s="187">
        <v>3</v>
      </c>
      <c r="B358" s="187">
        <v>3</v>
      </c>
      <c r="C358" s="186">
        <v>2</v>
      </c>
      <c r="D358" s="185">
        <v>5</v>
      </c>
      <c r="E358" s="185">
        <v>1</v>
      </c>
      <c r="F358" s="184">
        <v>1</v>
      </c>
      <c r="G358" s="183" t="s">
        <v>222</v>
      </c>
      <c r="H358" s="175">
        <v>327</v>
      </c>
      <c r="I358" s="189">
        <v>0</v>
      </c>
      <c r="J358" s="189">
        <v>0</v>
      </c>
      <c r="K358" s="189">
        <v>0</v>
      </c>
      <c r="L358" s="188">
        <v>0</v>
      </c>
    </row>
    <row r="359" spans="1:12" hidden="1">
      <c r="A359" s="187">
        <v>3</v>
      </c>
      <c r="B359" s="187">
        <v>3</v>
      </c>
      <c r="C359" s="186">
        <v>2</v>
      </c>
      <c r="D359" s="185">
        <v>6</v>
      </c>
      <c r="E359" s="185"/>
      <c r="F359" s="184"/>
      <c r="G359" s="183" t="s">
        <v>193</v>
      </c>
      <c r="H359" s="175">
        <v>328</v>
      </c>
      <c r="I359" s="190">
        <f t="shared" ref="I359:L360" si="31">I360</f>
        <v>0</v>
      </c>
      <c r="J359" s="196">
        <f t="shared" si="31"/>
        <v>0</v>
      </c>
      <c r="K359" s="195">
        <f t="shared" si="31"/>
        <v>0</v>
      </c>
      <c r="L359" s="195">
        <f t="shared" si="31"/>
        <v>0</v>
      </c>
    </row>
    <row r="360" spans="1:12" hidden="1">
      <c r="A360" s="187">
        <v>3</v>
      </c>
      <c r="B360" s="187">
        <v>3</v>
      </c>
      <c r="C360" s="186">
        <v>2</v>
      </c>
      <c r="D360" s="185">
        <v>6</v>
      </c>
      <c r="E360" s="185">
        <v>1</v>
      </c>
      <c r="F360" s="184"/>
      <c r="G360" s="183" t="s">
        <v>193</v>
      </c>
      <c r="H360" s="175">
        <v>329</v>
      </c>
      <c r="I360" s="190">
        <f t="shared" si="31"/>
        <v>0</v>
      </c>
      <c r="J360" s="196">
        <f t="shared" si="31"/>
        <v>0</v>
      </c>
      <c r="K360" s="195">
        <f t="shared" si="31"/>
        <v>0</v>
      </c>
      <c r="L360" s="195">
        <f t="shared" si="31"/>
        <v>0</v>
      </c>
    </row>
    <row r="361" spans="1:12" hidden="1">
      <c r="A361" s="194">
        <v>3</v>
      </c>
      <c r="B361" s="194">
        <v>3</v>
      </c>
      <c r="C361" s="193">
        <v>2</v>
      </c>
      <c r="D361" s="192">
        <v>6</v>
      </c>
      <c r="E361" s="192">
        <v>1</v>
      </c>
      <c r="F361" s="191">
        <v>1</v>
      </c>
      <c r="G361" s="197" t="s">
        <v>193</v>
      </c>
      <c r="H361" s="175">
        <v>330</v>
      </c>
      <c r="I361" s="189">
        <v>0</v>
      </c>
      <c r="J361" s="189">
        <v>0</v>
      </c>
      <c r="K361" s="189">
        <v>0</v>
      </c>
      <c r="L361" s="188">
        <v>0</v>
      </c>
    </row>
    <row r="362" spans="1:12" hidden="1">
      <c r="A362" s="187">
        <v>3</v>
      </c>
      <c r="B362" s="187">
        <v>3</v>
      </c>
      <c r="C362" s="186">
        <v>2</v>
      </c>
      <c r="D362" s="185">
        <v>7</v>
      </c>
      <c r="E362" s="185"/>
      <c r="F362" s="184"/>
      <c r="G362" s="183" t="s">
        <v>224</v>
      </c>
      <c r="H362" s="175">
        <v>331</v>
      </c>
      <c r="I362" s="190">
        <f>I363</f>
        <v>0</v>
      </c>
      <c r="J362" s="196">
        <f>J363</f>
        <v>0</v>
      </c>
      <c r="K362" s="195">
        <f>K363</f>
        <v>0</v>
      </c>
      <c r="L362" s="195">
        <f>L363</f>
        <v>0</v>
      </c>
    </row>
    <row r="363" spans="1:12" hidden="1">
      <c r="A363" s="194">
        <v>3</v>
      </c>
      <c r="B363" s="194">
        <v>3</v>
      </c>
      <c r="C363" s="193">
        <v>2</v>
      </c>
      <c r="D363" s="192">
        <v>7</v>
      </c>
      <c r="E363" s="192">
        <v>1</v>
      </c>
      <c r="F363" s="191"/>
      <c r="G363" s="183" t="s">
        <v>224</v>
      </c>
      <c r="H363" s="175">
        <v>332</v>
      </c>
      <c r="I363" s="190">
        <f>SUM(I364:I365)</f>
        <v>0</v>
      </c>
      <c r="J363" s="190">
        <f>SUM(J364:J365)</f>
        <v>0</v>
      </c>
      <c r="K363" s="190">
        <f>SUM(K364:K365)</f>
        <v>0</v>
      </c>
      <c r="L363" s="190">
        <f>SUM(L364:L365)</f>
        <v>0</v>
      </c>
    </row>
    <row r="364" spans="1:12" ht="25.5" hidden="1" customHeight="1">
      <c r="A364" s="187">
        <v>3</v>
      </c>
      <c r="B364" s="187">
        <v>3</v>
      </c>
      <c r="C364" s="186">
        <v>2</v>
      </c>
      <c r="D364" s="185">
        <v>7</v>
      </c>
      <c r="E364" s="185">
        <v>1</v>
      </c>
      <c r="F364" s="184">
        <v>1</v>
      </c>
      <c r="G364" s="183" t="s">
        <v>225</v>
      </c>
      <c r="H364" s="175">
        <v>333</v>
      </c>
      <c r="I364" s="189">
        <v>0</v>
      </c>
      <c r="J364" s="189">
        <v>0</v>
      </c>
      <c r="K364" s="189">
        <v>0</v>
      </c>
      <c r="L364" s="188">
        <v>0</v>
      </c>
    </row>
    <row r="365" spans="1:12" ht="25.5" hidden="1" customHeight="1">
      <c r="A365" s="187">
        <v>3</v>
      </c>
      <c r="B365" s="187">
        <v>3</v>
      </c>
      <c r="C365" s="186">
        <v>2</v>
      </c>
      <c r="D365" s="185">
        <v>7</v>
      </c>
      <c r="E365" s="185">
        <v>1</v>
      </c>
      <c r="F365" s="184">
        <v>2</v>
      </c>
      <c r="G365" s="183" t="s">
        <v>226</v>
      </c>
      <c r="H365" s="175">
        <v>334</v>
      </c>
      <c r="I365" s="182">
        <v>0</v>
      </c>
      <c r="J365" s="182">
        <v>0</v>
      </c>
      <c r="K365" s="182">
        <v>0</v>
      </c>
      <c r="L365" s="182">
        <v>0</v>
      </c>
    </row>
    <row r="366" spans="1:12">
      <c r="A366" s="181"/>
      <c r="B366" s="181"/>
      <c r="C366" s="180"/>
      <c r="D366" s="179"/>
      <c r="E366" s="178"/>
      <c r="F366" s="177"/>
      <c r="G366" s="176" t="s">
        <v>229</v>
      </c>
      <c r="H366" s="175">
        <v>335</v>
      </c>
      <c r="I366" s="174">
        <f>SUM(I32+I182)</f>
        <v>6000</v>
      </c>
      <c r="J366" s="174">
        <f>SUM(J32+J182)</f>
        <v>6000</v>
      </c>
      <c r="K366" s="174">
        <f>SUM(K32+K182)</f>
        <v>6000</v>
      </c>
      <c r="L366" s="174">
        <f>SUM(L32+L182)</f>
        <v>6000</v>
      </c>
    </row>
    <row r="367" spans="1:12">
      <c r="G367" s="173"/>
      <c r="H367" s="172"/>
      <c r="I367" s="171"/>
      <c r="J367" s="168"/>
      <c r="K367" s="168"/>
      <c r="L367" s="168"/>
    </row>
    <row r="368" spans="1:12">
      <c r="D368" s="638" t="s">
        <v>230</v>
      </c>
      <c r="E368" s="638"/>
      <c r="F368" s="638"/>
      <c r="G368" s="638"/>
      <c r="H368" s="170"/>
      <c r="I368" s="169"/>
      <c r="J368" s="168"/>
      <c r="K368" s="627" t="s">
        <v>231</v>
      </c>
      <c r="L368" s="627"/>
    </row>
    <row r="369" spans="1:12" ht="18.75" customHeight="1">
      <c r="A369" s="167"/>
      <c r="B369" s="167"/>
      <c r="C369" s="167"/>
      <c r="D369" s="629" t="s">
        <v>232</v>
      </c>
      <c r="E369" s="629"/>
      <c r="F369" s="629"/>
      <c r="G369" s="629"/>
      <c r="I369" s="166" t="s">
        <v>233</v>
      </c>
      <c r="K369" s="612" t="s">
        <v>234</v>
      </c>
      <c r="L369" s="612"/>
    </row>
    <row r="370" spans="1:12" ht="15.75" customHeight="1">
      <c r="I370" s="165"/>
      <c r="K370" s="165"/>
      <c r="L370" s="165"/>
    </row>
    <row r="371" spans="1:12" ht="21.75" customHeight="1">
      <c r="D371" s="628" t="s">
        <v>235</v>
      </c>
      <c r="E371" s="628"/>
      <c r="F371" s="628"/>
      <c r="G371" s="628"/>
      <c r="I371" s="165"/>
      <c r="K371" s="627" t="s">
        <v>236</v>
      </c>
      <c r="L371" s="627"/>
    </row>
    <row r="372" spans="1:12" ht="25.5" customHeight="1">
      <c r="D372" s="610" t="s">
        <v>237</v>
      </c>
      <c r="E372" s="611"/>
      <c r="F372" s="611"/>
      <c r="G372" s="611"/>
      <c r="H372" s="163"/>
      <c r="I372" s="164" t="s">
        <v>233</v>
      </c>
      <c r="K372" s="612" t="s">
        <v>234</v>
      </c>
      <c r="L372" s="612"/>
    </row>
    <row r="374" spans="1:12">
      <c r="A374" s="162" t="s">
        <v>288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7:L7"/>
    <mergeCell ref="A9:L9"/>
    <mergeCell ref="A10:L10"/>
    <mergeCell ref="A31:F31"/>
    <mergeCell ref="K369:L369"/>
    <mergeCell ref="G27:H27"/>
    <mergeCell ref="A28:I28"/>
    <mergeCell ref="D368:G368"/>
    <mergeCell ref="E19:K19"/>
    <mergeCell ref="A20:L20"/>
    <mergeCell ref="A24:I24"/>
    <mergeCell ref="A25:I25"/>
    <mergeCell ref="G12:K12"/>
    <mergeCell ref="A13:L13"/>
    <mergeCell ref="G14:K14"/>
    <mergeCell ref="G15:K15"/>
    <mergeCell ref="B16:L16"/>
    <mergeCell ref="D372:G372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D371:G371"/>
    <mergeCell ref="D369:G36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B1D7-A582-40E5-94D4-B982B964116A}">
  <dimension ref="A1:S374"/>
  <sheetViews>
    <sheetView topLeftCell="A369" workbookViewId="0">
      <selection activeCell="A374" sqref="A374:K374"/>
    </sheetView>
  </sheetViews>
  <sheetFormatPr defaultRowHeight="15"/>
  <cols>
    <col min="1" max="4" width="2" style="162" customWidth="1"/>
    <col min="5" max="5" width="2.140625" style="162" customWidth="1"/>
    <col min="6" max="6" width="3" style="163" customWidth="1"/>
    <col min="7" max="7" width="33.7109375" style="162" customWidth="1"/>
    <col min="8" max="8" width="3.85546875" style="162" customWidth="1"/>
    <col min="9" max="9" width="10" style="162" customWidth="1"/>
    <col min="10" max="10" width="11.140625" style="162" customWidth="1"/>
    <col min="11" max="11" width="11" style="162" customWidth="1"/>
    <col min="12" max="12" width="10.5703125" style="162" customWidth="1"/>
    <col min="13" max="13" width="0.140625" style="162" hidden="1" customWidth="1"/>
    <col min="14" max="14" width="6.140625" style="162" hidden="1" customWidth="1"/>
    <col min="15" max="15" width="5.5703125" style="162" hidden="1" customWidth="1"/>
    <col min="16" max="16" width="9.140625" style="161" customWidth="1"/>
    <col min="17" max="16384" width="9.140625" style="160"/>
  </cols>
  <sheetData>
    <row r="1" spans="1:15">
      <c r="G1" s="305"/>
      <c r="H1" s="302"/>
      <c r="I1" s="304"/>
      <c r="J1" s="287" t="s">
        <v>0</v>
      </c>
      <c r="K1" s="287"/>
      <c r="L1" s="287"/>
      <c r="M1" s="296"/>
      <c r="N1" s="287"/>
      <c r="O1" s="287"/>
    </row>
    <row r="2" spans="1:15">
      <c r="H2" s="302"/>
      <c r="I2" s="161"/>
      <c r="J2" s="287" t="s">
        <v>1</v>
      </c>
      <c r="K2" s="287"/>
      <c r="L2" s="287"/>
      <c r="M2" s="296"/>
      <c r="N2" s="287"/>
      <c r="O2" s="287"/>
    </row>
    <row r="3" spans="1:15">
      <c r="H3" s="288"/>
      <c r="I3" s="302"/>
      <c r="J3" s="287" t="s">
        <v>2</v>
      </c>
      <c r="K3" s="287"/>
      <c r="L3" s="287"/>
      <c r="M3" s="296"/>
      <c r="N3" s="287"/>
      <c r="O3" s="287"/>
    </row>
    <row r="4" spans="1:15">
      <c r="G4" s="303" t="s">
        <v>3</v>
      </c>
      <c r="H4" s="302"/>
      <c r="I4" s="161"/>
      <c r="J4" s="287" t="s">
        <v>4</v>
      </c>
      <c r="K4" s="287"/>
      <c r="L4" s="287"/>
      <c r="M4" s="296"/>
      <c r="N4" s="287"/>
      <c r="O4" s="287"/>
    </row>
    <row r="5" spans="1:15">
      <c r="H5" s="302"/>
      <c r="I5" s="161"/>
      <c r="J5" s="287" t="s">
        <v>5</v>
      </c>
      <c r="K5" s="287"/>
      <c r="L5" s="287"/>
      <c r="M5" s="296"/>
      <c r="N5" s="287"/>
      <c r="O5" s="287"/>
    </row>
    <row r="6" spans="1:15" ht="6" customHeight="1">
      <c r="H6" s="302"/>
      <c r="I6" s="161"/>
      <c r="J6" s="287"/>
      <c r="K6" s="287"/>
      <c r="L6" s="287"/>
      <c r="M6" s="296"/>
      <c r="N6" s="287"/>
      <c r="O6" s="287"/>
    </row>
    <row r="7" spans="1:15" ht="30" customHeight="1">
      <c r="A7" s="631" t="s">
        <v>6</v>
      </c>
      <c r="B7" s="631"/>
      <c r="C7" s="631"/>
      <c r="D7" s="631"/>
      <c r="E7" s="631"/>
      <c r="F7" s="631"/>
      <c r="G7" s="631"/>
      <c r="H7" s="631"/>
      <c r="I7" s="631"/>
      <c r="J7" s="631"/>
      <c r="K7" s="631"/>
      <c r="L7" s="631"/>
      <c r="M7" s="296"/>
    </row>
    <row r="8" spans="1:15" ht="11.25" customHeight="1">
      <c r="G8" s="301"/>
      <c r="H8" s="300"/>
      <c r="I8" s="300"/>
      <c r="J8" s="299"/>
      <c r="K8" s="299"/>
      <c r="L8" s="298"/>
      <c r="M8" s="296"/>
    </row>
    <row r="9" spans="1:15" ht="15.75" customHeight="1">
      <c r="A9" s="632" t="s">
        <v>7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296"/>
    </row>
    <row r="10" spans="1:15">
      <c r="A10" s="609" t="s">
        <v>8</v>
      </c>
      <c r="B10" s="609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296"/>
    </row>
    <row r="11" spans="1:15" ht="7.5" customHeight="1">
      <c r="A11" s="29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96"/>
    </row>
    <row r="12" spans="1:15" ht="15.75" customHeight="1">
      <c r="A12" s="297"/>
      <c r="B12" s="287"/>
      <c r="C12" s="287"/>
      <c r="D12" s="287"/>
      <c r="E12" s="287"/>
      <c r="F12" s="287"/>
      <c r="G12" s="643" t="s">
        <v>9</v>
      </c>
      <c r="H12" s="643"/>
      <c r="I12" s="643"/>
      <c r="J12" s="643"/>
      <c r="K12" s="643"/>
      <c r="L12" s="287"/>
      <c r="M12" s="296"/>
    </row>
    <row r="13" spans="1:15" ht="15.75" customHeight="1">
      <c r="A13" s="607" t="s">
        <v>10</v>
      </c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296"/>
    </row>
    <row r="14" spans="1:15" ht="12" customHeight="1">
      <c r="G14" s="608" t="s">
        <v>11</v>
      </c>
      <c r="H14" s="608"/>
      <c r="I14" s="608"/>
      <c r="J14" s="608"/>
      <c r="K14" s="608"/>
      <c r="M14" s="296"/>
    </row>
    <row r="15" spans="1:15">
      <c r="G15" s="609" t="s">
        <v>254</v>
      </c>
      <c r="H15" s="609"/>
      <c r="I15" s="609"/>
      <c r="J15" s="609"/>
      <c r="K15" s="609"/>
    </row>
    <row r="16" spans="1:15" ht="15.75" customHeight="1">
      <c r="B16" s="607" t="s">
        <v>13</v>
      </c>
      <c r="C16" s="607"/>
      <c r="D16" s="607"/>
      <c r="E16" s="607"/>
      <c r="F16" s="607"/>
      <c r="G16" s="607"/>
      <c r="H16" s="607"/>
      <c r="I16" s="607"/>
      <c r="J16" s="607"/>
      <c r="K16" s="607"/>
      <c r="L16" s="607"/>
    </row>
    <row r="17" spans="1:15" ht="7.5" customHeight="1"/>
    <row r="18" spans="1:15" ht="6.75" customHeight="1">
      <c r="G18" s="287"/>
      <c r="H18" s="287"/>
      <c r="I18" s="287"/>
      <c r="J18" s="287"/>
      <c r="K18" s="287"/>
    </row>
    <row r="19" spans="1:15">
      <c r="B19" s="161"/>
      <c r="C19" s="161"/>
      <c r="D19" s="161"/>
      <c r="E19" s="640" t="s">
        <v>15</v>
      </c>
      <c r="F19" s="640"/>
      <c r="G19" s="640"/>
      <c r="H19" s="640"/>
      <c r="I19" s="640"/>
      <c r="J19" s="640"/>
      <c r="K19" s="640"/>
      <c r="L19" s="161"/>
    </row>
    <row r="20" spans="1:15" ht="15" customHeight="1">
      <c r="A20" s="641" t="s">
        <v>16</v>
      </c>
      <c r="B20" s="641"/>
      <c r="C20" s="641"/>
      <c r="D20" s="641"/>
      <c r="E20" s="641"/>
      <c r="F20" s="641"/>
      <c r="G20" s="641"/>
      <c r="H20" s="641"/>
      <c r="I20" s="641"/>
      <c r="J20" s="641"/>
      <c r="K20" s="641"/>
      <c r="L20" s="641"/>
      <c r="M20" s="275"/>
    </row>
    <row r="21" spans="1:15">
      <c r="F21" s="162"/>
      <c r="J21" s="291"/>
      <c r="K21" s="240"/>
      <c r="L21" s="290" t="s">
        <v>17</v>
      </c>
      <c r="M21" s="275"/>
    </row>
    <row r="22" spans="1:15">
      <c r="F22" s="162"/>
      <c r="J22" s="289" t="s">
        <v>18</v>
      </c>
      <c r="K22" s="288"/>
      <c r="L22" s="276"/>
      <c r="M22" s="275"/>
    </row>
    <row r="23" spans="1:15">
      <c r="E23" s="287"/>
      <c r="F23" s="286"/>
      <c r="I23" s="285"/>
      <c r="J23" s="285"/>
      <c r="K23" s="284" t="s">
        <v>19</v>
      </c>
      <c r="L23" s="276"/>
      <c r="M23" s="275"/>
    </row>
    <row r="24" spans="1:15">
      <c r="A24" s="642" t="s">
        <v>256</v>
      </c>
      <c r="B24" s="642"/>
      <c r="C24" s="642"/>
      <c r="D24" s="642"/>
      <c r="E24" s="642"/>
      <c r="F24" s="642"/>
      <c r="G24" s="642"/>
      <c r="H24" s="642"/>
      <c r="I24" s="642"/>
      <c r="K24" s="284" t="s">
        <v>21</v>
      </c>
      <c r="L24" s="283" t="s">
        <v>22</v>
      </c>
      <c r="M24" s="275"/>
    </row>
    <row r="25" spans="1:15" ht="29.1" customHeight="1">
      <c r="A25" s="642" t="s">
        <v>255</v>
      </c>
      <c r="B25" s="642"/>
      <c r="C25" s="642"/>
      <c r="D25" s="642"/>
      <c r="E25" s="642"/>
      <c r="F25" s="642"/>
      <c r="G25" s="642"/>
      <c r="H25" s="642"/>
      <c r="I25" s="642"/>
      <c r="J25" s="282" t="s">
        <v>24</v>
      </c>
      <c r="K25" s="281" t="s">
        <v>25</v>
      </c>
      <c r="L25" s="276"/>
      <c r="M25" s="275"/>
    </row>
    <row r="26" spans="1:15">
      <c r="F26" s="162"/>
      <c r="G26" s="280" t="s">
        <v>26</v>
      </c>
      <c r="H26" s="181" t="s">
        <v>242</v>
      </c>
      <c r="I26" s="180"/>
      <c r="J26" s="279"/>
      <c r="K26" s="276"/>
      <c r="L26" s="276"/>
      <c r="M26" s="275"/>
    </row>
    <row r="27" spans="1:15">
      <c r="F27" s="162"/>
      <c r="G27" s="636" t="s">
        <v>28</v>
      </c>
      <c r="H27" s="636"/>
      <c r="I27" s="278" t="s">
        <v>29</v>
      </c>
      <c r="J27" s="277" t="s">
        <v>30</v>
      </c>
      <c r="K27" s="276" t="s">
        <v>30</v>
      </c>
      <c r="L27" s="276" t="s">
        <v>31</v>
      </c>
      <c r="M27" s="275"/>
    </row>
    <row r="28" spans="1:15">
      <c r="A28" s="637" t="s">
        <v>240</v>
      </c>
      <c r="B28" s="637"/>
      <c r="C28" s="637"/>
      <c r="D28" s="637"/>
      <c r="E28" s="637"/>
      <c r="F28" s="637"/>
      <c r="G28" s="637"/>
      <c r="H28" s="637"/>
      <c r="I28" s="637"/>
      <c r="J28" s="274"/>
      <c r="K28" s="274"/>
      <c r="L28" s="273" t="s">
        <v>33</v>
      </c>
      <c r="M28" s="272"/>
    </row>
    <row r="29" spans="1:15" ht="27" customHeight="1">
      <c r="A29" s="613" t="s">
        <v>34</v>
      </c>
      <c r="B29" s="614"/>
      <c r="C29" s="614"/>
      <c r="D29" s="614"/>
      <c r="E29" s="614"/>
      <c r="F29" s="614"/>
      <c r="G29" s="617" t="s">
        <v>35</v>
      </c>
      <c r="H29" s="619" t="s">
        <v>36</v>
      </c>
      <c r="I29" s="621" t="s">
        <v>37</v>
      </c>
      <c r="J29" s="622"/>
      <c r="K29" s="623" t="s">
        <v>38</v>
      </c>
      <c r="L29" s="625" t="s">
        <v>39</v>
      </c>
      <c r="M29" s="272"/>
    </row>
    <row r="30" spans="1:15" ht="58.5" customHeight="1">
      <c r="A30" s="615"/>
      <c r="B30" s="616"/>
      <c r="C30" s="616"/>
      <c r="D30" s="616"/>
      <c r="E30" s="616"/>
      <c r="F30" s="616"/>
      <c r="G30" s="618"/>
      <c r="H30" s="620"/>
      <c r="I30" s="271" t="s">
        <v>40</v>
      </c>
      <c r="J30" s="270" t="s">
        <v>41</v>
      </c>
      <c r="K30" s="624"/>
      <c r="L30" s="626"/>
    </row>
    <row r="31" spans="1:15">
      <c r="A31" s="633" t="s">
        <v>25</v>
      </c>
      <c r="B31" s="634"/>
      <c r="C31" s="634"/>
      <c r="D31" s="634"/>
      <c r="E31" s="634"/>
      <c r="F31" s="635"/>
      <c r="G31" s="172">
        <v>2</v>
      </c>
      <c r="H31" s="269">
        <v>3</v>
      </c>
      <c r="I31" s="268" t="s">
        <v>42</v>
      </c>
      <c r="J31" s="267" t="s">
        <v>43</v>
      </c>
      <c r="K31" s="266">
        <v>6</v>
      </c>
      <c r="L31" s="266">
        <v>7</v>
      </c>
    </row>
    <row r="32" spans="1:15">
      <c r="A32" s="224">
        <v>2</v>
      </c>
      <c r="B32" s="224"/>
      <c r="C32" s="223"/>
      <c r="D32" s="221"/>
      <c r="E32" s="224"/>
      <c r="F32" s="222"/>
      <c r="G32" s="221" t="s">
        <v>44</v>
      </c>
      <c r="H32" s="172">
        <v>1</v>
      </c>
      <c r="I32" s="190">
        <f>SUM(I33+I44+I63+I84+I91+I111+I137+I156+I166)</f>
        <v>3000</v>
      </c>
      <c r="J32" s="190">
        <f>SUM(J33+J44+J63+J84+J91+J111+J137+J156+J166)</f>
        <v>1500</v>
      </c>
      <c r="K32" s="195">
        <f>SUM(K33+K44+K63+K84+K91+K111+K137+K156+K166)</f>
        <v>1456</v>
      </c>
      <c r="L32" s="190">
        <f>SUM(L33+L44+L63+L84+L91+L111+L137+L156+L166)</f>
        <v>1456</v>
      </c>
      <c r="M32" s="173"/>
      <c r="N32" s="173"/>
      <c r="O32" s="173"/>
    </row>
    <row r="33" spans="1:12" ht="17.25" hidden="1" customHeight="1">
      <c r="A33" s="224">
        <v>2</v>
      </c>
      <c r="B33" s="245">
        <v>1</v>
      </c>
      <c r="C33" s="202"/>
      <c r="D33" s="228"/>
      <c r="E33" s="203"/>
      <c r="F33" s="201"/>
      <c r="G33" s="252" t="s">
        <v>45</v>
      </c>
      <c r="H33" s="172">
        <v>2</v>
      </c>
      <c r="I33" s="190">
        <f>SUM(I34+I40)</f>
        <v>0</v>
      </c>
      <c r="J33" s="190">
        <f>SUM(J34+J40)</f>
        <v>0</v>
      </c>
      <c r="K33" s="235">
        <f>SUM(K34+K40)</f>
        <v>0</v>
      </c>
      <c r="L33" s="234">
        <f>SUM(L34+L40)</f>
        <v>0</v>
      </c>
    </row>
    <row r="34" spans="1:12" hidden="1">
      <c r="A34" s="186">
        <v>2</v>
      </c>
      <c r="B34" s="186">
        <v>1</v>
      </c>
      <c r="C34" s="185">
        <v>1</v>
      </c>
      <c r="D34" s="183"/>
      <c r="E34" s="186"/>
      <c r="F34" s="184"/>
      <c r="G34" s="183" t="s">
        <v>46</v>
      </c>
      <c r="H34" s="172">
        <v>3</v>
      </c>
      <c r="I34" s="190">
        <f>SUM(I35)</f>
        <v>0</v>
      </c>
      <c r="J34" s="190">
        <f>SUM(J35)</f>
        <v>0</v>
      </c>
      <c r="K34" s="195">
        <f>SUM(K35)</f>
        <v>0</v>
      </c>
      <c r="L34" s="190">
        <f>SUM(L35)</f>
        <v>0</v>
      </c>
    </row>
    <row r="35" spans="1:12" hidden="1">
      <c r="A35" s="187">
        <v>2</v>
      </c>
      <c r="B35" s="186">
        <v>1</v>
      </c>
      <c r="C35" s="185">
        <v>1</v>
      </c>
      <c r="D35" s="183">
        <v>1</v>
      </c>
      <c r="E35" s="186"/>
      <c r="F35" s="184"/>
      <c r="G35" s="183" t="s">
        <v>46</v>
      </c>
      <c r="H35" s="172">
        <v>4</v>
      </c>
      <c r="I35" s="190">
        <f>SUM(I36+I38)</f>
        <v>0</v>
      </c>
      <c r="J35" s="190">
        <f t="shared" ref="J35:L36" si="0">SUM(J36)</f>
        <v>0</v>
      </c>
      <c r="K35" s="190">
        <f t="shared" si="0"/>
        <v>0</v>
      </c>
      <c r="L35" s="190">
        <f t="shared" si="0"/>
        <v>0</v>
      </c>
    </row>
    <row r="36" spans="1:12" hidden="1">
      <c r="A36" s="187">
        <v>2</v>
      </c>
      <c r="B36" s="186">
        <v>1</v>
      </c>
      <c r="C36" s="185">
        <v>1</v>
      </c>
      <c r="D36" s="183">
        <v>1</v>
      </c>
      <c r="E36" s="186">
        <v>1</v>
      </c>
      <c r="F36" s="184"/>
      <c r="G36" s="183" t="s">
        <v>47</v>
      </c>
      <c r="H36" s="172">
        <v>5</v>
      </c>
      <c r="I36" s="195">
        <f>SUM(I37)</f>
        <v>0</v>
      </c>
      <c r="J36" s="195">
        <f t="shared" si="0"/>
        <v>0</v>
      </c>
      <c r="K36" s="195">
        <f t="shared" si="0"/>
        <v>0</v>
      </c>
      <c r="L36" s="195">
        <f t="shared" si="0"/>
        <v>0</v>
      </c>
    </row>
    <row r="37" spans="1:12" hidden="1">
      <c r="A37" s="187">
        <v>2</v>
      </c>
      <c r="B37" s="186">
        <v>1</v>
      </c>
      <c r="C37" s="185">
        <v>1</v>
      </c>
      <c r="D37" s="183">
        <v>1</v>
      </c>
      <c r="E37" s="186">
        <v>1</v>
      </c>
      <c r="F37" s="184">
        <v>1</v>
      </c>
      <c r="G37" s="183" t="s">
        <v>47</v>
      </c>
      <c r="H37" s="172">
        <v>6</v>
      </c>
      <c r="I37" s="237">
        <v>0</v>
      </c>
      <c r="J37" s="219">
        <v>0</v>
      </c>
      <c r="K37" s="219">
        <v>0</v>
      </c>
      <c r="L37" s="219">
        <v>0</v>
      </c>
    </row>
    <row r="38" spans="1:12" hidden="1">
      <c r="A38" s="187">
        <v>2</v>
      </c>
      <c r="B38" s="186">
        <v>1</v>
      </c>
      <c r="C38" s="185">
        <v>1</v>
      </c>
      <c r="D38" s="183">
        <v>1</v>
      </c>
      <c r="E38" s="186">
        <v>2</v>
      </c>
      <c r="F38" s="184"/>
      <c r="G38" s="183" t="s">
        <v>48</v>
      </c>
      <c r="H38" s="172">
        <v>7</v>
      </c>
      <c r="I38" s="195">
        <f>I39</f>
        <v>0</v>
      </c>
      <c r="J38" s="195">
        <f>J39</f>
        <v>0</v>
      </c>
      <c r="K38" s="195">
        <f>K39</f>
        <v>0</v>
      </c>
      <c r="L38" s="195">
        <f>L39</f>
        <v>0</v>
      </c>
    </row>
    <row r="39" spans="1:12" hidden="1">
      <c r="A39" s="187">
        <v>2</v>
      </c>
      <c r="B39" s="186">
        <v>1</v>
      </c>
      <c r="C39" s="185">
        <v>1</v>
      </c>
      <c r="D39" s="183">
        <v>1</v>
      </c>
      <c r="E39" s="186">
        <v>2</v>
      </c>
      <c r="F39" s="184">
        <v>1</v>
      </c>
      <c r="G39" s="183" t="s">
        <v>48</v>
      </c>
      <c r="H39" s="172">
        <v>8</v>
      </c>
      <c r="I39" s="219">
        <v>0</v>
      </c>
      <c r="J39" s="182">
        <v>0</v>
      </c>
      <c r="K39" s="219">
        <v>0</v>
      </c>
      <c r="L39" s="182">
        <v>0</v>
      </c>
    </row>
    <row r="40" spans="1:12" hidden="1">
      <c r="A40" s="187">
        <v>2</v>
      </c>
      <c r="B40" s="186">
        <v>1</v>
      </c>
      <c r="C40" s="185">
        <v>2</v>
      </c>
      <c r="D40" s="183"/>
      <c r="E40" s="186"/>
      <c r="F40" s="184"/>
      <c r="G40" s="183" t="s">
        <v>49</v>
      </c>
      <c r="H40" s="172">
        <v>9</v>
      </c>
      <c r="I40" s="195">
        <f t="shared" ref="I40:L42" si="1">I41</f>
        <v>0</v>
      </c>
      <c r="J40" s="190">
        <f t="shared" si="1"/>
        <v>0</v>
      </c>
      <c r="K40" s="195">
        <f t="shared" si="1"/>
        <v>0</v>
      </c>
      <c r="L40" s="190">
        <f t="shared" si="1"/>
        <v>0</v>
      </c>
    </row>
    <row r="41" spans="1:12" hidden="1">
      <c r="A41" s="187">
        <v>2</v>
      </c>
      <c r="B41" s="186">
        <v>1</v>
      </c>
      <c r="C41" s="185">
        <v>2</v>
      </c>
      <c r="D41" s="183">
        <v>1</v>
      </c>
      <c r="E41" s="186"/>
      <c r="F41" s="184"/>
      <c r="G41" s="183" t="s">
        <v>49</v>
      </c>
      <c r="H41" s="172">
        <v>10</v>
      </c>
      <c r="I41" s="195">
        <f t="shared" si="1"/>
        <v>0</v>
      </c>
      <c r="J41" s="190">
        <f t="shared" si="1"/>
        <v>0</v>
      </c>
      <c r="K41" s="190">
        <f t="shared" si="1"/>
        <v>0</v>
      </c>
      <c r="L41" s="190">
        <f t="shared" si="1"/>
        <v>0</v>
      </c>
    </row>
    <row r="42" spans="1:12" hidden="1">
      <c r="A42" s="187">
        <v>2</v>
      </c>
      <c r="B42" s="186">
        <v>1</v>
      </c>
      <c r="C42" s="185">
        <v>2</v>
      </c>
      <c r="D42" s="183">
        <v>1</v>
      </c>
      <c r="E42" s="186">
        <v>1</v>
      </c>
      <c r="F42" s="184"/>
      <c r="G42" s="183" t="s">
        <v>49</v>
      </c>
      <c r="H42" s="172">
        <v>11</v>
      </c>
      <c r="I42" s="190">
        <f t="shared" si="1"/>
        <v>0</v>
      </c>
      <c r="J42" s="190">
        <f t="shared" si="1"/>
        <v>0</v>
      </c>
      <c r="K42" s="190">
        <f t="shared" si="1"/>
        <v>0</v>
      </c>
      <c r="L42" s="190">
        <f t="shared" si="1"/>
        <v>0</v>
      </c>
    </row>
    <row r="43" spans="1:12" hidden="1">
      <c r="A43" s="187">
        <v>2</v>
      </c>
      <c r="B43" s="186">
        <v>1</v>
      </c>
      <c r="C43" s="185">
        <v>2</v>
      </c>
      <c r="D43" s="183">
        <v>1</v>
      </c>
      <c r="E43" s="186">
        <v>1</v>
      </c>
      <c r="F43" s="184">
        <v>1</v>
      </c>
      <c r="G43" s="183" t="s">
        <v>49</v>
      </c>
      <c r="H43" s="172">
        <v>12</v>
      </c>
      <c r="I43" s="182">
        <v>0</v>
      </c>
      <c r="J43" s="219">
        <v>0</v>
      </c>
      <c r="K43" s="219">
        <v>0</v>
      </c>
      <c r="L43" s="219">
        <v>0</v>
      </c>
    </row>
    <row r="44" spans="1:12">
      <c r="A44" s="225">
        <v>2</v>
      </c>
      <c r="B44" s="246">
        <v>2</v>
      </c>
      <c r="C44" s="202"/>
      <c r="D44" s="228"/>
      <c r="E44" s="203"/>
      <c r="F44" s="201"/>
      <c r="G44" s="252" t="s">
        <v>50</v>
      </c>
      <c r="H44" s="172">
        <v>13</v>
      </c>
      <c r="I44" s="200">
        <f t="shared" ref="I44:L46" si="2">I45</f>
        <v>3000</v>
      </c>
      <c r="J44" s="198">
        <f t="shared" si="2"/>
        <v>1500</v>
      </c>
      <c r="K44" s="200">
        <f t="shared" si="2"/>
        <v>1456</v>
      </c>
      <c r="L44" s="200">
        <f t="shared" si="2"/>
        <v>1456</v>
      </c>
    </row>
    <row r="45" spans="1:12">
      <c r="A45" s="187">
        <v>2</v>
      </c>
      <c r="B45" s="186">
        <v>2</v>
      </c>
      <c r="C45" s="185">
        <v>1</v>
      </c>
      <c r="D45" s="183"/>
      <c r="E45" s="186"/>
      <c r="F45" s="184"/>
      <c r="G45" s="228" t="s">
        <v>50</v>
      </c>
      <c r="H45" s="172">
        <v>14</v>
      </c>
      <c r="I45" s="190">
        <f t="shared" si="2"/>
        <v>3000</v>
      </c>
      <c r="J45" s="195">
        <f t="shared" si="2"/>
        <v>1500</v>
      </c>
      <c r="K45" s="190">
        <f t="shared" si="2"/>
        <v>1456</v>
      </c>
      <c r="L45" s="195">
        <f t="shared" si="2"/>
        <v>1456</v>
      </c>
    </row>
    <row r="46" spans="1:12">
      <c r="A46" s="187">
        <v>2</v>
      </c>
      <c r="B46" s="186">
        <v>2</v>
      </c>
      <c r="C46" s="185">
        <v>1</v>
      </c>
      <c r="D46" s="183">
        <v>1</v>
      </c>
      <c r="E46" s="186"/>
      <c r="F46" s="184"/>
      <c r="G46" s="228" t="s">
        <v>50</v>
      </c>
      <c r="H46" s="172">
        <v>15</v>
      </c>
      <c r="I46" s="190">
        <f t="shared" si="2"/>
        <v>3000</v>
      </c>
      <c r="J46" s="195">
        <f t="shared" si="2"/>
        <v>1500</v>
      </c>
      <c r="K46" s="234">
        <f t="shared" si="2"/>
        <v>1456</v>
      </c>
      <c r="L46" s="234">
        <f t="shared" si="2"/>
        <v>1456</v>
      </c>
    </row>
    <row r="47" spans="1:12">
      <c r="A47" s="194">
        <v>2</v>
      </c>
      <c r="B47" s="193">
        <v>2</v>
      </c>
      <c r="C47" s="192">
        <v>1</v>
      </c>
      <c r="D47" s="197">
        <v>1</v>
      </c>
      <c r="E47" s="193">
        <v>1</v>
      </c>
      <c r="F47" s="191"/>
      <c r="G47" s="228" t="s">
        <v>50</v>
      </c>
      <c r="H47" s="172">
        <v>16</v>
      </c>
      <c r="I47" s="210">
        <f>SUM(I48:I62)</f>
        <v>3000</v>
      </c>
      <c r="J47" s="210">
        <f>SUM(J48:J62)</f>
        <v>1500</v>
      </c>
      <c r="K47" s="208">
        <f>SUM(K48:K62)</f>
        <v>1456</v>
      </c>
      <c r="L47" s="208">
        <f>SUM(L48:L62)</f>
        <v>1456</v>
      </c>
    </row>
    <row r="48" spans="1:12" hidden="1">
      <c r="A48" s="187">
        <v>2</v>
      </c>
      <c r="B48" s="186">
        <v>2</v>
      </c>
      <c r="C48" s="185">
        <v>1</v>
      </c>
      <c r="D48" s="183">
        <v>1</v>
      </c>
      <c r="E48" s="186">
        <v>1</v>
      </c>
      <c r="F48" s="265">
        <v>1</v>
      </c>
      <c r="G48" s="183" t="s">
        <v>51</v>
      </c>
      <c r="H48" s="172">
        <v>17</v>
      </c>
      <c r="I48" s="219">
        <v>0</v>
      </c>
      <c r="J48" s="219">
        <v>0</v>
      </c>
      <c r="K48" s="219">
        <v>0</v>
      </c>
      <c r="L48" s="219">
        <v>0</v>
      </c>
    </row>
    <row r="49" spans="1:12" ht="25.5" hidden="1" customHeight="1">
      <c r="A49" s="187">
        <v>2</v>
      </c>
      <c r="B49" s="186">
        <v>2</v>
      </c>
      <c r="C49" s="185">
        <v>1</v>
      </c>
      <c r="D49" s="183">
        <v>1</v>
      </c>
      <c r="E49" s="186">
        <v>1</v>
      </c>
      <c r="F49" s="184">
        <v>2</v>
      </c>
      <c r="G49" s="183" t="s">
        <v>52</v>
      </c>
      <c r="H49" s="172">
        <v>18</v>
      </c>
      <c r="I49" s="219">
        <v>0</v>
      </c>
      <c r="J49" s="219">
        <v>0</v>
      </c>
      <c r="K49" s="219">
        <v>0</v>
      </c>
      <c r="L49" s="219">
        <v>0</v>
      </c>
    </row>
    <row r="50" spans="1:12" ht="25.5" hidden="1" customHeight="1">
      <c r="A50" s="187">
        <v>2</v>
      </c>
      <c r="B50" s="186">
        <v>2</v>
      </c>
      <c r="C50" s="185">
        <v>1</v>
      </c>
      <c r="D50" s="183">
        <v>1</v>
      </c>
      <c r="E50" s="186">
        <v>1</v>
      </c>
      <c r="F50" s="184">
        <v>5</v>
      </c>
      <c r="G50" s="183" t="s">
        <v>53</v>
      </c>
      <c r="H50" s="172">
        <v>19</v>
      </c>
      <c r="I50" s="219">
        <v>0</v>
      </c>
      <c r="J50" s="219">
        <v>0</v>
      </c>
      <c r="K50" s="219">
        <v>0</v>
      </c>
      <c r="L50" s="219">
        <v>0</v>
      </c>
    </row>
    <row r="51" spans="1:12" ht="25.5" hidden="1" customHeight="1">
      <c r="A51" s="187">
        <v>2</v>
      </c>
      <c r="B51" s="186">
        <v>2</v>
      </c>
      <c r="C51" s="185">
        <v>1</v>
      </c>
      <c r="D51" s="183">
        <v>1</v>
      </c>
      <c r="E51" s="186">
        <v>1</v>
      </c>
      <c r="F51" s="184">
        <v>6</v>
      </c>
      <c r="G51" s="183" t="s">
        <v>54</v>
      </c>
      <c r="H51" s="172">
        <v>20</v>
      </c>
      <c r="I51" s="219">
        <v>0</v>
      </c>
      <c r="J51" s="219">
        <v>0</v>
      </c>
      <c r="K51" s="219">
        <v>0</v>
      </c>
      <c r="L51" s="219">
        <v>0</v>
      </c>
    </row>
    <row r="52" spans="1:12" ht="25.5" hidden="1" customHeight="1">
      <c r="A52" s="204">
        <v>2</v>
      </c>
      <c r="B52" s="203">
        <v>2</v>
      </c>
      <c r="C52" s="202">
        <v>1</v>
      </c>
      <c r="D52" s="228">
        <v>1</v>
      </c>
      <c r="E52" s="203">
        <v>1</v>
      </c>
      <c r="F52" s="201">
        <v>7</v>
      </c>
      <c r="G52" s="228" t="s">
        <v>55</v>
      </c>
      <c r="H52" s="172">
        <v>21</v>
      </c>
      <c r="I52" s="219">
        <v>0</v>
      </c>
      <c r="J52" s="219">
        <v>0</v>
      </c>
      <c r="K52" s="219">
        <v>0</v>
      </c>
      <c r="L52" s="219">
        <v>0</v>
      </c>
    </row>
    <row r="53" spans="1:12" hidden="1">
      <c r="A53" s="187">
        <v>2</v>
      </c>
      <c r="B53" s="186">
        <v>2</v>
      </c>
      <c r="C53" s="185">
        <v>1</v>
      </c>
      <c r="D53" s="183">
        <v>1</v>
      </c>
      <c r="E53" s="186">
        <v>1</v>
      </c>
      <c r="F53" s="184">
        <v>11</v>
      </c>
      <c r="G53" s="183" t="s">
        <v>56</v>
      </c>
      <c r="H53" s="172">
        <v>22</v>
      </c>
      <c r="I53" s="182">
        <v>0</v>
      </c>
      <c r="J53" s="219">
        <v>0</v>
      </c>
      <c r="K53" s="219">
        <v>0</v>
      </c>
      <c r="L53" s="219">
        <v>0</v>
      </c>
    </row>
    <row r="54" spans="1:12" ht="25.5" hidden="1" customHeight="1">
      <c r="A54" s="194">
        <v>2</v>
      </c>
      <c r="B54" s="212">
        <v>2</v>
      </c>
      <c r="C54" s="218">
        <v>1</v>
      </c>
      <c r="D54" s="218">
        <v>1</v>
      </c>
      <c r="E54" s="218">
        <v>1</v>
      </c>
      <c r="F54" s="211">
        <v>12</v>
      </c>
      <c r="G54" s="207" t="s">
        <v>57</v>
      </c>
      <c r="H54" s="172">
        <v>23</v>
      </c>
      <c r="I54" s="213">
        <v>0</v>
      </c>
      <c r="J54" s="219">
        <v>0</v>
      </c>
      <c r="K54" s="219">
        <v>0</v>
      </c>
      <c r="L54" s="219">
        <v>0</v>
      </c>
    </row>
    <row r="55" spans="1:12" ht="25.5" hidden="1" customHeight="1">
      <c r="A55" s="187">
        <v>2</v>
      </c>
      <c r="B55" s="186">
        <v>2</v>
      </c>
      <c r="C55" s="185">
        <v>1</v>
      </c>
      <c r="D55" s="185">
        <v>1</v>
      </c>
      <c r="E55" s="185">
        <v>1</v>
      </c>
      <c r="F55" s="184">
        <v>14</v>
      </c>
      <c r="G55" s="264" t="s">
        <v>58</v>
      </c>
      <c r="H55" s="172">
        <v>24</v>
      </c>
      <c r="I55" s="182">
        <v>0</v>
      </c>
      <c r="J55" s="182">
        <v>0</v>
      </c>
      <c r="K55" s="182">
        <v>0</v>
      </c>
      <c r="L55" s="182">
        <v>0</v>
      </c>
    </row>
    <row r="56" spans="1:12" ht="25.5" hidden="1" customHeight="1">
      <c r="A56" s="187">
        <v>2</v>
      </c>
      <c r="B56" s="186">
        <v>2</v>
      </c>
      <c r="C56" s="185">
        <v>1</v>
      </c>
      <c r="D56" s="185">
        <v>1</v>
      </c>
      <c r="E56" s="185">
        <v>1</v>
      </c>
      <c r="F56" s="184">
        <v>15</v>
      </c>
      <c r="G56" s="183" t="s">
        <v>59</v>
      </c>
      <c r="H56" s="172">
        <v>25</v>
      </c>
      <c r="I56" s="182">
        <v>0</v>
      </c>
      <c r="J56" s="219">
        <v>0</v>
      </c>
      <c r="K56" s="219">
        <v>0</v>
      </c>
      <c r="L56" s="219">
        <v>0</v>
      </c>
    </row>
    <row r="57" spans="1:12" hidden="1">
      <c r="A57" s="187">
        <v>2</v>
      </c>
      <c r="B57" s="186">
        <v>2</v>
      </c>
      <c r="C57" s="185">
        <v>1</v>
      </c>
      <c r="D57" s="185">
        <v>1</v>
      </c>
      <c r="E57" s="185">
        <v>1</v>
      </c>
      <c r="F57" s="184">
        <v>16</v>
      </c>
      <c r="G57" s="183" t="s">
        <v>60</v>
      </c>
      <c r="H57" s="172">
        <v>26</v>
      </c>
      <c r="I57" s="182">
        <v>0</v>
      </c>
      <c r="J57" s="219">
        <v>0</v>
      </c>
      <c r="K57" s="219">
        <v>0</v>
      </c>
      <c r="L57" s="219">
        <v>0</v>
      </c>
    </row>
    <row r="58" spans="1:12" ht="25.5" hidden="1" customHeight="1">
      <c r="A58" s="187">
        <v>2</v>
      </c>
      <c r="B58" s="186">
        <v>2</v>
      </c>
      <c r="C58" s="185">
        <v>1</v>
      </c>
      <c r="D58" s="185">
        <v>1</v>
      </c>
      <c r="E58" s="185">
        <v>1</v>
      </c>
      <c r="F58" s="184">
        <v>17</v>
      </c>
      <c r="G58" s="183" t="s">
        <v>61</v>
      </c>
      <c r="H58" s="172">
        <v>27</v>
      </c>
      <c r="I58" s="182">
        <v>0</v>
      </c>
      <c r="J58" s="182">
        <v>0</v>
      </c>
      <c r="K58" s="182">
        <v>0</v>
      </c>
      <c r="L58" s="182">
        <v>0</v>
      </c>
    </row>
    <row r="59" spans="1:12" hidden="1">
      <c r="A59" s="187">
        <v>2</v>
      </c>
      <c r="B59" s="186">
        <v>2</v>
      </c>
      <c r="C59" s="185">
        <v>1</v>
      </c>
      <c r="D59" s="185">
        <v>1</v>
      </c>
      <c r="E59" s="185">
        <v>1</v>
      </c>
      <c r="F59" s="184">
        <v>20</v>
      </c>
      <c r="G59" s="183" t="s">
        <v>62</v>
      </c>
      <c r="H59" s="172">
        <v>28</v>
      </c>
      <c r="I59" s="182">
        <v>0</v>
      </c>
      <c r="J59" s="219">
        <v>0</v>
      </c>
      <c r="K59" s="219">
        <v>0</v>
      </c>
      <c r="L59" s="219">
        <v>0</v>
      </c>
    </row>
    <row r="60" spans="1:12" ht="25.5" hidden="1" customHeight="1">
      <c r="A60" s="187">
        <v>2</v>
      </c>
      <c r="B60" s="186">
        <v>2</v>
      </c>
      <c r="C60" s="185">
        <v>1</v>
      </c>
      <c r="D60" s="185">
        <v>1</v>
      </c>
      <c r="E60" s="185">
        <v>1</v>
      </c>
      <c r="F60" s="184">
        <v>21</v>
      </c>
      <c r="G60" s="183" t="s">
        <v>63</v>
      </c>
      <c r="H60" s="172">
        <v>29</v>
      </c>
      <c r="I60" s="182">
        <v>0</v>
      </c>
      <c r="J60" s="219">
        <v>0</v>
      </c>
      <c r="K60" s="219">
        <v>0</v>
      </c>
      <c r="L60" s="219">
        <v>0</v>
      </c>
    </row>
    <row r="61" spans="1:12" hidden="1">
      <c r="A61" s="187">
        <v>2</v>
      </c>
      <c r="B61" s="186">
        <v>2</v>
      </c>
      <c r="C61" s="185">
        <v>1</v>
      </c>
      <c r="D61" s="185">
        <v>1</v>
      </c>
      <c r="E61" s="185">
        <v>1</v>
      </c>
      <c r="F61" s="184">
        <v>22</v>
      </c>
      <c r="G61" s="183" t="s">
        <v>64</v>
      </c>
      <c r="H61" s="172">
        <v>30</v>
      </c>
      <c r="I61" s="182">
        <v>0</v>
      </c>
      <c r="J61" s="219">
        <v>0</v>
      </c>
      <c r="K61" s="219">
        <v>0</v>
      </c>
      <c r="L61" s="219">
        <v>0</v>
      </c>
    </row>
    <row r="62" spans="1:12">
      <c r="A62" s="187">
        <v>2</v>
      </c>
      <c r="B62" s="186">
        <v>2</v>
      </c>
      <c r="C62" s="185">
        <v>1</v>
      </c>
      <c r="D62" s="185">
        <v>1</v>
      </c>
      <c r="E62" s="185">
        <v>1</v>
      </c>
      <c r="F62" s="184">
        <v>30</v>
      </c>
      <c r="G62" s="183" t="s">
        <v>65</v>
      </c>
      <c r="H62" s="172">
        <v>31</v>
      </c>
      <c r="I62" s="182">
        <v>3000</v>
      </c>
      <c r="J62" s="219">
        <v>1500</v>
      </c>
      <c r="K62" s="219">
        <v>1456</v>
      </c>
      <c r="L62" s="219">
        <v>1456</v>
      </c>
    </row>
    <row r="63" spans="1:12" hidden="1">
      <c r="A63" s="263">
        <v>2</v>
      </c>
      <c r="B63" s="262">
        <v>3</v>
      </c>
      <c r="C63" s="245"/>
      <c r="D63" s="202"/>
      <c r="E63" s="202"/>
      <c r="F63" s="201"/>
      <c r="G63" s="243" t="s">
        <v>66</v>
      </c>
      <c r="H63" s="172">
        <v>32</v>
      </c>
      <c r="I63" s="200">
        <f>I64+I80</f>
        <v>0</v>
      </c>
      <c r="J63" s="200">
        <f>J64+J80</f>
        <v>0</v>
      </c>
      <c r="K63" s="200">
        <f>K64+K80</f>
        <v>0</v>
      </c>
      <c r="L63" s="200">
        <f>L64+L80</f>
        <v>0</v>
      </c>
    </row>
    <row r="64" spans="1:12" hidden="1">
      <c r="A64" s="187">
        <v>2</v>
      </c>
      <c r="B64" s="186">
        <v>3</v>
      </c>
      <c r="C64" s="185">
        <v>1</v>
      </c>
      <c r="D64" s="185"/>
      <c r="E64" s="185"/>
      <c r="F64" s="184"/>
      <c r="G64" s="183" t="s">
        <v>67</v>
      </c>
      <c r="H64" s="172">
        <v>33</v>
      </c>
      <c r="I64" s="190">
        <f>SUM(I65+I70+I75)</f>
        <v>0</v>
      </c>
      <c r="J64" s="196">
        <f>SUM(J65+J70+J75)</f>
        <v>0</v>
      </c>
      <c r="K64" s="195">
        <f>SUM(K65+K70+K75)</f>
        <v>0</v>
      </c>
      <c r="L64" s="190">
        <f>SUM(L65+L70+L75)</f>
        <v>0</v>
      </c>
    </row>
    <row r="65" spans="1:15" hidden="1">
      <c r="A65" s="187">
        <v>2</v>
      </c>
      <c r="B65" s="186">
        <v>3</v>
      </c>
      <c r="C65" s="185">
        <v>1</v>
      </c>
      <c r="D65" s="185">
        <v>1</v>
      </c>
      <c r="E65" s="185"/>
      <c r="F65" s="184"/>
      <c r="G65" s="183" t="s">
        <v>68</v>
      </c>
      <c r="H65" s="172">
        <v>34</v>
      </c>
      <c r="I65" s="190">
        <f>I66</f>
        <v>0</v>
      </c>
      <c r="J65" s="196">
        <f>J66</f>
        <v>0</v>
      </c>
      <c r="K65" s="195">
        <f>K66</f>
        <v>0</v>
      </c>
      <c r="L65" s="190">
        <f>L66</f>
        <v>0</v>
      </c>
    </row>
    <row r="66" spans="1:15" hidden="1">
      <c r="A66" s="187">
        <v>2</v>
      </c>
      <c r="B66" s="186">
        <v>3</v>
      </c>
      <c r="C66" s="185">
        <v>1</v>
      </c>
      <c r="D66" s="185">
        <v>1</v>
      </c>
      <c r="E66" s="185">
        <v>1</v>
      </c>
      <c r="F66" s="184"/>
      <c r="G66" s="183" t="s">
        <v>68</v>
      </c>
      <c r="H66" s="172">
        <v>35</v>
      </c>
      <c r="I66" s="190">
        <f>SUM(I67:I69)</f>
        <v>0</v>
      </c>
      <c r="J66" s="196">
        <f>SUM(J67:J69)</f>
        <v>0</v>
      </c>
      <c r="K66" s="195">
        <f>SUM(K67:K69)</f>
        <v>0</v>
      </c>
      <c r="L66" s="190">
        <f>SUM(L67:L69)</f>
        <v>0</v>
      </c>
    </row>
    <row r="67" spans="1:15" ht="25.5" hidden="1" customHeight="1">
      <c r="A67" s="187">
        <v>2</v>
      </c>
      <c r="B67" s="186">
        <v>3</v>
      </c>
      <c r="C67" s="185">
        <v>1</v>
      </c>
      <c r="D67" s="185">
        <v>1</v>
      </c>
      <c r="E67" s="185">
        <v>1</v>
      </c>
      <c r="F67" s="184">
        <v>1</v>
      </c>
      <c r="G67" s="183" t="s">
        <v>69</v>
      </c>
      <c r="H67" s="172">
        <v>36</v>
      </c>
      <c r="I67" s="182">
        <v>0</v>
      </c>
      <c r="J67" s="182">
        <v>0</v>
      </c>
      <c r="K67" s="182">
        <v>0</v>
      </c>
      <c r="L67" s="182">
        <v>0</v>
      </c>
      <c r="M67" s="261"/>
      <c r="N67" s="261"/>
      <c r="O67" s="261"/>
    </row>
    <row r="68" spans="1:15" ht="25.5" hidden="1" customHeight="1">
      <c r="A68" s="187">
        <v>2</v>
      </c>
      <c r="B68" s="203">
        <v>3</v>
      </c>
      <c r="C68" s="202">
        <v>1</v>
      </c>
      <c r="D68" s="202">
        <v>1</v>
      </c>
      <c r="E68" s="202">
        <v>1</v>
      </c>
      <c r="F68" s="201">
        <v>2</v>
      </c>
      <c r="G68" s="228" t="s">
        <v>70</v>
      </c>
      <c r="H68" s="172">
        <v>37</v>
      </c>
      <c r="I68" s="237">
        <v>0</v>
      </c>
      <c r="J68" s="237">
        <v>0</v>
      </c>
      <c r="K68" s="237">
        <v>0</v>
      </c>
      <c r="L68" s="237">
        <v>0</v>
      </c>
    </row>
    <row r="69" spans="1:15" hidden="1">
      <c r="A69" s="186">
        <v>2</v>
      </c>
      <c r="B69" s="185">
        <v>3</v>
      </c>
      <c r="C69" s="185">
        <v>1</v>
      </c>
      <c r="D69" s="185">
        <v>1</v>
      </c>
      <c r="E69" s="185">
        <v>1</v>
      </c>
      <c r="F69" s="184">
        <v>3</v>
      </c>
      <c r="G69" s="183" t="s">
        <v>71</v>
      </c>
      <c r="H69" s="172">
        <v>38</v>
      </c>
      <c r="I69" s="182">
        <v>0</v>
      </c>
      <c r="J69" s="182">
        <v>0</v>
      </c>
      <c r="K69" s="182">
        <v>0</v>
      </c>
      <c r="L69" s="182">
        <v>0</v>
      </c>
    </row>
    <row r="70" spans="1:15" ht="25.5" hidden="1" customHeight="1">
      <c r="A70" s="203">
        <v>2</v>
      </c>
      <c r="B70" s="202">
        <v>3</v>
      </c>
      <c r="C70" s="202">
        <v>1</v>
      </c>
      <c r="D70" s="202">
        <v>2</v>
      </c>
      <c r="E70" s="202"/>
      <c r="F70" s="201"/>
      <c r="G70" s="228" t="s">
        <v>72</v>
      </c>
      <c r="H70" s="172">
        <v>39</v>
      </c>
      <c r="I70" s="200">
        <f>I71</f>
        <v>0</v>
      </c>
      <c r="J70" s="199">
        <f>J71</f>
        <v>0</v>
      </c>
      <c r="K70" s="198">
        <f>K71</f>
        <v>0</v>
      </c>
      <c r="L70" s="198">
        <f>L71</f>
        <v>0</v>
      </c>
    </row>
    <row r="71" spans="1:15" ht="25.5" hidden="1" customHeight="1">
      <c r="A71" s="193">
        <v>2</v>
      </c>
      <c r="B71" s="192">
        <v>3</v>
      </c>
      <c r="C71" s="192">
        <v>1</v>
      </c>
      <c r="D71" s="192">
        <v>2</v>
      </c>
      <c r="E71" s="192">
        <v>1</v>
      </c>
      <c r="F71" s="191"/>
      <c r="G71" s="228" t="s">
        <v>72</v>
      </c>
      <c r="H71" s="172">
        <v>40</v>
      </c>
      <c r="I71" s="234">
        <f>SUM(I72:I74)</f>
        <v>0</v>
      </c>
      <c r="J71" s="236">
        <f>SUM(J72:J74)</f>
        <v>0</v>
      </c>
      <c r="K71" s="235">
        <f>SUM(K72:K74)</f>
        <v>0</v>
      </c>
      <c r="L71" s="195">
        <f>SUM(L72:L74)</f>
        <v>0</v>
      </c>
    </row>
    <row r="72" spans="1:15" ht="25.5" hidden="1" customHeight="1">
      <c r="A72" s="186">
        <v>2</v>
      </c>
      <c r="B72" s="185">
        <v>3</v>
      </c>
      <c r="C72" s="185">
        <v>1</v>
      </c>
      <c r="D72" s="185">
        <v>2</v>
      </c>
      <c r="E72" s="185">
        <v>1</v>
      </c>
      <c r="F72" s="184">
        <v>1</v>
      </c>
      <c r="G72" s="187" t="s">
        <v>69</v>
      </c>
      <c r="H72" s="172">
        <v>41</v>
      </c>
      <c r="I72" s="182">
        <v>0</v>
      </c>
      <c r="J72" s="182">
        <v>0</v>
      </c>
      <c r="K72" s="182">
        <v>0</v>
      </c>
      <c r="L72" s="182">
        <v>0</v>
      </c>
      <c r="M72" s="261"/>
      <c r="N72" s="261"/>
      <c r="O72" s="261"/>
    </row>
    <row r="73" spans="1:15" ht="25.5" hidden="1" customHeight="1">
      <c r="A73" s="186">
        <v>2</v>
      </c>
      <c r="B73" s="185">
        <v>3</v>
      </c>
      <c r="C73" s="185">
        <v>1</v>
      </c>
      <c r="D73" s="185">
        <v>2</v>
      </c>
      <c r="E73" s="185">
        <v>1</v>
      </c>
      <c r="F73" s="184">
        <v>2</v>
      </c>
      <c r="G73" s="187" t="s">
        <v>70</v>
      </c>
      <c r="H73" s="172">
        <v>42</v>
      </c>
      <c r="I73" s="182">
        <v>0</v>
      </c>
      <c r="J73" s="182">
        <v>0</v>
      </c>
      <c r="K73" s="182">
        <v>0</v>
      </c>
      <c r="L73" s="182">
        <v>0</v>
      </c>
    </row>
    <row r="74" spans="1:15" hidden="1">
      <c r="A74" s="186">
        <v>2</v>
      </c>
      <c r="B74" s="185">
        <v>3</v>
      </c>
      <c r="C74" s="185">
        <v>1</v>
      </c>
      <c r="D74" s="185">
        <v>2</v>
      </c>
      <c r="E74" s="185">
        <v>1</v>
      </c>
      <c r="F74" s="184">
        <v>3</v>
      </c>
      <c r="G74" s="187" t="s">
        <v>71</v>
      </c>
      <c r="H74" s="172">
        <v>43</v>
      </c>
      <c r="I74" s="182">
        <v>0</v>
      </c>
      <c r="J74" s="182">
        <v>0</v>
      </c>
      <c r="K74" s="182">
        <v>0</v>
      </c>
      <c r="L74" s="182">
        <v>0</v>
      </c>
    </row>
    <row r="75" spans="1:15" ht="25.5" hidden="1" customHeight="1">
      <c r="A75" s="186">
        <v>2</v>
      </c>
      <c r="B75" s="185">
        <v>3</v>
      </c>
      <c r="C75" s="185">
        <v>1</v>
      </c>
      <c r="D75" s="185">
        <v>3</v>
      </c>
      <c r="E75" s="185"/>
      <c r="F75" s="184"/>
      <c r="G75" s="187" t="s">
        <v>252</v>
      </c>
      <c r="H75" s="172">
        <v>44</v>
      </c>
      <c r="I75" s="190">
        <f>I76</f>
        <v>0</v>
      </c>
      <c r="J75" s="196">
        <f>J76</f>
        <v>0</v>
      </c>
      <c r="K75" s="195">
        <f>K76</f>
        <v>0</v>
      </c>
      <c r="L75" s="195">
        <f>L76</f>
        <v>0</v>
      </c>
    </row>
    <row r="76" spans="1:15" ht="25.5" hidden="1" customHeight="1">
      <c r="A76" s="186">
        <v>2</v>
      </c>
      <c r="B76" s="185">
        <v>3</v>
      </c>
      <c r="C76" s="185">
        <v>1</v>
      </c>
      <c r="D76" s="185">
        <v>3</v>
      </c>
      <c r="E76" s="185">
        <v>1</v>
      </c>
      <c r="F76" s="184"/>
      <c r="G76" s="187" t="s">
        <v>251</v>
      </c>
      <c r="H76" s="172">
        <v>45</v>
      </c>
      <c r="I76" s="190">
        <f>SUM(I77:I79)</f>
        <v>0</v>
      </c>
      <c r="J76" s="196">
        <f>SUM(J77:J79)</f>
        <v>0</v>
      </c>
      <c r="K76" s="195">
        <f>SUM(K77:K79)</f>
        <v>0</v>
      </c>
      <c r="L76" s="195">
        <f>SUM(L77:L79)</f>
        <v>0</v>
      </c>
    </row>
    <row r="77" spans="1:15" hidden="1">
      <c r="A77" s="203">
        <v>2</v>
      </c>
      <c r="B77" s="202">
        <v>3</v>
      </c>
      <c r="C77" s="202">
        <v>1</v>
      </c>
      <c r="D77" s="202">
        <v>3</v>
      </c>
      <c r="E77" s="202">
        <v>1</v>
      </c>
      <c r="F77" s="201">
        <v>1</v>
      </c>
      <c r="G77" s="204" t="s">
        <v>75</v>
      </c>
      <c r="H77" s="172">
        <v>46</v>
      </c>
      <c r="I77" s="237">
        <v>0</v>
      </c>
      <c r="J77" s="237">
        <v>0</v>
      </c>
      <c r="K77" s="237">
        <v>0</v>
      </c>
      <c r="L77" s="237">
        <v>0</v>
      </c>
    </row>
    <row r="78" spans="1:15" hidden="1">
      <c r="A78" s="186">
        <v>2</v>
      </c>
      <c r="B78" s="185">
        <v>3</v>
      </c>
      <c r="C78" s="185">
        <v>1</v>
      </c>
      <c r="D78" s="185">
        <v>3</v>
      </c>
      <c r="E78" s="185">
        <v>1</v>
      </c>
      <c r="F78" s="184">
        <v>2</v>
      </c>
      <c r="G78" s="187" t="s">
        <v>76</v>
      </c>
      <c r="H78" s="172">
        <v>47</v>
      </c>
      <c r="I78" s="182">
        <v>0</v>
      </c>
      <c r="J78" s="182">
        <v>0</v>
      </c>
      <c r="K78" s="182">
        <v>0</v>
      </c>
      <c r="L78" s="182">
        <v>0</v>
      </c>
    </row>
    <row r="79" spans="1:15" hidden="1">
      <c r="A79" s="203">
        <v>2</v>
      </c>
      <c r="B79" s="202">
        <v>3</v>
      </c>
      <c r="C79" s="202">
        <v>1</v>
      </c>
      <c r="D79" s="202">
        <v>3</v>
      </c>
      <c r="E79" s="202">
        <v>1</v>
      </c>
      <c r="F79" s="201">
        <v>3</v>
      </c>
      <c r="G79" s="204" t="s">
        <v>77</v>
      </c>
      <c r="H79" s="172">
        <v>48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03">
        <v>2</v>
      </c>
      <c r="B80" s="202">
        <v>3</v>
      </c>
      <c r="C80" s="202">
        <v>2</v>
      </c>
      <c r="D80" s="202"/>
      <c r="E80" s="202"/>
      <c r="F80" s="201"/>
      <c r="G80" s="204" t="s">
        <v>78</v>
      </c>
      <c r="H80" s="172">
        <v>49</v>
      </c>
      <c r="I80" s="190">
        <f t="shared" ref="I80:L81" si="3">I81</f>
        <v>0</v>
      </c>
      <c r="J80" s="190">
        <f t="shared" si="3"/>
        <v>0</v>
      </c>
      <c r="K80" s="190">
        <f t="shared" si="3"/>
        <v>0</v>
      </c>
      <c r="L80" s="190">
        <f t="shared" si="3"/>
        <v>0</v>
      </c>
    </row>
    <row r="81" spans="1:12" hidden="1">
      <c r="A81" s="203">
        <v>2</v>
      </c>
      <c r="B81" s="202">
        <v>3</v>
      </c>
      <c r="C81" s="202">
        <v>2</v>
      </c>
      <c r="D81" s="202">
        <v>1</v>
      </c>
      <c r="E81" s="202"/>
      <c r="F81" s="201"/>
      <c r="G81" s="204" t="s">
        <v>78</v>
      </c>
      <c r="H81" s="172">
        <v>50</v>
      </c>
      <c r="I81" s="190">
        <f t="shared" si="3"/>
        <v>0</v>
      </c>
      <c r="J81" s="190">
        <f t="shared" si="3"/>
        <v>0</v>
      </c>
      <c r="K81" s="190">
        <f t="shared" si="3"/>
        <v>0</v>
      </c>
      <c r="L81" s="190">
        <f t="shared" si="3"/>
        <v>0</v>
      </c>
    </row>
    <row r="82" spans="1:12" hidden="1">
      <c r="A82" s="203">
        <v>2</v>
      </c>
      <c r="B82" s="202">
        <v>3</v>
      </c>
      <c r="C82" s="202">
        <v>2</v>
      </c>
      <c r="D82" s="202">
        <v>1</v>
      </c>
      <c r="E82" s="202">
        <v>1</v>
      </c>
      <c r="F82" s="201"/>
      <c r="G82" s="204" t="s">
        <v>78</v>
      </c>
      <c r="H82" s="172">
        <v>51</v>
      </c>
      <c r="I82" s="190">
        <f>SUM(I83)</f>
        <v>0</v>
      </c>
      <c r="J82" s="190">
        <f>SUM(J83)</f>
        <v>0</v>
      </c>
      <c r="K82" s="190">
        <f>SUM(K83)</f>
        <v>0</v>
      </c>
      <c r="L82" s="190">
        <f>SUM(L83)</f>
        <v>0</v>
      </c>
    </row>
    <row r="83" spans="1:12" hidden="1">
      <c r="A83" s="203">
        <v>2</v>
      </c>
      <c r="B83" s="202">
        <v>3</v>
      </c>
      <c r="C83" s="202">
        <v>2</v>
      </c>
      <c r="D83" s="202">
        <v>1</v>
      </c>
      <c r="E83" s="202">
        <v>1</v>
      </c>
      <c r="F83" s="201">
        <v>1</v>
      </c>
      <c r="G83" s="204" t="s">
        <v>78</v>
      </c>
      <c r="H83" s="172">
        <v>52</v>
      </c>
      <c r="I83" s="182">
        <v>0</v>
      </c>
      <c r="J83" s="182">
        <v>0</v>
      </c>
      <c r="K83" s="182">
        <v>0</v>
      </c>
      <c r="L83" s="182">
        <v>0</v>
      </c>
    </row>
    <row r="84" spans="1:12" hidden="1">
      <c r="A84" s="224">
        <v>2</v>
      </c>
      <c r="B84" s="223">
        <v>4</v>
      </c>
      <c r="C84" s="223"/>
      <c r="D84" s="223"/>
      <c r="E84" s="223"/>
      <c r="F84" s="222"/>
      <c r="G84" s="247" t="s">
        <v>79</v>
      </c>
      <c r="H84" s="172">
        <v>53</v>
      </c>
      <c r="I84" s="190">
        <f t="shared" ref="I84:L86" si="4">I85</f>
        <v>0</v>
      </c>
      <c r="J84" s="196">
        <f t="shared" si="4"/>
        <v>0</v>
      </c>
      <c r="K84" s="195">
        <f t="shared" si="4"/>
        <v>0</v>
      </c>
      <c r="L84" s="195">
        <f t="shared" si="4"/>
        <v>0</v>
      </c>
    </row>
    <row r="85" spans="1:12" hidden="1">
      <c r="A85" s="186">
        <v>2</v>
      </c>
      <c r="B85" s="185">
        <v>4</v>
      </c>
      <c r="C85" s="185">
        <v>1</v>
      </c>
      <c r="D85" s="185"/>
      <c r="E85" s="185"/>
      <c r="F85" s="184"/>
      <c r="G85" s="187" t="s">
        <v>80</v>
      </c>
      <c r="H85" s="172">
        <v>54</v>
      </c>
      <c r="I85" s="190">
        <f t="shared" si="4"/>
        <v>0</v>
      </c>
      <c r="J85" s="196">
        <f t="shared" si="4"/>
        <v>0</v>
      </c>
      <c r="K85" s="195">
        <f t="shared" si="4"/>
        <v>0</v>
      </c>
      <c r="L85" s="195">
        <f t="shared" si="4"/>
        <v>0</v>
      </c>
    </row>
    <row r="86" spans="1:12" hidden="1">
      <c r="A86" s="186">
        <v>2</v>
      </c>
      <c r="B86" s="185">
        <v>4</v>
      </c>
      <c r="C86" s="185">
        <v>1</v>
      </c>
      <c r="D86" s="185">
        <v>1</v>
      </c>
      <c r="E86" s="185"/>
      <c r="F86" s="184"/>
      <c r="G86" s="187" t="s">
        <v>80</v>
      </c>
      <c r="H86" s="172">
        <v>55</v>
      </c>
      <c r="I86" s="190">
        <f t="shared" si="4"/>
        <v>0</v>
      </c>
      <c r="J86" s="196">
        <f t="shared" si="4"/>
        <v>0</v>
      </c>
      <c r="K86" s="195">
        <f t="shared" si="4"/>
        <v>0</v>
      </c>
      <c r="L86" s="195">
        <f t="shared" si="4"/>
        <v>0</v>
      </c>
    </row>
    <row r="87" spans="1:12" hidden="1">
      <c r="A87" s="186">
        <v>2</v>
      </c>
      <c r="B87" s="185">
        <v>4</v>
      </c>
      <c r="C87" s="185">
        <v>1</v>
      </c>
      <c r="D87" s="185">
        <v>1</v>
      </c>
      <c r="E87" s="185">
        <v>1</v>
      </c>
      <c r="F87" s="184"/>
      <c r="G87" s="187" t="s">
        <v>80</v>
      </c>
      <c r="H87" s="172">
        <v>56</v>
      </c>
      <c r="I87" s="190">
        <f>SUM(I88:I90)</f>
        <v>0</v>
      </c>
      <c r="J87" s="196">
        <f>SUM(J88:J90)</f>
        <v>0</v>
      </c>
      <c r="K87" s="195">
        <f>SUM(K88:K90)</f>
        <v>0</v>
      </c>
      <c r="L87" s="195">
        <f>SUM(L88:L90)</f>
        <v>0</v>
      </c>
    </row>
    <row r="88" spans="1:12" hidden="1">
      <c r="A88" s="186">
        <v>2</v>
      </c>
      <c r="B88" s="185">
        <v>4</v>
      </c>
      <c r="C88" s="185">
        <v>1</v>
      </c>
      <c r="D88" s="185">
        <v>1</v>
      </c>
      <c r="E88" s="185">
        <v>1</v>
      </c>
      <c r="F88" s="184">
        <v>1</v>
      </c>
      <c r="G88" s="187" t="s">
        <v>81</v>
      </c>
      <c r="H88" s="172">
        <v>57</v>
      </c>
      <c r="I88" s="182">
        <v>0</v>
      </c>
      <c r="J88" s="182">
        <v>0</v>
      </c>
      <c r="K88" s="182">
        <v>0</v>
      </c>
      <c r="L88" s="182">
        <v>0</v>
      </c>
    </row>
    <row r="89" spans="1:12" hidden="1">
      <c r="A89" s="186">
        <v>2</v>
      </c>
      <c r="B89" s="186">
        <v>4</v>
      </c>
      <c r="C89" s="186">
        <v>1</v>
      </c>
      <c r="D89" s="185">
        <v>1</v>
      </c>
      <c r="E89" s="185">
        <v>1</v>
      </c>
      <c r="F89" s="205">
        <v>2</v>
      </c>
      <c r="G89" s="183" t="s">
        <v>82</v>
      </c>
      <c r="H89" s="172">
        <v>58</v>
      </c>
      <c r="I89" s="182">
        <v>0</v>
      </c>
      <c r="J89" s="182">
        <v>0</v>
      </c>
      <c r="K89" s="182">
        <v>0</v>
      </c>
      <c r="L89" s="182">
        <v>0</v>
      </c>
    </row>
    <row r="90" spans="1:12" hidden="1">
      <c r="A90" s="186">
        <v>2</v>
      </c>
      <c r="B90" s="185">
        <v>4</v>
      </c>
      <c r="C90" s="186">
        <v>1</v>
      </c>
      <c r="D90" s="185">
        <v>1</v>
      </c>
      <c r="E90" s="185">
        <v>1</v>
      </c>
      <c r="F90" s="205">
        <v>3</v>
      </c>
      <c r="G90" s="183" t="s">
        <v>83</v>
      </c>
      <c r="H90" s="172">
        <v>59</v>
      </c>
      <c r="I90" s="182">
        <v>0</v>
      </c>
      <c r="J90" s="182">
        <v>0</v>
      </c>
      <c r="K90" s="182">
        <v>0</v>
      </c>
      <c r="L90" s="182">
        <v>0</v>
      </c>
    </row>
    <row r="91" spans="1:12" hidden="1">
      <c r="A91" s="224">
        <v>2</v>
      </c>
      <c r="B91" s="223">
        <v>5</v>
      </c>
      <c r="C91" s="224"/>
      <c r="D91" s="223"/>
      <c r="E91" s="223"/>
      <c r="F91" s="259"/>
      <c r="G91" s="221" t="s">
        <v>84</v>
      </c>
      <c r="H91" s="172">
        <v>60</v>
      </c>
      <c r="I91" s="190">
        <f>SUM(I92+I97+I102)</f>
        <v>0</v>
      </c>
      <c r="J91" s="196">
        <f>SUM(J92+J97+J102)</f>
        <v>0</v>
      </c>
      <c r="K91" s="195">
        <f>SUM(K92+K97+K102)</f>
        <v>0</v>
      </c>
      <c r="L91" s="195">
        <f>SUM(L92+L97+L102)</f>
        <v>0</v>
      </c>
    </row>
    <row r="92" spans="1:12" hidden="1">
      <c r="A92" s="203">
        <v>2</v>
      </c>
      <c r="B92" s="202">
        <v>5</v>
      </c>
      <c r="C92" s="203">
        <v>1</v>
      </c>
      <c r="D92" s="202"/>
      <c r="E92" s="202"/>
      <c r="F92" s="255"/>
      <c r="G92" s="228" t="s">
        <v>85</v>
      </c>
      <c r="H92" s="172">
        <v>61</v>
      </c>
      <c r="I92" s="200">
        <f t="shared" ref="I92:L93" si="5">I93</f>
        <v>0</v>
      </c>
      <c r="J92" s="199">
        <f t="shared" si="5"/>
        <v>0</v>
      </c>
      <c r="K92" s="198">
        <f t="shared" si="5"/>
        <v>0</v>
      </c>
      <c r="L92" s="198">
        <f t="shared" si="5"/>
        <v>0</v>
      </c>
    </row>
    <row r="93" spans="1:12" hidden="1">
      <c r="A93" s="186">
        <v>2</v>
      </c>
      <c r="B93" s="185">
        <v>5</v>
      </c>
      <c r="C93" s="186">
        <v>1</v>
      </c>
      <c r="D93" s="185">
        <v>1</v>
      </c>
      <c r="E93" s="185"/>
      <c r="F93" s="205"/>
      <c r="G93" s="183" t="s">
        <v>85</v>
      </c>
      <c r="H93" s="172">
        <v>62</v>
      </c>
      <c r="I93" s="190">
        <f t="shared" si="5"/>
        <v>0</v>
      </c>
      <c r="J93" s="196">
        <f t="shared" si="5"/>
        <v>0</v>
      </c>
      <c r="K93" s="195">
        <f t="shared" si="5"/>
        <v>0</v>
      </c>
      <c r="L93" s="195">
        <f t="shared" si="5"/>
        <v>0</v>
      </c>
    </row>
    <row r="94" spans="1:12" hidden="1">
      <c r="A94" s="186">
        <v>2</v>
      </c>
      <c r="B94" s="185">
        <v>5</v>
      </c>
      <c r="C94" s="186">
        <v>1</v>
      </c>
      <c r="D94" s="185">
        <v>1</v>
      </c>
      <c r="E94" s="185">
        <v>1</v>
      </c>
      <c r="F94" s="205"/>
      <c r="G94" s="183" t="s">
        <v>85</v>
      </c>
      <c r="H94" s="172">
        <v>63</v>
      </c>
      <c r="I94" s="190">
        <f>SUM(I95:I96)</f>
        <v>0</v>
      </c>
      <c r="J94" s="196">
        <f>SUM(J95:J96)</f>
        <v>0</v>
      </c>
      <c r="K94" s="195">
        <f>SUM(K95:K96)</f>
        <v>0</v>
      </c>
      <c r="L94" s="195">
        <f>SUM(L95:L96)</f>
        <v>0</v>
      </c>
    </row>
    <row r="95" spans="1:12" ht="25.5" hidden="1" customHeight="1">
      <c r="A95" s="186">
        <v>2</v>
      </c>
      <c r="B95" s="185">
        <v>5</v>
      </c>
      <c r="C95" s="186">
        <v>1</v>
      </c>
      <c r="D95" s="185">
        <v>1</v>
      </c>
      <c r="E95" s="185">
        <v>1</v>
      </c>
      <c r="F95" s="205">
        <v>1</v>
      </c>
      <c r="G95" s="183" t="s">
        <v>86</v>
      </c>
      <c r="H95" s="172">
        <v>64</v>
      </c>
      <c r="I95" s="182">
        <v>0</v>
      </c>
      <c r="J95" s="182">
        <v>0</v>
      </c>
      <c r="K95" s="182">
        <v>0</v>
      </c>
      <c r="L95" s="182">
        <v>0</v>
      </c>
    </row>
    <row r="96" spans="1:12" ht="25.5" hidden="1" customHeight="1">
      <c r="A96" s="186">
        <v>2</v>
      </c>
      <c r="B96" s="185">
        <v>5</v>
      </c>
      <c r="C96" s="186">
        <v>1</v>
      </c>
      <c r="D96" s="185">
        <v>1</v>
      </c>
      <c r="E96" s="185">
        <v>1</v>
      </c>
      <c r="F96" s="205">
        <v>2</v>
      </c>
      <c r="G96" s="183" t="s">
        <v>87</v>
      </c>
      <c r="H96" s="172">
        <v>65</v>
      </c>
      <c r="I96" s="182">
        <v>0</v>
      </c>
      <c r="J96" s="182">
        <v>0</v>
      </c>
      <c r="K96" s="182">
        <v>0</v>
      </c>
      <c r="L96" s="182">
        <v>0</v>
      </c>
    </row>
    <row r="97" spans="1:19" hidden="1">
      <c r="A97" s="186">
        <v>2</v>
      </c>
      <c r="B97" s="185">
        <v>5</v>
      </c>
      <c r="C97" s="186">
        <v>2</v>
      </c>
      <c r="D97" s="185"/>
      <c r="E97" s="185"/>
      <c r="F97" s="205"/>
      <c r="G97" s="183" t="s">
        <v>88</v>
      </c>
      <c r="H97" s="172">
        <v>66</v>
      </c>
      <c r="I97" s="190">
        <f t="shared" ref="I97:L98" si="6">I98</f>
        <v>0</v>
      </c>
      <c r="J97" s="196">
        <f t="shared" si="6"/>
        <v>0</v>
      </c>
      <c r="K97" s="195">
        <f t="shared" si="6"/>
        <v>0</v>
      </c>
      <c r="L97" s="190">
        <f t="shared" si="6"/>
        <v>0</v>
      </c>
    </row>
    <row r="98" spans="1:19" hidden="1">
      <c r="A98" s="187">
        <v>2</v>
      </c>
      <c r="B98" s="186">
        <v>5</v>
      </c>
      <c r="C98" s="185">
        <v>2</v>
      </c>
      <c r="D98" s="183">
        <v>1</v>
      </c>
      <c r="E98" s="186"/>
      <c r="F98" s="205"/>
      <c r="G98" s="183" t="s">
        <v>88</v>
      </c>
      <c r="H98" s="172">
        <v>67</v>
      </c>
      <c r="I98" s="190">
        <f t="shared" si="6"/>
        <v>0</v>
      </c>
      <c r="J98" s="196">
        <f t="shared" si="6"/>
        <v>0</v>
      </c>
      <c r="K98" s="195">
        <f t="shared" si="6"/>
        <v>0</v>
      </c>
      <c r="L98" s="190">
        <f t="shared" si="6"/>
        <v>0</v>
      </c>
    </row>
    <row r="99" spans="1:19" hidden="1">
      <c r="A99" s="187">
        <v>2</v>
      </c>
      <c r="B99" s="186">
        <v>5</v>
      </c>
      <c r="C99" s="185">
        <v>2</v>
      </c>
      <c r="D99" s="183">
        <v>1</v>
      </c>
      <c r="E99" s="186">
        <v>1</v>
      </c>
      <c r="F99" s="205"/>
      <c r="G99" s="183" t="s">
        <v>88</v>
      </c>
      <c r="H99" s="172">
        <v>68</v>
      </c>
      <c r="I99" s="190">
        <f>SUM(I100:I101)</f>
        <v>0</v>
      </c>
      <c r="J99" s="196">
        <f>SUM(J100:J101)</f>
        <v>0</v>
      </c>
      <c r="K99" s="195">
        <f>SUM(K100:K101)</f>
        <v>0</v>
      </c>
      <c r="L99" s="190">
        <f>SUM(L100:L101)</f>
        <v>0</v>
      </c>
    </row>
    <row r="100" spans="1:19" ht="25.5" hidden="1" customHeight="1">
      <c r="A100" s="187">
        <v>2</v>
      </c>
      <c r="B100" s="186">
        <v>5</v>
      </c>
      <c r="C100" s="185">
        <v>2</v>
      </c>
      <c r="D100" s="183">
        <v>1</v>
      </c>
      <c r="E100" s="186">
        <v>1</v>
      </c>
      <c r="F100" s="205">
        <v>1</v>
      </c>
      <c r="G100" s="183" t="s">
        <v>89</v>
      </c>
      <c r="H100" s="172">
        <v>69</v>
      </c>
      <c r="I100" s="182">
        <v>0</v>
      </c>
      <c r="J100" s="182">
        <v>0</v>
      </c>
      <c r="K100" s="182">
        <v>0</v>
      </c>
      <c r="L100" s="182">
        <v>0</v>
      </c>
    </row>
    <row r="101" spans="1:19" ht="25.5" hidden="1" customHeight="1">
      <c r="A101" s="187">
        <v>2</v>
      </c>
      <c r="B101" s="186">
        <v>5</v>
      </c>
      <c r="C101" s="185">
        <v>2</v>
      </c>
      <c r="D101" s="183">
        <v>1</v>
      </c>
      <c r="E101" s="186">
        <v>1</v>
      </c>
      <c r="F101" s="205">
        <v>2</v>
      </c>
      <c r="G101" s="183" t="s">
        <v>90</v>
      </c>
      <c r="H101" s="172">
        <v>70</v>
      </c>
      <c r="I101" s="182">
        <v>0</v>
      </c>
      <c r="J101" s="182">
        <v>0</v>
      </c>
      <c r="K101" s="182">
        <v>0</v>
      </c>
      <c r="L101" s="182">
        <v>0</v>
      </c>
    </row>
    <row r="102" spans="1:19" ht="25.5" hidden="1" customHeight="1">
      <c r="A102" s="187">
        <v>2</v>
      </c>
      <c r="B102" s="186">
        <v>5</v>
      </c>
      <c r="C102" s="185">
        <v>3</v>
      </c>
      <c r="D102" s="183"/>
      <c r="E102" s="186"/>
      <c r="F102" s="205"/>
      <c r="G102" s="183" t="s">
        <v>91</v>
      </c>
      <c r="H102" s="172">
        <v>71</v>
      </c>
      <c r="I102" s="190">
        <f>I103+I107</f>
        <v>0</v>
      </c>
      <c r="J102" s="190">
        <f>J103+J107</f>
        <v>0</v>
      </c>
      <c r="K102" s="190">
        <f>K103+K107</f>
        <v>0</v>
      </c>
      <c r="L102" s="190">
        <f>L103+L107</f>
        <v>0</v>
      </c>
    </row>
    <row r="103" spans="1:19" ht="25.5" hidden="1" customHeight="1">
      <c r="A103" s="187">
        <v>2</v>
      </c>
      <c r="B103" s="186">
        <v>5</v>
      </c>
      <c r="C103" s="185">
        <v>3</v>
      </c>
      <c r="D103" s="183">
        <v>1</v>
      </c>
      <c r="E103" s="186"/>
      <c r="F103" s="205"/>
      <c r="G103" s="183" t="s">
        <v>92</v>
      </c>
      <c r="H103" s="172">
        <v>72</v>
      </c>
      <c r="I103" s="190">
        <f>I104</f>
        <v>0</v>
      </c>
      <c r="J103" s="196">
        <f>J104</f>
        <v>0</v>
      </c>
      <c r="K103" s="195">
        <f>K104</f>
        <v>0</v>
      </c>
      <c r="L103" s="190">
        <f>L104</f>
        <v>0</v>
      </c>
    </row>
    <row r="104" spans="1:19" ht="25.5" hidden="1" customHeight="1">
      <c r="A104" s="194">
        <v>2</v>
      </c>
      <c r="B104" s="193">
        <v>5</v>
      </c>
      <c r="C104" s="192">
        <v>3</v>
      </c>
      <c r="D104" s="197">
        <v>1</v>
      </c>
      <c r="E104" s="193">
        <v>1</v>
      </c>
      <c r="F104" s="258"/>
      <c r="G104" s="197" t="s">
        <v>92</v>
      </c>
      <c r="H104" s="172">
        <v>73</v>
      </c>
      <c r="I104" s="234">
        <f>SUM(I105:I106)</f>
        <v>0</v>
      </c>
      <c r="J104" s="236">
        <f>SUM(J105:J106)</f>
        <v>0</v>
      </c>
      <c r="K104" s="235">
        <f>SUM(K105:K106)</f>
        <v>0</v>
      </c>
      <c r="L104" s="234">
        <f>SUM(L105:L106)</f>
        <v>0</v>
      </c>
    </row>
    <row r="105" spans="1:19" ht="25.5" hidden="1" customHeight="1">
      <c r="A105" s="187">
        <v>2</v>
      </c>
      <c r="B105" s="186">
        <v>5</v>
      </c>
      <c r="C105" s="185">
        <v>3</v>
      </c>
      <c r="D105" s="183">
        <v>1</v>
      </c>
      <c r="E105" s="186">
        <v>1</v>
      </c>
      <c r="F105" s="205">
        <v>1</v>
      </c>
      <c r="G105" s="183" t="s">
        <v>92</v>
      </c>
      <c r="H105" s="172">
        <v>74</v>
      </c>
      <c r="I105" s="182">
        <v>0</v>
      </c>
      <c r="J105" s="182">
        <v>0</v>
      </c>
      <c r="K105" s="182">
        <v>0</v>
      </c>
      <c r="L105" s="182">
        <v>0</v>
      </c>
    </row>
    <row r="106" spans="1:19" ht="25.5" hidden="1" customHeight="1">
      <c r="A106" s="194">
        <v>2</v>
      </c>
      <c r="B106" s="193">
        <v>5</v>
      </c>
      <c r="C106" s="192">
        <v>3</v>
      </c>
      <c r="D106" s="197">
        <v>1</v>
      </c>
      <c r="E106" s="193">
        <v>1</v>
      </c>
      <c r="F106" s="258">
        <v>2</v>
      </c>
      <c r="G106" s="197" t="s">
        <v>93</v>
      </c>
      <c r="H106" s="172">
        <v>75</v>
      </c>
      <c r="I106" s="182">
        <v>0</v>
      </c>
      <c r="J106" s="182">
        <v>0</v>
      </c>
      <c r="K106" s="182">
        <v>0</v>
      </c>
      <c r="L106" s="182">
        <v>0</v>
      </c>
      <c r="S106" s="260"/>
    </row>
    <row r="107" spans="1:19" ht="25.5" hidden="1" customHeight="1">
      <c r="A107" s="194">
        <v>2</v>
      </c>
      <c r="B107" s="193">
        <v>5</v>
      </c>
      <c r="C107" s="192">
        <v>3</v>
      </c>
      <c r="D107" s="197">
        <v>2</v>
      </c>
      <c r="E107" s="193"/>
      <c r="F107" s="258"/>
      <c r="G107" s="197" t="s">
        <v>94</v>
      </c>
      <c r="H107" s="172">
        <v>76</v>
      </c>
      <c r="I107" s="195">
        <f>I108</f>
        <v>0</v>
      </c>
      <c r="J107" s="190">
        <f>J108</f>
        <v>0</v>
      </c>
      <c r="K107" s="190">
        <f>K108</f>
        <v>0</v>
      </c>
      <c r="L107" s="190">
        <f>L108</f>
        <v>0</v>
      </c>
    </row>
    <row r="108" spans="1:19" ht="25.5" hidden="1" customHeight="1">
      <c r="A108" s="194">
        <v>2</v>
      </c>
      <c r="B108" s="193">
        <v>5</v>
      </c>
      <c r="C108" s="192">
        <v>3</v>
      </c>
      <c r="D108" s="197">
        <v>2</v>
      </c>
      <c r="E108" s="193">
        <v>1</v>
      </c>
      <c r="F108" s="258"/>
      <c r="G108" s="197" t="s">
        <v>94</v>
      </c>
      <c r="H108" s="172">
        <v>77</v>
      </c>
      <c r="I108" s="234">
        <f>SUM(I109:I110)</f>
        <v>0</v>
      </c>
      <c r="J108" s="234">
        <f>SUM(J109:J110)</f>
        <v>0</v>
      </c>
      <c r="K108" s="234">
        <f>SUM(K109:K110)</f>
        <v>0</v>
      </c>
      <c r="L108" s="234">
        <f>SUM(L109:L110)</f>
        <v>0</v>
      </c>
    </row>
    <row r="109" spans="1:19" ht="25.5" hidden="1" customHeight="1">
      <c r="A109" s="194">
        <v>2</v>
      </c>
      <c r="B109" s="193">
        <v>5</v>
      </c>
      <c r="C109" s="192">
        <v>3</v>
      </c>
      <c r="D109" s="197">
        <v>2</v>
      </c>
      <c r="E109" s="193">
        <v>1</v>
      </c>
      <c r="F109" s="258">
        <v>1</v>
      </c>
      <c r="G109" s="197" t="s">
        <v>94</v>
      </c>
      <c r="H109" s="172">
        <v>78</v>
      </c>
      <c r="I109" s="182">
        <v>0</v>
      </c>
      <c r="J109" s="182">
        <v>0</v>
      </c>
      <c r="K109" s="182">
        <v>0</v>
      </c>
      <c r="L109" s="182">
        <v>0</v>
      </c>
    </row>
    <row r="110" spans="1:19" hidden="1">
      <c r="A110" s="194">
        <v>2</v>
      </c>
      <c r="B110" s="193">
        <v>5</v>
      </c>
      <c r="C110" s="192">
        <v>3</v>
      </c>
      <c r="D110" s="197">
        <v>2</v>
      </c>
      <c r="E110" s="193">
        <v>1</v>
      </c>
      <c r="F110" s="258">
        <v>2</v>
      </c>
      <c r="G110" s="197" t="s">
        <v>95</v>
      </c>
      <c r="H110" s="172">
        <v>79</v>
      </c>
      <c r="I110" s="182">
        <v>0</v>
      </c>
      <c r="J110" s="182">
        <v>0</v>
      </c>
      <c r="K110" s="182">
        <v>0</v>
      </c>
      <c r="L110" s="182">
        <v>0</v>
      </c>
    </row>
    <row r="111" spans="1:19" hidden="1">
      <c r="A111" s="247">
        <v>2</v>
      </c>
      <c r="B111" s="224">
        <v>6</v>
      </c>
      <c r="C111" s="223"/>
      <c r="D111" s="221"/>
      <c r="E111" s="224"/>
      <c r="F111" s="259"/>
      <c r="G111" s="248" t="s">
        <v>96</v>
      </c>
      <c r="H111" s="172">
        <v>80</v>
      </c>
      <c r="I111" s="190">
        <f>SUM(I112+I117+I121+I125+I129+I133)</f>
        <v>0</v>
      </c>
      <c r="J111" s="190">
        <f>SUM(J112+J117+J121+J125+J129+J133)</f>
        <v>0</v>
      </c>
      <c r="K111" s="190">
        <f>SUM(K112+K117+K121+K125+K129+K133)</f>
        <v>0</v>
      </c>
      <c r="L111" s="190">
        <f>SUM(L112+L117+L121+L125+L129+L133)</f>
        <v>0</v>
      </c>
    </row>
    <row r="112" spans="1:19" hidden="1">
      <c r="A112" s="194">
        <v>2</v>
      </c>
      <c r="B112" s="193">
        <v>6</v>
      </c>
      <c r="C112" s="192">
        <v>1</v>
      </c>
      <c r="D112" s="197"/>
      <c r="E112" s="193"/>
      <c r="F112" s="258"/>
      <c r="G112" s="197" t="s">
        <v>97</v>
      </c>
      <c r="H112" s="172">
        <v>81</v>
      </c>
      <c r="I112" s="234">
        <f t="shared" ref="I112:L113" si="7">I113</f>
        <v>0</v>
      </c>
      <c r="J112" s="236">
        <f t="shared" si="7"/>
        <v>0</v>
      </c>
      <c r="K112" s="235">
        <f t="shared" si="7"/>
        <v>0</v>
      </c>
      <c r="L112" s="234">
        <f t="shared" si="7"/>
        <v>0</v>
      </c>
    </row>
    <row r="113" spans="1:12" hidden="1">
      <c r="A113" s="187">
        <v>2</v>
      </c>
      <c r="B113" s="186">
        <v>6</v>
      </c>
      <c r="C113" s="185">
        <v>1</v>
      </c>
      <c r="D113" s="183">
        <v>1</v>
      </c>
      <c r="E113" s="186"/>
      <c r="F113" s="205"/>
      <c r="G113" s="183" t="s">
        <v>97</v>
      </c>
      <c r="H113" s="172">
        <v>82</v>
      </c>
      <c r="I113" s="190">
        <f t="shared" si="7"/>
        <v>0</v>
      </c>
      <c r="J113" s="196">
        <f t="shared" si="7"/>
        <v>0</v>
      </c>
      <c r="K113" s="195">
        <f t="shared" si="7"/>
        <v>0</v>
      </c>
      <c r="L113" s="190">
        <f t="shared" si="7"/>
        <v>0</v>
      </c>
    </row>
    <row r="114" spans="1:12" hidden="1">
      <c r="A114" s="187">
        <v>2</v>
      </c>
      <c r="B114" s="186">
        <v>6</v>
      </c>
      <c r="C114" s="185">
        <v>1</v>
      </c>
      <c r="D114" s="183">
        <v>1</v>
      </c>
      <c r="E114" s="186">
        <v>1</v>
      </c>
      <c r="F114" s="205"/>
      <c r="G114" s="183" t="s">
        <v>97</v>
      </c>
      <c r="H114" s="172">
        <v>83</v>
      </c>
      <c r="I114" s="190">
        <f>SUM(I115:I116)</f>
        <v>0</v>
      </c>
      <c r="J114" s="196">
        <f>SUM(J115:J116)</f>
        <v>0</v>
      </c>
      <c r="K114" s="195">
        <f>SUM(K115:K116)</f>
        <v>0</v>
      </c>
      <c r="L114" s="190">
        <f>SUM(L115:L116)</f>
        <v>0</v>
      </c>
    </row>
    <row r="115" spans="1:12" hidden="1">
      <c r="A115" s="187">
        <v>2</v>
      </c>
      <c r="B115" s="186">
        <v>6</v>
      </c>
      <c r="C115" s="185">
        <v>1</v>
      </c>
      <c r="D115" s="183">
        <v>1</v>
      </c>
      <c r="E115" s="186">
        <v>1</v>
      </c>
      <c r="F115" s="205">
        <v>1</v>
      </c>
      <c r="G115" s="183" t="s">
        <v>98</v>
      </c>
      <c r="H115" s="172">
        <v>84</v>
      </c>
      <c r="I115" s="182">
        <v>0</v>
      </c>
      <c r="J115" s="182">
        <v>0</v>
      </c>
      <c r="K115" s="182">
        <v>0</v>
      </c>
      <c r="L115" s="182">
        <v>0</v>
      </c>
    </row>
    <row r="116" spans="1:12" hidden="1">
      <c r="A116" s="204">
        <v>2</v>
      </c>
      <c r="B116" s="203">
        <v>6</v>
      </c>
      <c r="C116" s="202">
        <v>1</v>
      </c>
      <c r="D116" s="228">
        <v>1</v>
      </c>
      <c r="E116" s="203">
        <v>1</v>
      </c>
      <c r="F116" s="255">
        <v>2</v>
      </c>
      <c r="G116" s="228" t="s">
        <v>99</v>
      </c>
      <c r="H116" s="172">
        <v>85</v>
      </c>
      <c r="I116" s="237">
        <v>0</v>
      </c>
      <c r="J116" s="237">
        <v>0</v>
      </c>
      <c r="K116" s="237">
        <v>0</v>
      </c>
      <c r="L116" s="237">
        <v>0</v>
      </c>
    </row>
    <row r="117" spans="1:12" ht="25.5" hidden="1" customHeight="1">
      <c r="A117" s="187">
        <v>2</v>
      </c>
      <c r="B117" s="186">
        <v>6</v>
      </c>
      <c r="C117" s="185">
        <v>2</v>
      </c>
      <c r="D117" s="183"/>
      <c r="E117" s="186"/>
      <c r="F117" s="205"/>
      <c r="G117" s="183" t="s">
        <v>100</v>
      </c>
      <c r="H117" s="172">
        <v>86</v>
      </c>
      <c r="I117" s="190">
        <f t="shared" ref="I117:L119" si="8">I118</f>
        <v>0</v>
      </c>
      <c r="J117" s="196">
        <f t="shared" si="8"/>
        <v>0</v>
      </c>
      <c r="K117" s="195">
        <f t="shared" si="8"/>
        <v>0</v>
      </c>
      <c r="L117" s="190">
        <f t="shared" si="8"/>
        <v>0</v>
      </c>
    </row>
    <row r="118" spans="1:12" ht="25.5" hidden="1" customHeight="1">
      <c r="A118" s="187">
        <v>2</v>
      </c>
      <c r="B118" s="186">
        <v>6</v>
      </c>
      <c r="C118" s="185">
        <v>2</v>
      </c>
      <c r="D118" s="183">
        <v>1</v>
      </c>
      <c r="E118" s="186"/>
      <c r="F118" s="205"/>
      <c r="G118" s="183" t="s">
        <v>100</v>
      </c>
      <c r="H118" s="172">
        <v>87</v>
      </c>
      <c r="I118" s="190">
        <f t="shared" si="8"/>
        <v>0</v>
      </c>
      <c r="J118" s="196">
        <f t="shared" si="8"/>
        <v>0</v>
      </c>
      <c r="K118" s="195">
        <f t="shared" si="8"/>
        <v>0</v>
      </c>
      <c r="L118" s="190">
        <f t="shared" si="8"/>
        <v>0</v>
      </c>
    </row>
    <row r="119" spans="1:12" ht="25.5" hidden="1" customHeight="1">
      <c r="A119" s="187">
        <v>2</v>
      </c>
      <c r="B119" s="186">
        <v>6</v>
      </c>
      <c r="C119" s="185">
        <v>2</v>
      </c>
      <c r="D119" s="183">
        <v>1</v>
      </c>
      <c r="E119" s="186">
        <v>1</v>
      </c>
      <c r="F119" s="205"/>
      <c r="G119" s="183" t="s">
        <v>100</v>
      </c>
      <c r="H119" s="172">
        <v>88</v>
      </c>
      <c r="I119" s="174">
        <f t="shared" si="8"/>
        <v>0</v>
      </c>
      <c r="J119" s="257">
        <f t="shared" si="8"/>
        <v>0</v>
      </c>
      <c r="K119" s="256">
        <f t="shared" si="8"/>
        <v>0</v>
      </c>
      <c r="L119" s="174">
        <f t="shared" si="8"/>
        <v>0</v>
      </c>
    </row>
    <row r="120" spans="1:12" ht="25.5" hidden="1" customHeight="1">
      <c r="A120" s="187">
        <v>2</v>
      </c>
      <c r="B120" s="186">
        <v>6</v>
      </c>
      <c r="C120" s="185">
        <v>2</v>
      </c>
      <c r="D120" s="183">
        <v>1</v>
      </c>
      <c r="E120" s="186">
        <v>1</v>
      </c>
      <c r="F120" s="205">
        <v>1</v>
      </c>
      <c r="G120" s="183" t="s">
        <v>100</v>
      </c>
      <c r="H120" s="172">
        <v>89</v>
      </c>
      <c r="I120" s="182">
        <v>0</v>
      </c>
      <c r="J120" s="182">
        <v>0</v>
      </c>
      <c r="K120" s="182">
        <v>0</v>
      </c>
      <c r="L120" s="182">
        <v>0</v>
      </c>
    </row>
    <row r="121" spans="1:12" ht="25.5" hidden="1" customHeight="1">
      <c r="A121" s="204">
        <v>2</v>
      </c>
      <c r="B121" s="203">
        <v>6</v>
      </c>
      <c r="C121" s="202">
        <v>3</v>
      </c>
      <c r="D121" s="228"/>
      <c r="E121" s="203"/>
      <c r="F121" s="255"/>
      <c r="G121" s="228" t="s">
        <v>101</v>
      </c>
      <c r="H121" s="172">
        <v>90</v>
      </c>
      <c r="I121" s="200">
        <f t="shared" ref="I121:L123" si="9">I122</f>
        <v>0</v>
      </c>
      <c r="J121" s="199">
        <f t="shared" si="9"/>
        <v>0</v>
      </c>
      <c r="K121" s="198">
        <f t="shared" si="9"/>
        <v>0</v>
      </c>
      <c r="L121" s="200">
        <f t="shared" si="9"/>
        <v>0</v>
      </c>
    </row>
    <row r="122" spans="1:12" ht="25.5" hidden="1" customHeight="1">
      <c r="A122" s="187">
        <v>2</v>
      </c>
      <c r="B122" s="186">
        <v>6</v>
      </c>
      <c r="C122" s="185">
        <v>3</v>
      </c>
      <c r="D122" s="183">
        <v>1</v>
      </c>
      <c r="E122" s="186"/>
      <c r="F122" s="205"/>
      <c r="G122" s="183" t="s">
        <v>101</v>
      </c>
      <c r="H122" s="172">
        <v>91</v>
      </c>
      <c r="I122" s="190">
        <f t="shared" si="9"/>
        <v>0</v>
      </c>
      <c r="J122" s="196">
        <f t="shared" si="9"/>
        <v>0</v>
      </c>
      <c r="K122" s="195">
        <f t="shared" si="9"/>
        <v>0</v>
      </c>
      <c r="L122" s="190">
        <f t="shared" si="9"/>
        <v>0</v>
      </c>
    </row>
    <row r="123" spans="1:12" ht="25.5" hidden="1" customHeight="1">
      <c r="A123" s="187">
        <v>2</v>
      </c>
      <c r="B123" s="186">
        <v>6</v>
      </c>
      <c r="C123" s="185">
        <v>3</v>
      </c>
      <c r="D123" s="183">
        <v>1</v>
      </c>
      <c r="E123" s="186">
        <v>1</v>
      </c>
      <c r="F123" s="205"/>
      <c r="G123" s="183" t="s">
        <v>101</v>
      </c>
      <c r="H123" s="172">
        <v>92</v>
      </c>
      <c r="I123" s="190">
        <f t="shared" si="9"/>
        <v>0</v>
      </c>
      <c r="J123" s="196">
        <f t="shared" si="9"/>
        <v>0</v>
      </c>
      <c r="K123" s="195">
        <f t="shared" si="9"/>
        <v>0</v>
      </c>
      <c r="L123" s="190">
        <f t="shared" si="9"/>
        <v>0</v>
      </c>
    </row>
    <row r="124" spans="1:12" ht="25.5" hidden="1" customHeight="1">
      <c r="A124" s="187">
        <v>2</v>
      </c>
      <c r="B124" s="186">
        <v>6</v>
      </c>
      <c r="C124" s="185">
        <v>3</v>
      </c>
      <c r="D124" s="183">
        <v>1</v>
      </c>
      <c r="E124" s="186">
        <v>1</v>
      </c>
      <c r="F124" s="205">
        <v>1</v>
      </c>
      <c r="G124" s="183" t="s">
        <v>101</v>
      </c>
      <c r="H124" s="172">
        <v>93</v>
      </c>
      <c r="I124" s="182">
        <v>0</v>
      </c>
      <c r="J124" s="182">
        <v>0</v>
      </c>
      <c r="K124" s="182">
        <v>0</v>
      </c>
      <c r="L124" s="182">
        <v>0</v>
      </c>
    </row>
    <row r="125" spans="1:12" ht="25.5" hidden="1" customHeight="1">
      <c r="A125" s="204">
        <v>2</v>
      </c>
      <c r="B125" s="203">
        <v>6</v>
      </c>
      <c r="C125" s="202">
        <v>4</v>
      </c>
      <c r="D125" s="228"/>
      <c r="E125" s="203"/>
      <c r="F125" s="255"/>
      <c r="G125" s="228" t="s">
        <v>102</v>
      </c>
      <c r="H125" s="172">
        <v>94</v>
      </c>
      <c r="I125" s="200">
        <f t="shared" ref="I125:L127" si="10">I126</f>
        <v>0</v>
      </c>
      <c r="J125" s="199">
        <f t="shared" si="10"/>
        <v>0</v>
      </c>
      <c r="K125" s="198">
        <f t="shared" si="10"/>
        <v>0</v>
      </c>
      <c r="L125" s="200">
        <f t="shared" si="10"/>
        <v>0</v>
      </c>
    </row>
    <row r="126" spans="1:12" ht="25.5" hidden="1" customHeight="1">
      <c r="A126" s="187">
        <v>2</v>
      </c>
      <c r="B126" s="186">
        <v>6</v>
      </c>
      <c r="C126" s="185">
        <v>4</v>
      </c>
      <c r="D126" s="183">
        <v>1</v>
      </c>
      <c r="E126" s="186"/>
      <c r="F126" s="205"/>
      <c r="G126" s="183" t="s">
        <v>102</v>
      </c>
      <c r="H126" s="172">
        <v>95</v>
      </c>
      <c r="I126" s="190">
        <f t="shared" si="10"/>
        <v>0</v>
      </c>
      <c r="J126" s="196">
        <f t="shared" si="10"/>
        <v>0</v>
      </c>
      <c r="K126" s="195">
        <f t="shared" si="10"/>
        <v>0</v>
      </c>
      <c r="L126" s="190">
        <f t="shared" si="10"/>
        <v>0</v>
      </c>
    </row>
    <row r="127" spans="1:12" ht="25.5" hidden="1" customHeight="1">
      <c r="A127" s="187">
        <v>2</v>
      </c>
      <c r="B127" s="186">
        <v>6</v>
      </c>
      <c r="C127" s="185">
        <v>4</v>
      </c>
      <c r="D127" s="183">
        <v>1</v>
      </c>
      <c r="E127" s="186">
        <v>1</v>
      </c>
      <c r="F127" s="205"/>
      <c r="G127" s="183" t="s">
        <v>102</v>
      </c>
      <c r="H127" s="172">
        <v>96</v>
      </c>
      <c r="I127" s="190">
        <f t="shared" si="10"/>
        <v>0</v>
      </c>
      <c r="J127" s="196">
        <f t="shared" si="10"/>
        <v>0</v>
      </c>
      <c r="K127" s="195">
        <f t="shared" si="10"/>
        <v>0</v>
      </c>
      <c r="L127" s="190">
        <f t="shared" si="10"/>
        <v>0</v>
      </c>
    </row>
    <row r="128" spans="1:12" ht="25.5" hidden="1" customHeight="1">
      <c r="A128" s="187">
        <v>2</v>
      </c>
      <c r="B128" s="186">
        <v>6</v>
      </c>
      <c r="C128" s="185">
        <v>4</v>
      </c>
      <c r="D128" s="183">
        <v>1</v>
      </c>
      <c r="E128" s="186">
        <v>1</v>
      </c>
      <c r="F128" s="205">
        <v>1</v>
      </c>
      <c r="G128" s="183" t="s">
        <v>102</v>
      </c>
      <c r="H128" s="172">
        <v>97</v>
      </c>
      <c r="I128" s="182">
        <v>0</v>
      </c>
      <c r="J128" s="182">
        <v>0</v>
      </c>
      <c r="K128" s="182">
        <v>0</v>
      </c>
      <c r="L128" s="182">
        <v>0</v>
      </c>
    </row>
    <row r="129" spans="1:12" ht="25.5" hidden="1" customHeight="1">
      <c r="A129" s="194">
        <v>2</v>
      </c>
      <c r="B129" s="212">
        <v>6</v>
      </c>
      <c r="C129" s="218">
        <v>5</v>
      </c>
      <c r="D129" s="207"/>
      <c r="E129" s="212"/>
      <c r="F129" s="206"/>
      <c r="G129" s="207" t="s">
        <v>103</v>
      </c>
      <c r="H129" s="172">
        <v>98</v>
      </c>
      <c r="I129" s="210">
        <f t="shared" ref="I129:L131" si="11">I130</f>
        <v>0</v>
      </c>
      <c r="J129" s="231">
        <f t="shared" si="11"/>
        <v>0</v>
      </c>
      <c r="K129" s="208">
        <f t="shared" si="11"/>
        <v>0</v>
      </c>
      <c r="L129" s="210">
        <f t="shared" si="11"/>
        <v>0</v>
      </c>
    </row>
    <row r="130" spans="1:12" ht="25.5" hidden="1" customHeight="1">
      <c r="A130" s="187">
        <v>2</v>
      </c>
      <c r="B130" s="186">
        <v>6</v>
      </c>
      <c r="C130" s="185">
        <v>5</v>
      </c>
      <c r="D130" s="183">
        <v>1</v>
      </c>
      <c r="E130" s="186"/>
      <c r="F130" s="205"/>
      <c r="G130" s="207" t="s">
        <v>103</v>
      </c>
      <c r="H130" s="172">
        <v>99</v>
      </c>
      <c r="I130" s="190">
        <f t="shared" si="11"/>
        <v>0</v>
      </c>
      <c r="J130" s="196">
        <f t="shared" si="11"/>
        <v>0</v>
      </c>
      <c r="K130" s="195">
        <f t="shared" si="11"/>
        <v>0</v>
      </c>
      <c r="L130" s="190">
        <f t="shared" si="11"/>
        <v>0</v>
      </c>
    </row>
    <row r="131" spans="1:12" ht="25.5" hidden="1" customHeight="1">
      <c r="A131" s="187">
        <v>2</v>
      </c>
      <c r="B131" s="186">
        <v>6</v>
      </c>
      <c r="C131" s="185">
        <v>5</v>
      </c>
      <c r="D131" s="183">
        <v>1</v>
      </c>
      <c r="E131" s="186">
        <v>1</v>
      </c>
      <c r="F131" s="205"/>
      <c r="G131" s="207" t="s">
        <v>103</v>
      </c>
      <c r="H131" s="172">
        <v>100</v>
      </c>
      <c r="I131" s="190">
        <f t="shared" si="11"/>
        <v>0</v>
      </c>
      <c r="J131" s="196">
        <f t="shared" si="11"/>
        <v>0</v>
      </c>
      <c r="K131" s="195">
        <f t="shared" si="11"/>
        <v>0</v>
      </c>
      <c r="L131" s="190">
        <f t="shared" si="11"/>
        <v>0</v>
      </c>
    </row>
    <row r="132" spans="1:12" ht="25.5" hidden="1" customHeight="1">
      <c r="A132" s="186">
        <v>2</v>
      </c>
      <c r="B132" s="185">
        <v>6</v>
      </c>
      <c r="C132" s="186">
        <v>5</v>
      </c>
      <c r="D132" s="186">
        <v>1</v>
      </c>
      <c r="E132" s="183">
        <v>1</v>
      </c>
      <c r="F132" s="205">
        <v>1</v>
      </c>
      <c r="G132" s="186" t="s">
        <v>104</v>
      </c>
      <c r="H132" s="172">
        <v>101</v>
      </c>
      <c r="I132" s="182">
        <v>0</v>
      </c>
      <c r="J132" s="182">
        <v>0</v>
      </c>
      <c r="K132" s="182">
        <v>0</v>
      </c>
      <c r="L132" s="182">
        <v>0</v>
      </c>
    </row>
    <row r="133" spans="1:12" ht="26.25" hidden="1" customHeight="1">
      <c r="A133" s="187">
        <v>2</v>
      </c>
      <c r="B133" s="185">
        <v>6</v>
      </c>
      <c r="C133" s="186">
        <v>6</v>
      </c>
      <c r="D133" s="185"/>
      <c r="E133" s="183"/>
      <c r="F133" s="184"/>
      <c r="G133" s="254" t="s">
        <v>105</v>
      </c>
      <c r="H133" s="172">
        <v>102</v>
      </c>
      <c r="I133" s="195">
        <f t="shared" ref="I133:L135" si="12">I134</f>
        <v>0</v>
      </c>
      <c r="J133" s="190">
        <f t="shared" si="12"/>
        <v>0</v>
      </c>
      <c r="K133" s="190">
        <f t="shared" si="12"/>
        <v>0</v>
      </c>
      <c r="L133" s="190">
        <f t="shared" si="12"/>
        <v>0</v>
      </c>
    </row>
    <row r="134" spans="1:12" ht="26.25" hidden="1" customHeight="1">
      <c r="A134" s="187">
        <v>2</v>
      </c>
      <c r="B134" s="185">
        <v>6</v>
      </c>
      <c r="C134" s="186">
        <v>6</v>
      </c>
      <c r="D134" s="185">
        <v>1</v>
      </c>
      <c r="E134" s="183"/>
      <c r="F134" s="184"/>
      <c r="G134" s="254" t="s">
        <v>105</v>
      </c>
      <c r="H134" s="175">
        <v>103</v>
      </c>
      <c r="I134" s="190">
        <f t="shared" si="12"/>
        <v>0</v>
      </c>
      <c r="J134" s="190">
        <f t="shared" si="12"/>
        <v>0</v>
      </c>
      <c r="K134" s="190">
        <f t="shared" si="12"/>
        <v>0</v>
      </c>
      <c r="L134" s="190">
        <f t="shared" si="12"/>
        <v>0</v>
      </c>
    </row>
    <row r="135" spans="1:12" ht="26.25" hidden="1" customHeight="1">
      <c r="A135" s="187">
        <v>2</v>
      </c>
      <c r="B135" s="185">
        <v>6</v>
      </c>
      <c r="C135" s="186">
        <v>6</v>
      </c>
      <c r="D135" s="185">
        <v>1</v>
      </c>
      <c r="E135" s="183">
        <v>1</v>
      </c>
      <c r="F135" s="184"/>
      <c r="G135" s="254" t="s">
        <v>105</v>
      </c>
      <c r="H135" s="175">
        <v>104</v>
      </c>
      <c r="I135" s="190">
        <f t="shared" si="12"/>
        <v>0</v>
      </c>
      <c r="J135" s="190">
        <f t="shared" si="12"/>
        <v>0</v>
      </c>
      <c r="K135" s="190">
        <f t="shared" si="12"/>
        <v>0</v>
      </c>
      <c r="L135" s="190">
        <f t="shared" si="12"/>
        <v>0</v>
      </c>
    </row>
    <row r="136" spans="1:12" ht="26.25" hidden="1" customHeight="1">
      <c r="A136" s="187">
        <v>2</v>
      </c>
      <c r="B136" s="185">
        <v>6</v>
      </c>
      <c r="C136" s="186">
        <v>6</v>
      </c>
      <c r="D136" s="185">
        <v>1</v>
      </c>
      <c r="E136" s="183">
        <v>1</v>
      </c>
      <c r="F136" s="184">
        <v>1</v>
      </c>
      <c r="G136" s="240" t="s">
        <v>105</v>
      </c>
      <c r="H136" s="175">
        <v>105</v>
      </c>
      <c r="I136" s="182">
        <v>0</v>
      </c>
      <c r="J136" s="253">
        <v>0</v>
      </c>
      <c r="K136" s="182">
        <v>0</v>
      </c>
      <c r="L136" s="182">
        <v>0</v>
      </c>
    </row>
    <row r="137" spans="1:12" hidden="1">
      <c r="A137" s="247">
        <v>2</v>
      </c>
      <c r="B137" s="224">
        <v>7</v>
      </c>
      <c r="C137" s="224"/>
      <c r="D137" s="223"/>
      <c r="E137" s="223"/>
      <c r="F137" s="222"/>
      <c r="G137" s="221" t="s">
        <v>106</v>
      </c>
      <c r="H137" s="175">
        <v>106</v>
      </c>
      <c r="I137" s="195">
        <f>SUM(I138+I143+I151)</f>
        <v>0</v>
      </c>
      <c r="J137" s="196">
        <f>SUM(J138+J143+J151)</f>
        <v>0</v>
      </c>
      <c r="K137" s="195">
        <f>SUM(K138+K143+K151)</f>
        <v>0</v>
      </c>
      <c r="L137" s="190">
        <f>SUM(L138+L143+L151)</f>
        <v>0</v>
      </c>
    </row>
    <row r="138" spans="1:12" hidden="1">
      <c r="A138" s="187">
        <v>2</v>
      </c>
      <c r="B138" s="186">
        <v>7</v>
      </c>
      <c r="C138" s="186">
        <v>1</v>
      </c>
      <c r="D138" s="185"/>
      <c r="E138" s="185"/>
      <c r="F138" s="184"/>
      <c r="G138" s="183" t="s">
        <v>107</v>
      </c>
      <c r="H138" s="175">
        <v>107</v>
      </c>
      <c r="I138" s="195">
        <f t="shared" ref="I138:L139" si="13">I139</f>
        <v>0</v>
      </c>
      <c r="J138" s="196">
        <f t="shared" si="13"/>
        <v>0</v>
      </c>
      <c r="K138" s="195">
        <f t="shared" si="13"/>
        <v>0</v>
      </c>
      <c r="L138" s="190">
        <f t="shared" si="13"/>
        <v>0</v>
      </c>
    </row>
    <row r="139" spans="1:12" hidden="1">
      <c r="A139" s="187">
        <v>2</v>
      </c>
      <c r="B139" s="186">
        <v>7</v>
      </c>
      <c r="C139" s="186">
        <v>1</v>
      </c>
      <c r="D139" s="185">
        <v>1</v>
      </c>
      <c r="E139" s="185"/>
      <c r="F139" s="184"/>
      <c r="G139" s="183" t="s">
        <v>107</v>
      </c>
      <c r="H139" s="175">
        <v>108</v>
      </c>
      <c r="I139" s="195">
        <f t="shared" si="13"/>
        <v>0</v>
      </c>
      <c r="J139" s="196">
        <f t="shared" si="13"/>
        <v>0</v>
      </c>
      <c r="K139" s="195">
        <f t="shared" si="13"/>
        <v>0</v>
      </c>
      <c r="L139" s="190">
        <f t="shared" si="13"/>
        <v>0</v>
      </c>
    </row>
    <row r="140" spans="1:12" hidden="1">
      <c r="A140" s="187">
        <v>2</v>
      </c>
      <c r="B140" s="186">
        <v>7</v>
      </c>
      <c r="C140" s="186">
        <v>1</v>
      </c>
      <c r="D140" s="185">
        <v>1</v>
      </c>
      <c r="E140" s="185">
        <v>1</v>
      </c>
      <c r="F140" s="184"/>
      <c r="G140" s="183" t="s">
        <v>107</v>
      </c>
      <c r="H140" s="175">
        <v>109</v>
      </c>
      <c r="I140" s="195">
        <f>SUM(I141:I142)</f>
        <v>0</v>
      </c>
      <c r="J140" s="196">
        <f>SUM(J141:J142)</f>
        <v>0</v>
      </c>
      <c r="K140" s="195">
        <f>SUM(K141:K142)</f>
        <v>0</v>
      </c>
      <c r="L140" s="190">
        <f>SUM(L141:L142)</f>
        <v>0</v>
      </c>
    </row>
    <row r="141" spans="1:12" hidden="1">
      <c r="A141" s="204">
        <v>2</v>
      </c>
      <c r="B141" s="203">
        <v>7</v>
      </c>
      <c r="C141" s="204">
        <v>1</v>
      </c>
      <c r="D141" s="186">
        <v>1</v>
      </c>
      <c r="E141" s="202">
        <v>1</v>
      </c>
      <c r="F141" s="201">
        <v>1</v>
      </c>
      <c r="G141" s="228" t="s">
        <v>108</v>
      </c>
      <c r="H141" s="175">
        <v>110</v>
      </c>
      <c r="I141" s="250">
        <v>0</v>
      </c>
      <c r="J141" s="250">
        <v>0</v>
      </c>
      <c r="K141" s="250">
        <v>0</v>
      </c>
      <c r="L141" s="250">
        <v>0</v>
      </c>
    </row>
    <row r="142" spans="1:12" hidden="1">
      <c r="A142" s="186">
        <v>2</v>
      </c>
      <c r="B142" s="186">
        <v>7</v>
      </c>
      <c r="C142" s="187">
        <v>1</v>
      </c>
      <c r="D142" s="186">
        <v>1</v>
      </c>
      <c r="E142" s="185">
        <v>1</v>
      </c>
      <c r="F142" s="184">
        <v>2</v>
      </c>
      <c r="G142" s="183" t="s">
        <v>109</v>
      </c>
      <c r="H142" s="175">
        <v>111</v>
      </c>
      <c r="I142" s="219">
        <v>0</v>
      </c>
      <c r="J142" s="219">
        <v>0</v>
      </c>
      <c r="K142" s="219">
        <v>0</v>
      </c>
      <c r="L142" s="219">
        <v>0</v>
      </c>
    </row>
    <row r="143" spans="1:12" ht="25.5" hidden="1" customHeight="1">
      <c r="A143" s="194">
        <v>2</v>
      </c>
      <c r="B143" s="193">
        <v>7</v>
      </c>
      <c r="C143" s="194">
        <v>2</v>
      </c>
      <c r="D143" s="193"/>
      <c r="E143" s="192"/>
      <c r="F143" s="191"/>
      <c r="G143" s="197" t="s">
        <v>110</v>
      </c>
      <c r="H143" s="175">
        <v>112</v>
      </c>
      <c r="I143" s="235">
        <f t="shared" ref="I143:L144" si="14">I144</f>
        <v>0</v>
      </c>
      <c r="J143" s="236">
        <f t="shared" si="14"/>
        <v>0</v>
      </c>
      <c r="K143" s="235">
        <f t="shared" si="14"/>
        <v>0</v>
      </c>
      <c r="L143" s="234">
        <f t="shared" si="14"/>
        <v>0</v>
      </c>
    </row>
    <row r="144" spans="1:12" ht="25.5" hidden="1" customHeight="1">
      <c r="A144" s="187">
        <v>2</v>
      </c>
      <c r="B144" s="186">
        <v>7</v>
      </c>
      <c r="C144" s="187">
        <v>2</v>
      </c>
      <c r="D144" s="186">
        <v>1</v>
      </c>
      <c r="E144" s="185"/>
      <c r="F144" s="184"/>
      <c r="G144" s="183" t="s">
        <v>111</v>
      </c>
      <c r="H144" s="175">
        <v>113</v>
      </c>
      <c r="I144" s="195">
        <f t="shared" si="14"/>
        <v>0</v>
      </c>
      <c r="J144" s="196">
        <f t="shared" si="14"/>
        <v>0</v>
      </c>
      <c r="K144" s="195">
        <f t="shared" si="14"/>
        <v>0</v>
      </c>
      <c r="L144" s="190">
        <f t="shared" si="14"/>
        <v>0</v>
      </c>
    </row>
    <row r="145" spans="1:12" ht="25.5" hidden="1" customHeight="1">
      <c r="A145" s="187">
        <v>2</v>
      </c>
      <c r="B145" s="186">
        <v>7</v>
      </c>
      <c r="C145" s="187">
        <v>2</v>
      </c>
      <c r="D145" s="186">
        <v>1</v>
      </c>
      <c r="E145" s="185">
        <v>1</v>
      </c>
      <c r="F145" s="184"/>
      <c r="G145" s="183" t="s">
        <v>111</v>
      </c>
      <c r="H145" s="175">
        <v>114</v>
      </c>
      <c r="I145" s="195">
        <f>SUM(I146:I147)</f>
        <v>0</v>
      </c>
      <c r="J145" s="196">
        <f>SUM(J146:J147)</f>
        <v>0</v>
      </c>
      <c r="K145" s="195">
        <f>SUM(K146:K147)</f>
        <v>0</v>
      </c>
      <c r="L145" s="190">
        <f>SUM(L146:L147)</f>
        <v>0</v>
      </c>
    </row>
    <row r="146" spans="1:12" hidden="1">
      <c r="A146" s="187">
        <v>2</v>
      </c>
      <c r="B146" s="186">
        <v>7</v>
      </c>
      <c r="C146" s="187">
        <v>2</v>
      </c>
      <c r="D146" s="186">
        <v>1</v>
      </c>
      <c r="E146" s="185">
        <v>1</v>
      </c>
      <c r="F146" s="184">
        <v>1</v>
      </c>
      <c r="G146" s="183" t="s">
        <v>112</v>
      </c>
      <c r="H146" s="175">
        <v>115</v>
      </c>
      <c r="I146" s="219">
        <v>0</v>
      </c>
      <c r="J146" s="219">
        <v>0</v>
      </c>
      <c r="K146" s="219">
        <v>0</v>
      </c>
      <c r="L146" s="219">
        <v>0</v>
      </c>
    </row>
    <row r="147" spans="1:12" hidden="1">
      <c r="A147" s="187">
        <v>2</v>
      </c>
      <c r="B147" s="186">
        <v>7</v>
      </c>
      <c r="C147" s="187">
        <v>2</v>
      </c>
      <c r="D147" s="186">
        <v>1</v>
      </c>
      <c r="E147" s="185">
        <v>1</v>
      </c>
      <c r="F147" s="184">
        <v>2</v>
      </c>
      <c r="G147" s="183" t="s">
        <v>113</v>
      </c>
      <c r="H147" s="175">
        <v>116</v>
      </c>
      <c r="I147" s="219">
        <v>0</v>
      </c>
      <c r="J147" s="219">
        <v>0</v>
      </c>
      <c r="K147" s="219">
        <v>0</v>
      </c>
      <c r="L147" s="219">
        <v>0</v>
      </c>
    </row>
    <row r="148" spans="1:12" hidden="1">
      <c r="A148" s="187">
        <v>2</v>
      </c>
      <c r="B148" s="186">
        <v>7</v>
      </c>
      <c r="C148" s="187">
        <v>2</v>
      </c>
      <c r="D148" s="186">
        <v>2</v>
      </c>
      <c r="E148" s="185"/>
      <c r="F148" s="184"/>
      <c r="G148" s="183" t="s">
        <v>114</v>
      </c>
      <c r="H148" s="175">
        <v>117</v>
      </c>
      <c r="I148" s="195">
        <f>I149</f>
        <v>0</v>
      </c>
      <c r="J148" s="195">
        <f>J149</f>
        <v>0</v>
      </c>
      <c r="K148" s="195">
        <f>K149</f>
        <v>0</v>
      </c>
      <c r="L148" s="195">
        <f>L149</f>
        <v>0</v>
      </c>
    </row>
    <row r="149" spans="1:12" hidden="1">
      <c r="A149" s="187">
        <v>2</v>
      </c>
      <c r="B149" s="186">
        <v>7</v>
      </c>
      <c r="C149" s="187">
        <v>2</v>
      </c>
      <c r="D149" s="186">
        <v>2</v>
      </c>
      <c r="E149" s="185">
        <v>1</v>
      </c>
      <c r="F149" s="184"/>
      <c r="G149" s="183" t="s">
        <v>114</v>
      </c>
      <c r="H149" s="175">
        <v>118</v>
      </c>
      <c r="I149" s="195">
        <f>SUM(I150)</f>
        <v>0</v>
      </c>
      <c r="J149" s="195">
        <f>SUM(J150)</f>
        <v>0</v>
      </c>
      <c r="K149" s="195">
        <f>SUM(K150)</f>
        <v>0</v>
      </c>
      <c r="L149" s="195">
        <f>SUM(L150)</f>
        <v>0</v>
      </c>
    </row>
    <row r="150" spans="1:12" hidden="1">
      <c r="A150" s="187">
        <v>2</v>
      </c>
      <c r="B150" s="186">
        <v>7</v>
      </c>
      <c r="C150" s="187">
        <v>2</v>
      </c>
      <c r="D150" s="186">
        <v>2</v>
      </c>
      <c r="E150" s="185">
        <v>1</v>
      </c>
      <c r="F150" s="184">
        <v>1</v>
      </c>
      <c r="G150" s="183" t="s">
        <v>114</v>
      </c>
      <c r="H150" s="175">
        <v>119</v>
      </c>
      <c r="I150" s="219">
        <v>0</v>
      </c>
      <c r="J150" s="219">
        <v>0</v>
      </c>
      <c r="K150" s="219">
        <v>0</v>
      </c>
      <c r="L150" s="219">
        <v>0</v>
      </c>
    </row>
    <row r="151" spans="1:12" hidden="1">
      <c r="A151" s="187">
        <v>2</v>
      </c>
      <c r="B151" s="186">
        <v>7</v>
      </c>
      <c r="C151" s="187">
        <v>3</v>
      </c>
      <c r="D151" s="186"/>
      <c r="E151" s="185"/>
      <c r="F151" s="184"/>
      <c r="G151" s="183" t="s">
        <v>115</v>
      </c>
      <c r="H151" s="175">
        <v>120</v>
      </c>
      <c r="I151" s="195">
        <f t="shared" ref="I151:L152" si="15">I152</f>
        <v>0</v>
      </c>
      <c r="J151" s="196">
        <f t="shared" si="15"/>
        <v>0</v>
      </c>
      <c r="K151" s="195">
        <f t="shared" si="15"/>
        <v>0</v>
      </c>
      <c r="L151" s="190">
        <f t="shared" si="15"/>
        <v>0</v>
      </c>
    </row>
    <row r="152" spans="1:12" hidden="1">
      <c r="A152" s="194">
        <v>2</v>
      </c>
      <c r="B152" s="212">
        <v>7</v>
      </c>
      <c r="C152" s="220">
        <v>3</v>
      </c>
      <c r="D152" s="212">
        <v>1</v>
      </c>
      <c r="E152" s="218"/>
      <c r="F152" s="211"/>
      <c r="G152" s="207" t="s">
        <v>115</v>
      </c>
      <c r="H152" s="175">
        <v>121</v>
      </c>
      <c r="I152" s="208">
        <f t="shared" si="15"/>
        <v>0</v>
      </c>
      <c r="J152" s="231">
        <f t="shared" si="15"/>
        <v>0</v>
      </c>
      <c r="K152" s="208">
        <f t="shared" si="15"/>
        <v>0</v>
      </c>
      <c r="L152" s="210">
        <f t="shared" si="15"/>
        <v>0</v>
      </c>
    </row>
    <row r="153" spans="1:12" hidden="1">
      <c r="A153" s="187">
        <v>2</v>
      </c>
      <c r="B153" s="186">
        <v>7</v>
      </c>
      <c r="C153" s="187">
        <v>3</v>
      </c>
      <c r="D153" s="186">
        <v>1</v>
      </c>
      <c r="E153" s="185">
        <v>1</v>
      </c>
      <c r="F153" s="184"/>
      <c r="G153" s="183" t="s">
        <v>115</v>
      </c>
      <c r="H153" s="175">
        <v>122</v>
      </c>
      <c r="I153" s="195">
        <f>SUM(I154:I155)</f>
        <v>0</v>
      </c>
      <c r="J153" s="196">
        <f>SUM(J154:J155)</f>
        <v>0</v>
      </c>
      <c r="K153" s="195">
        <f>SUM(K154:K155)</f>
        <v>0</v>
      </c>
      <c r="L153" s="190">
        <f>SUM(L154:L155)</f>
        <v>0</v>
      </c>
    </row>
    <row r="154" spans="1:12" hidden="1">
      <c r="A154" s="204">
        <v>2</v>
      </c>
      <c r="B154" s="203">
        <v>7</v>
      </c>
      <c r="C154" s="204">
        <v>3</v>
      </c>
      <c r="D154" s="203">
        <v>1</v>
      </c>
      <c r="E154" s="202">
        <v>1</v>
      </c>
      <c r="F154" s="201">
        <v>1</v>
      </c>
      <c r="G154" s="228" t="s">
        <v>116</v>
      </c>
      <c r="H154" s="175">
        <v>123</v>
      </c>
      <c r="I154" s="250">
        <v>0</v>
      </c>
      <c r="J154" s="250">
        <v>0</v>
      </c>
      <c r="K154" s="250">
        <v>0</v>
      </c>
      <c r="L154" s="250">
        <v>0</v>
      </c>
    </row>
    <row r="155" spans="1:12" hidden="1">
      <c r="A155" s="187">
        <v>2</v>
      </c>
      <c r="B155" s="186">
        <v>7</v>
      </c>
      <c r="C155" s="187">
        <v>3</v>
      </c>
      <c r="D155" s="186">
        <v>1</v>
      </c>
      <c r="E155" s="185">
        <v>1</v>
      </c>
      <c r="F155" s="184">
        <v>2</v>
      </c>
      <c r="G155" s="183" t="s">
        <v>117</v>
      </c>
      <c r="H155" s="175">
        <v>124</v>
      </c>
      <c r="I155" s="219">
        <v>0</v>
      </c>
      <c r="J155" s="182">
        <v>0</v>
      </c>
      <c r="K155" s="182">
        <v>0</v>
      </c>
      <c r="L155" s="182">
        <v>0</v>
      </c>
    </row>
    <row r="156" spans="1:12" hidden="1">
      <c r="A156" s="247">
        <v>2</v>
      </c>
      <c r="B156" s="247">
        <v>8</v>
      </c>
      <c r="C156" s="224"/>
      <c r="D156" s="246"/>
      <c r="E156" s="245"/>
      <c r="F156" s="244"/>
      <c r="G156" s="252" t="s">
        <v>118</v>
      </c>
      <c r="H156" s="175">
        <v>125</v>
      </c>
      <c r="I156" s="198">
        <f>I157</f>
        <v>0</v>
      </c>
      <c r="J156" s="199">
        <f>J157</f>
        <v>0</v>
      </c>
      <c r="K156" s="198">
        <f>K157</f>
        <v>0</v>
      </c>
      <c r="L156" s="200">
        <f>L157</f>
        <v>0</v>
      </c>
    </row>
    <row r="157" spans="1:12" hidden="1">
      <c r="A157" s="194">
        <v>2</v>
      </c>
      <c r="B157" s="194">
        <v>8</v>
      </c>
      <c r="C157" s="194">
        <v>1</v>
      </c>
      <c r="D157" s="193"/>
      <c r="E157" s="192"/>
      <c r="F157" s="191"/>
      <c r="G157" s="228" t="s">
        <v>118</v>
      </c>
      <c r="H157" s="175">
        <v>126</v>
      </c>
      <c r="I157" s="198">
        <f>I158+I163</f>
        <v>0</v>
      </c>
      <c r="J157" s="199">
        <f>J158+J163</f>
        <v>0</v>
      </c>
      <c r="K157" s="198">
        <f>K158+K163</f>
        <v>0</v>
      </c>
      <c r="L157" s="200">
        <f>L158+L163</f>
        <v>0</v>
      </c>
    </row>
    <row r="158" spans="1:12" hidden="1">
      <c r="A158" s="187">
        <v>2</v>
      </c>
      <c r="B158" s="186">
        <v>8</v>
      </c>
      <c r="C158" s="183">
        <v>1</v>
      </c>
      <c r="D158" s="186">
        <v>1</v>
      </c>
      <c r="E158" s="185"/>
      <c r="F158" s="184"/>
      <c r="G158" s="183" t="s">
        <v>119</v>
      </c>
      <c r="H158" s="175">
        <v>127</v>
      </c>
      <c r="I158" s="195">
        <f>I159</f>
        <v>0</v>
      </c>
      <c r="J158" s="196">
        <f>J159</f>
        <v>0</v>
      </c>
      <c r="K158" s="195">
        <f>K159</f>
        <v>0</v>
      </c>
      <c r="L158" s="190">
        <f>L159</f>
        <v>0</v>
      </c>
    </row>
    <row r="159" spans="1:12" hidden="1">
      <c r="A159" s="187">
        <v>2</v>
      </c>
      <c r="B159" s="186">
        <v>8</v>
      </c>
      <c r="C159" s="228">
        <v>1</v>
      </c>
      <c r="D159" s="203">
        <v>1</v>
      </c>
      <c r="E159" s="202">
        <v>1</v>
      </c>
      <c r="F159" s="201"/>
      <c r="G159" s="183" t="s">
        <v>119</v>
      </c>
      <c r="H159" s="175">
        <v>128</v>
      </c>
      <c r="I159" s="198">
        <f>SUM(I160:I162)</f>
        <v>0</v>
      </c>
      <c r="J159" s="198">
        <f>SUM(J160:J162)</f>
        <v>0</v>
      </c>
      <c r="K159" s="198">
        <f>SUM(K160:K162)</f>
        <v>0</v>
      </c>
      <c r="L159" s="198">
        <f>SUM(L160:L162)</f>
        <v>0</v>
      </c>
    </row>
    <row r="160" spans="1:12" hidden="1">
      <c r="A160" s="186">
        <v>2</v>
      </c>
      <c r="B160" s="203">
        <v>8</v>
      </c>
      <c r="C160" s="183">
        <v>1</v>
      </c>
      <c r="D160" s="186">
        <v>1</v>
      </c>
      <c r="E160" s="185">
        <v>1</v>
      </c>
      <c r="F160" s="184">
        <v>1</v>
      </c>
      <c r="G160" s="183" t="s">
        <v>120</v>
      </c>
      <c r="H160" s="175">
        <v>129</v>
      </c>
      <c r="I160" s="219">
        <v>0</v>
      </c>
      <c r="J160" s="219">
        <v>0</v>
      </c>
      <c r="K160" s="219">
        <v>0</v>
      </c>
      <c r="L160" s="219">
        <v>0</v>
      </c>
    </row>
    <row r="161" spans="1:15" ht="25.5" hidden="1" customHeight="1">
      <c r="A161" s="194">
        <v>2</v>
      </c>
      <c r="B161" s="212">
        <v>8</v>
      </c>
      <c r="C161" s="207">
        <v>1</v>
      </c>
      <c r="D161" s="212">
        <v>1</v>
      </c>
      <c r="E161" s="218">
        <v>1</v>
      </c>
      <c r="F161" s="211">
        <v>2</v>
      </c>
      <c r="G161" s="207" t="s">
        <v>121</v>
      </c>
      <c r="H161" s="175">
        <v>130</v>
      </c>
      <c r="I161" s="229">
        <v>0</v>
      </c>
      <c r="J161" s="229">
        <v>0</v>
      </c>
      <c r="K161" s="229">
        <v>0</v>
      </c>
      <c r="L161" s="229">
        <v>0</v>
      </c>
    </row>
    <row r="162" spans="1:15" hidden="1">
      <c r="A162" s="194">
        <v>2</v>
      </c>
      <c r="B162" s="212">
        <v>8</v>
      </c>
      <c r="C162" s="207">
        <v>1</v>
      </c>
      <c r="D162" s="212">
        <v>1</v>
      </c>
      <c r="E162" s="218">
        <v>1</v>
      </c>
      <c r="F162" s="211">
        <v>3</v>
      </c>
      <c r="G162" s="207" t="s">
        <v>122</v>
      </c>
      <c r="H162" s="175">
        <v>131</v>
      </c>
      <c r="I162" s="229">
        <v>0</v>
      </c>
      <c r="J162" s="251">
        <v>0</v>
      </c>
      <c r="K162" s="229">
        <v>0</v>
      </c>
      <c r="L162" s="213">
        <v>0</v>
      </c>
    </row>
    <row r="163" spans="1:15" hidden="1">
      <c r="A163" s="187">
        <v>2</v>
      </c>
      <c r="B163" s="186">
        <v>8</v>
      </c>
      <c r="C163" s="183">
        <v>1</v>
      </c>
      <c r="D163" s="186">
        <v>2</v>
      </c>
      <c r="E163" s="185"/>
      <c r="F163" s="184"/>
      <c r="G163" s="183" t="s">
        <v>123</v>
      </c>
      <c r="H163" s="175">
        <v>132</v>
      </c>
      <c r="I163" s="195">
        <f t="shared" ref="I163:L164" si="16">I164</f>
        <v>0</v>
      </c>
      <c r="J163" s="196">
        <f t="shared" si="16"/>
        <v>0</v>
      </c>
      <c r="K163" s="195">
        <f t="shared" si="16"/>
        <v>0</v>
      </c>
      <c r="L163" s="190">
        <f t="shared" si="16"/>
        <v>0</v>
      </c>
    </row>
    <row r="164" spans="1:15" hidden="1">
      <c r="A164" s="187">
        <v>2</v>
      </c>
      <c r="B164" s="186">
        <v>8</v>
      </c>
      <c r="C164" s="183">
        <v>1</v>
      </c>
      <c r="D164" s="186">
        <v>2</v>
      </c>
      <c r="E164" s="185">
        <v>1</v>
      </c>
      <c r="F164" s="184"/>
      <c r="G164" s="183" t="s">
        <v>123</v>
      </c>
      <c r="H164" s="175">
        <v>133</v>
      </c>
      <c r="I164" s="195">
        <f t="shared" si="16"/>
        <v>0</v>
      </c>
      <c r="J164" s="196">
        <f t="shared" si="16"/>
        <v>0</v>
      </c>
      <c r="K164" s="195">
        <f t="shared" si="16"/>
        <v>0</v>
      </c>
      <c r="L164" s="190">
        <f t="shared" si="16"/>
        <v>0</v>
      </c>
    </row>
    <row r="165" spans="1:15" hidden="1">
      <c r="A165" s="194">
        <v>2</v>
      </c>
      <c r="B165" s="193">
        <v>8</v>
      </c>
      <c r="C165" s="197">
        <v>1</v>
      </c>
      <c r="D165" s="193">
        <v>2</v>
      </c>
      <c r="E165" s="192">
        <v>1</v>
      </c>
      <c r="F165" s="191">
        <v>1</v>
      </c>
      <c r="G165" s="183" t="s">
        <v>123</v>
      </c>
      <c r="H165" s="175">
        <v>134</v>
      </c>
      <c r="I165" s="188">
        <v>0</v>
      </c>
      <c r="J165" s="182">
        <v>0</v>
      </c>
      <c r="K165" s="182">
        <v>0</v>
      </c>
      <c r="L165" s="182">
        <v>0</v>
      </c>
    </row>
    <row r="166" spans="1:15" ht="38.25" hidden="1" customHeight="1">
      <c r="A166" s="247">
        <v>2</v>
      </c>
      <c r="B166" s="224">
        <v>9</v>
      </c>
      <c r="C166" s="221"/>
      <c r="D166" s="224"/>
      <c r="E166" s="223"/>
      <c r="F166" s="222"/>
      <c r="G166" s="221" t="s">
        <v>124</v>
      </c>
      <c r="H166" s="175">
        <v>135</v>
      </c>
      <c r="I166" s="195">
        <f>I167+I171</f>
        <v>0</v>
      </c>
      <c r="J166" s="196">
        <f>J167+J171</f>
        <v>0</v>
      </c>
      <c r="K166" s="195">
        <f>K167+K171</f>
        <v>0</v>
      </c>
      <c r="L166" s="190">
        <f>L167+L171</f>
        <v>0</v>
      </c>
    </row>
    <row r="167" spans="1:15" ht="38.25" hidden="1" customHeight="1">
      <c r="A167" s="187">
        <v>2</v>
      </c>
      <c r="B167" s="186">
        <v>9</v>
      </c>
      <c r="C167" s="183">
        <v>1</v>
      </c>
      <c r="D167" s="186"/>
      <c r="E167" s="185"/>
      <c r="F167" s="184"/>
      <c r="G167" s="183" t="s">
        <v>125</v>
      </c>
      <c r="H167" s="175">
        <v>136</v>
      </c>
      <c r="I167" s="195">
        <f t="shared" ref="I167:L169" si="17">I168</f>
        <v>0</v>
      </c>
      <c r="J167" s="196">
        <f t="shared" si="17"/>
        <v>0</v>
      </c>
      <c r="K167" s="195">
        <f t="shared" si="17"/>
        <v>0</v>
      </c>
      <c r="L167" s="190">
        <f t="shared" si="17"/>
        <v>0</v>
      </c>
      <c r="M167" s="197"/>
      <c r="N167" s="197"/>
      <c r="O167" s="197"/>
    </row>
    <row r="168" spans="1:15" ht="38.25" hidden="1" customHeight="1">
      <c r="A168" s="204">
        <v>2</v>
      </c>
      <c r="B168" s="203">
        <v>9</v>
      </c>
      <c r="C168" s="228">
        <v>1</v>
      </c>
      <c r="D168" s="203">
        <v>1</v>
      </c>
      <c r="E168" s="202"/>
      <c r="F168" s="201"/>
      <c r="G168" s="183" t="s">
        <v>125</v>
      </c>
      <c r="H168" s="175">
        <v>137</v>
      </c>
      <c r="I168" s="198">
        <f t="shared" si="17"/>
        <v>0</v>
      </c>
      <c r="J168" s="199">
        <f t="shared" si="17"/>
        <v>0</v>
      </c>
      <c r="K168" s="198">
        <f t="shared" si="17"/>
        <v>0</v>
      </c>
      <c r="L168" s="200">
        <f t="shared" si="17"/>
        <v>0</v>
      </c>
    </row>
    <row r="169" spans="1:15" ht="38.25" hidden="1" customHeight="1">
      <c r="A169" s="187">
        <v>2</v>
      </c>
      <c r="B169" s="186">
        <v>9</v>
      </c>
      <c r="C169" s="187">
        <v>1</v>
      </c>
      <c r="D169" s="186">
        <v>1</v>
      </c>
      <c r="E169" s="185">
        <v>1</v>
      </c>
      <c r="F169" s="184"/>
      <c r="G169" s="183" t="s">
        <v>125</v>
      </c>
      <c r="H169" s="175">
        <v>138</v>
      </c>
      <c r="I169" s="195">
        <f t="shared" si="17"/>
        <v>0</v>
      </c>
      <c r="J169" s="196">
        <f t="shared" si="17"/>
        <v>0</v>
      </c>
      <c r="K169" s="195">
        <f t="shared" si="17"/>
        <v>0</v>
      </c>
      <c r="L169" s="190">
        <f t="shared" si="17"/>
        <v>0</v>
      </c>
    </row>
    <row r="170" spans="1:15" ht="38.25" hidden="1" customHeight="1">
      <c r="A170" s="204">
        <v>2</v>
      </c>
      <c r="B170" s="203">
        <v>9</v>
      </c>
      <c r="C170" s="203">
        <v>1</v>
      </c>
      <c r="D170" s="203">
        <v>1</v>
      </c>
      <c r="E170" s="202">
        <v>1</v>
      </c>
      <c r="F170" s="201">
        <v>1</v>
      </c>
      <c r="G170" s="183" t="s">
        <v>125</v>
      </c>
      <c r="H170" s="175">
        <v>139</v>
      </c>
      <c r="I170" s="250">
        <v>0</v>
      </c>
      <c r="J170" s="250">
        <v>0</v>
      </c>
      <c r="K170" s="250">
        <v>0</v>
      </c>
      <c r="L170" s="250">
        <v>0</v>
      </c>
    </row>
    <row r="171" spans="1:15" ht="38.25" hidden="1" customHeight="1">
      <c r="A171" s="187">
        <v>2</v>
      </c>
      <c r="B171" s="186">
        <v>9</v>
      </c>
      <c r="C171" s="186">
        <v>2</v>
      </c>
      <c r="D171" s="186"/>
      <c r="E171" s="185"/>
      <c r="F171" s="184"/>
      <c r="G171" s="183" t="s">
        <v>126</v>
      </c>
      <c r="H171" s="175">
        <v>140</v>
      </c>
      <c r="I171" s="195">
        <f>SUM(I172+I177)</f>
        <v>0</v>
      </c>
      <c r="J171" s="195">
        <f>SUM(J172+J177)</f>
        <v>0</v>
      </c>
      <c r="K171" s="195">
        <f>SUM(K172+K177)</f>
        <v>0</v>
      </c>
      <c r="L171" s="195">
        <f>SUM(L172+L177)</f>
        <v>0</v>
      </c>
    </row>
    <row r="172" spans="1:15" ht="51" hidden="1" customHeight="1">
      <c r="A172" s="187">
        <v>2</v>
      </c>
      <c r="B172" s="186">
        <v>9</v>
      </c>
      <c r="C172" s="186">
        <v>2</v>
      </c>
      <c r="D172" s="203">
        <v>1</v>
      </c>
      <c r="E172" s="202"/>
      <c r="F172" s="201"/>
      <c r="G172" s="228" t="s">
        <v>127</v>
      </c>
      <c r="H172" s="175">
        <v>141</v>
      </c>
      <c r="I172" s="198">
        <f>I173</f>
        <v>0</v>
      </c>
      <c r="J172" s="199">
        <f>J173</f>
        <v>0</v>
      </c>
      <c r="K172" s="198">
        <f>K173</f>
        <v>0</v>
      </c>
      <c r="L172" s="200">
        <f>L173</f>
        <v>0</v>
      </c>
    </row>
    <row r="173" spans="1:15" ht="51" hidden="1" customHeight="1">
      <c r="A173" s="204">
        <v>2</v>
      </c>
      <c r="B173" s="203">
        <v>9</v>
      </c>
      <c r="C173" s="203">
        <v>2</v>
      </c>
      <c r="D173" s="186">
        <v>1</v>
      </c>
      <c r="E173" s="185">
        <v>1</v>
      </c>
      <c r="F173" s="184"/>
      <c r="G173" s="228" t="s">
        <v>127</v>
      </c>
      <c r="H173" s="175">
        <v>142</v>
      </c>
      <c r="I173" s="195">
        <f>SUM(I174:I176)</f>
        <v>0</v>
      </c>
      <c r="J173" s="196">
        <f>SUM(J174:J176)</f>
        <v>0</v>
      </c>
      <c r="K173" s="195">
        <f>SUM(K174:K176)</f>
        <v>0</v>
      </c>
      <c r="L173" s="190">
        <f>SUM(L174:L176)</f>
        <v>0</v>
      </c>
    </row>
    <row r="174" spans="1:15" ht="51" hidden="1" customHeight="1">
      <c r="A174" s="194">
        <v>2</v>
      </c>
      <c r="B174" s="212">
        <v>9</v>
      </c>
      <c r="C174" s="212">
        <v>2</v>
      </c>
      <c r="D174" s="212">
        <v>1</v>
      </c>
      <c r="E174" s="218">
        <v>1</v>
      </c>
      <c r="F174" s="211">
        <v>1</v>
      </c>
      <c r="G174" s="228" t="s">
        <v>128</v>
      </c>
      <c r="H174" s="175">
        <v>143</v>
      </c>
      <c r="I174" s="229">
        <v>0</v>
      </c>
      <c r="J174" s="237">
        <v>0</v>
      </c>
      <c r="K174" s="237">
        <v>0</v>
      </c>
      <c r="L174" s="237">
        <v>0</v>
      </c>
    </row>
    <row r="175" spans="1:15" ht="63.75" hidden="1" customHeight="1">
      <c r="A175" s="187">
        <v>2</v>
      </c>
      <c r="B175" s="186">
        <v>9</v>
      </c>
      <c r="C175" s="186">
        <v>2</v>
      </c>
      <c r="D175" s="186">
        <v>1</v>
      </c>
      <c r="E175" s="185">
        <v>1</v>
      </c>
      <c r="F175" s="184">
        <v>2</v>
      </c>
      <c r="G175" s="228" t="s">
        <v>129</v>
      </c>
      <c r="H175" s="175">
        <v>144</v>
      </c>
      <c r="I175" s="219">
        <v>0</v>
      </c>
      <c r="J175" s="189">
        <v>0</v>
      </c>
      <c r="K175" s="189">
        <v>0</v>
      </c>
      <c r="L175" s="189">
        <v>0</v>
      </c>
    </row>
    <row r="176" spans="1:15" ht="51" hidden="1" customHeight="1">
      <c r="A176" s="187">
        <v>2</v>
      </c>
      <c r="B176" s="186">
        <v>9</v>
      </c>
      <c r="C176" s="186">
        <v>2</v>
      </c>
      <c r="D176" s="186">
        <v>1</v>
      </c>
      <c r="E176" s="185">
        <v>1</v>
      </c>
      <c r="F176" s="184">
        <v>3</v>
      </c>
      <c r="G176" s="228" t="s">
        <v>130</v>
      </c>
      <c r="H176" s="175">
        <v>145</v>
      </c>
      <c r="I176" s="219">
        <v>0</v>
      </c>
      <c r="J176" s="219">
        <v>0</v>
      </c>
      <c r="K176" s="219">
        <v>0</v>
      </c>
      <c r="L176" s="219">
        <v>0</v>
      </c>
    </row>
    <row r="177" spans="1:12" ht="38.25" hidden="1" customHeight="1">
      <c r="A177" s="249">
        <v>2</v>
      </c>
      <c r="B177" s="249">
        <v>9</v>
      </c>
      <c r="C177" s="249">
        <v>2</v>
      </c>
      <c r="D177" s="249">
        <v>2</v>
      </c>
      <c r="E177" s="249"/>
      <c r="F177" s="249"/>
      <c r="G177" s="183" t="s">
        <v>131</v>
      </c>
      <c r="H177" s="175">
        <v>146</v>
      </c>
      <c r="I177" s="195">
        <f>I178</f>
        <v>0</v>
      </c>
      <c r="J177" s="196">
        <f>J178</f>
        <v>0</v>
      </c>
      <c r="K177" s="195">
        <f>K178</f>
        <v>0</v>
      </c>
      <c r="L177" s="190">
        <f>L178</f>
        <v>0</v>
      </c>
    </row>
    <row r="178" spans="1:12" ht="38.25" hidden="1" customHeight="1">
      <c r="A178" s="187">
        <v>2</v>
      </c>
      <c r="B178" s="186">
        <v>9</v>
      </c>
      <c r="C178" s="186">
        <v>2</v>
      </c>
      <c r="D178" s="186">
        <v>2</v>
      </c>
      <c r="E178" s="185">
        <v>1</v>
      </c>
      <c r="F178" s="184"/>
      <c r="G178" s="228" t="s">
        <v>132</v>
      </c>
      <c r="H178" s="175">
        <v>147</v>
      </c>
      <c r="I178" s="198">
        <f>SUM(I179:I181)</f>
        <v>0</v>
      </c>
      <c r="J178" s="198">
        <f>SUM(J179:J181)</f>
        <v>0</v>
      </c>
      <c r="K178" s="198">
        <f>SUM(K179:K181)</f>
        <v>0</v>
      </c>
      <c r="L178" s="198">
        <f>SUM(L179:L181)</f>
        <v>0</v>
      </c>
    </row>
    <row r="179" spans="1:12" ht="51" hidden="1" customHeight="1">
      <c r="A179" s="187">
        <v>2</v>
      </c>
      <c r="B179" s="186">
        <v>9</v>
      </c>
      <c r="C179" s="186">
        <v>2</v>
      </c>
      <c r="D179" s="186">
        <v>2</v>
      </c>
      <c r="E179" s="186">
        <v>1</v>
      </c>
      <c r="F179" s="184">
        <v>1</v>
      </c>
      <c r="G179" s="232" t="s">
        <v>133</v>
      </c>
      <c r="H179" s="175">
        <v>148</v>
      </c>
      <c r="I179" s="219">
        <v>0</v>
      </c>
      <c r="J179" s="237">
        <v>0</v>
      </c>
      <c r="K179" s="237">
        <v>0</v>
      </c>
      <c r="L179" s="237">
        <v>0</v>
      </c>
    </row>
    <row r="180" spans="1:12" ht="51" hidden="1" customHeight="1">
      <c r="A180" s="193">
        <v>2</v>
      </c>
      <c r="B180" s="197">
        <v>9</v>
      </c>
      <c r="C180" s="193">
        <v>2</v>
      </c>
      <c r="D180" s="192">
        <v>2</v>
      </c>
      <c r="E180" s="192">
        <v>1</v>
      </c>
      <c r="F180" s="191">
        <v>2</v>
      </c>
      <c r="G180" s="197" t="s">
        <v>134</v>
      </c>
      <c r="H180" s="175">
        <v>149</v>
      </c>
      <c r="I180" s="237">
        <v>0</v>
      </c>
      <c r="J180" s="182">
        <v>0</v>
      </c>
      <c r="K180" s="182">
        <v>0</v>
      </c>
      <c r="L180" s="182">
        <v>0</v>
      </c>
    </row>
    <row r="181" spans="1:12" ht="51" hidden="1" customHeight="1">
      <c r="A181" s="186">
        <v>2</v>
      </c>
      <c r="B181" s="207">
        <v>9</v>
      </c>
      <c r="C181" s="212">
        <v>2</v>
      </c>
      <c r="D181" s="218">
        <v>2</v>
      </c>
      <c r="E181" s="218">
        <v>1</v>
      </c>
      <c r="F181" s="211">
        <v>3</v>
      </c>
      <c r="G181" s="207" t="s">
        <v>135</v>
      </c>
      <c r="H181" s="175">
        <v>150</v>
      </c>
      <c r="I181" s="189">
        <v>0</v>
      </c>
      <c r="J181" s="189">
        <v>0</v>
      </c>
      <c r="K181" s="189">
        <v>0</v>
      </c>
      <c r="L181" s="189">
        <v>0</v>
      </c>
    </row>
    <row r="182" spans="1:12" ht="76.5" hidden="1" customHeight="1">
      <c r="A182" s="224">
        <v>3</v>
      </c>
      <c r="B182" s="221"/>
      <c r="C182" s="224"/>
      <c r="D182" s="223"/>
      <c r="E182" s="223"/>
      <c r="F182" s="222"/>
      <c r="G182" s="248" t="s">
        <v>136</v>
      </c>
      <c r="H182" s="175">
        <v>151</v>
      </c>
      <c r="I182" s="190">
        <f>SUM(I183+I236+I301)</f>
        <v>0</v>
      </c>
      <c r="J182" s="196">
        <f>SUM(J183+J236+J301)</f>
        <v>0</v>
      </c>
      <c r="K182" s="195">
        <f>SUM(K183+K236+K301)</f>
        <v>0</v>
      </c>
      <c r="L182" s="190">
        <f>SUM(L183+L236+L301)</f>
        <v>0</v>
      </c>
    </row>
    <row r="183" spans="1:12" ht="25.5" hidden="1" customHeight="1">
      <c r="A183" s="247">
        <v>3</v>
      </c>
      <c r="B183" s="224">
        <v>1</v>
      </c>
      <c r="C183" s="246"/>
      <c r="D183" s="245"/>
      <c r="E183" s="245"/>
      <c r="F183" s="244"/>
      <c r="G183" s="243" t="s">
        <v>137</v>
      </c>
      <c r="H183" s="175">
        <v>152</v>
      </c>
      <c r="I183" s="190">
        <f>SUM(I184+I207+I214+I226+I230)</f>
        <v>0</v>
      </c>
      <c r="J183" s="200">
        <f>SUM(J184+J207+J214+J226+J230)</f>
        <v>0</v>
      </c>
      <c r="K183" s="200">
        <f>SUM(K184+K207+K214+K226+K230)</f>
        <v>0</v>
      </c>
      <c r="L183" s="200">
        <f>SUM(L184+L207+L214+L226+L230)</f>
        <v>0</v>
      </c>
    </row>
    <row r="184" spans="1:12" ht="25.5" hidden="1" customHeight="1">
      <c r="A184" s="203">
        <v>3</v>
      </c>
      <c r="B184" s="228">
        <v>1</v>
      </c>
      <c r="C184" s="203">
        <v>1</v>
      </c>
      <c r="D184" s="202"/>
      <c r="E184" s="202"/>
      <c r="F184" s="242"/>
      <c r="G184" s="187" t="s">
        <v>138</v>
      </c>
      <c r="H184" s="175">
        <v>153</v>
      </c>
      <c r="I184" s="200">
        <f>SUM(I185+I188+I193+I199+I204)</f>
        <v>0</v>
      </c>
      <c r="J184" s="196">
        <f>SUM(J185+J188+J193+J199+J204)</f>
        <v>0</v>
      </c>
      <c r="K184" s="195">
        <f>SUM(K185+K188+K193+K199+K204)</f>
        <v>0</v>
      </c>
      <c r="L184" s="190">
        <f>SUM(L185+L188+L193+L199+L204)</f>
        <v>0</v>
      </c>
    </row>
    <row r="185" spans="1:12" hidden="1">
      <c r="A185" s="186">
        <v>3</v>
      </c>
      <c r="B185" s="183">
        <v>1</v>
      </c>
      <c r="C185" s="186">
        <v>1</v>
      </c>
      <c r="D185" s="185">
        <v>1</v>
      </c>
      <c r="E185" s="185"/>
      <c r="F185" s="241"/>
      <c r="G185" s="187" t="s">
        <v>139</v>
      </c>
      <c r="H185" s="175">
        <v>154</v>
      </c>
      <c r="I185" s="190">
        <f t="shared" ref="I185:L186" si="18">I186</f>
        <v>0</v>
      </c>
      <c r="J185" s="199">
        <f t="shared" si="18"/>
        <v>0</v>
      </c>
      <c r="K185" s="198">
        <f t="shared" si="18"/>
        <v>0</v>
      </c>
      <c r="L185" s="200">
        <f t="shared" si="18"/>
        <v>0</v>
      </c>
    </row>
    <row r="186" spans="1:12" hidden="1">
      <c r="A186" s="186">
        <v>3</v>
      </c>
      <c r="B186" s="183">
        <v>1</v>
      </c>
      <c r="C186" s="186">
        <v>1</v>
      </c>
      <c r="D186" s="185">
        <v>1</v>
      </c>
      <c r="E186" s="185">
        <v>1</v>
      </c>
      <c r="F186" s="205"/>
      <c r="G186" s="187" t="s">
        <v>139</v>
      </c>
      <c r="H186" s="175">
        <v>155</v>
      </c>
      <c r="I186" s="200">
        <f t="shared" si="18"/>
        <v>0</v>
      </c>
      <c r="J186" s="190">
        <f t="shared" si="18"/>
        <v>0</v>
      </c>
      <c r="K186" s="190">
        <f t="shared" si="18"/>
        <v>0</v>
      </c>
      <c r="L186" s="190">
        <f t="shared" si="18"/>
        <v>0</v>
      </c>
    </row>
    <row r="187" spans="1:12" hidden="1">
      <c r="A187" s="186">
        <v>3</v>
      </c>
      <c r="B187" s="183">
        <v>1</v>
      </c>
      <c r="C187" s="186">
        <v>1</v>
      </c>
      <c r="D187" s="185">
        <v>1</v>
      </c>
      <c r="E187" s="185">
        <v>1</v>
      </c>
      <c r="F187" s="205">
        <v>1</v>
      </c>
      <c r="G187" s="187" t="s">
        <v>139</v>
      </c>
      <c r="H187" s="175">
        <v>156</v>
      </c>
      <c r="I187" s="182">
        <v>0</v>
      </c>
      <c r="J187" s="182">
        <v>0</v>
      </c>
      <c r="K187" s="182">
        <v>0</v>
      </c>
      <c r="L187" s="182">
        <v>0</v>
      </c>
    </row>
    <row r="188" spans="1:12" hidden="1">
      <c r="A188" s="203">
        <v>3</v>
      </c>
      <c r="B188" s="202">
        <v>1</v>
      </c>
      <c r="C188" s="202">
        <v>1</v>
      </c>
      <c r="D188" s="202">
        <v>2</v>
      </c>
      <c r="E188" s="202"/>
      <c r="F188" s="201"/>
      <c r="G188" s="228" t="s">
        <v>140</v>
      </c>
      <c r="H188" s="175">
        <v>157</v>
      </c>
      <c r="I188" s="200">
        <f>I189</f>
        <v>0</v>
      </c>
      <c r="J188" s="199">
        <f>J189</f>
        <v>0</v>
      </c>
      <c r="K188" s="198">
        <f>K189</f>
        <v>0</v>
      </c>
      <c r="L188" s="200">
        <f>L189</f>
        <v>0</v>
      </c>
    </row>
    <row r="189" spans="1:12" hidden="1">
      <c r="A189" s="186">
        <v>3</v>
      </c>
      <c r="B189" s="185">
        <v>1</v>
      </c>
      <c r="C189" s="185">
        <v>1</v>
      </c>
      <c r="D189" s="185">
        <v>2</v>
      </c>
      <c r="E189" s="185">
        <v>1</v>
      </c>
      <c r="F189" s="184"/>
      <c r="G189" s="228" t="s">
        <v>140</v>
      </c>
      <c r="H189" s="175">
        <v>158</v>
      </c>
      <c r="I189" s="190">
        <f>SUM(I190:I192)</f>
        <v>0</v>
      </c>
      <c r="J189" s="196">
        <f>SUM(J190:J192)</f>
        <v>0</v>
      </c>
      <c r="K189" s="195">
        <f>SUM(K190:K192)</f>
        <v>0</v>
      </c>
      <c r="L189" s="190">
        <f>SUM(L190:L192)</f>
        <v>0</v>
      </c>
    </row>
    <row r="190" spans="1:12" hidden="1">
      <c r="A190" s="203">
        <v>3</v>
      </c>
      <c r="B190" s="202">
        <v>1</v>
      </c>
      <c r="C190" s="202">
        <v>1</v>
      </c>
      <c r="D190" s="202">
        <v>2</v>
      </c>
      <c r="E190" s="202">
        <v>1</v>
      </c>
      <c r="F190" s="201">
        <v>1</v>
      </c>
      <c r="G190" s="228" t="s">
        <v>141</v>
      </c>
      <c r="H190" s="175">
        <v>159</v>
      </c>
      <c r="I190" s="237">
        <v>0</v>
      </c>
      <c r="J190" s="237">
        <v>0</v>
      </c>
      <c r="K190" s="237">
        <v>0</v>
      </c>
      <c r="L190" s="189">
        <v>0</v>
      </c>
    </row>
    <row r="191" spans="1:12" hidden="1">
      <c r="A191" s="186">
        <v>3</v>
      </c>
      <c r="B191" s="185">
        <v>1</v>
      </c>
      <c r="C191" s="185">
        <v>1</v>
      </c>
      <c r="D191" s="185">
        <v>2</v>
      </c>
      <c r="E191" s="185">
        <v>1</v>
      </c>
      <c r="F191" s="184">
        <v>2</v>
      </c>
      <c r="G191" s="183" t="s">
        <v>142</v>
      </c>
      <c r="H191" s="175">
        <v>160</v>
      </c>
      <c r="I191" s="182">
        <v>0</v>
      </c>
      <c r="J191" s="182">
        <v>0</v>
      </c>
      <c r="K191" s="182">
        <v>0</v>
      </c>
      <c r="L191" s="182">
        <v>0</v>
      </c>
    </row>
    <row r="192" spans="1:12" ht="25.5" hidden="1" customHeight="1">
      <c r="A192" s="203">
        <v>3</v>
      </c>
      <c r="B192" s="202">
        <v>1</v>
      </c>
      <c r="C192" s="202">
        <v>1</v>
      </c>
      <c r="D192" s="202">
        <v>2</v>
      </c>
      <c r="E192" s="202">
        <v>1</v>
      </c>
      <c r="F192" s="201">
        <v>3</v>
      </c>
      <c r="G192" s="228" t="s">
        <v>143</v>
      </c>
      <c r="H192" s="175">
        <v>161</v>
      </c>
      <c r="I192" s="237">
        <v>0</v>
      </c>
      <c r="J192" s="237">
        <v>0</v>
      </c>
      <c r="K192" s="237">
        <v>0</v>
      </c>
      <c r="L192" s="189">
        <v>0</v>
      </c>
    </row>
    <row r="193" spans="1:12" hidden="1">
      <c r="A193" s="186">
        <v>3</v>
      </c>
      <c r="B193" s="185">
        <v>1</v>
      </c>
      <c r="C193" s="185">
        <v>1</v>
      </c>
      <c r="D193" s="185">
        <v>3</v>
      </c>
      <c r="E193" s="185"/>
      <c r="F193" s="184"/>
      <c r="G193" s="183" t="s">
        <v>144</v>
      </c>
      <c r="H193" s="175">
        <v>162</v>
      </c>
      <c r="I193" s="190">
        <f>I194</f>
        <v>0</v>
      </c>
      <c r="J193" s="196">
        <f>J194</f>
        <v>0</v>
      </c>
      <c r="K193" s="195">
        <f>K194</f>
        <v>0</v>
      </c>
      <c r="L193" s="190">
        <f>L194</f>
        <v>0</v>
      </c>
    </row>
    <row r="194" spans="1:12" hidden="1">
      <c r="A194" s="186">
        <v>3</v>
      </c>
      <c r="B194" s="185">
        <v>1</v>
      </c>
      <c r="C194" s="185">
        <v>1</v>
      </c>
      <c r="D194" s="185">
        <v>3</v>
      </c>
      <c r="E194" s="185">
        <v>1</v>
      </c>
      <c r="F194" s="184"/>
      <c r="G194" s="183" t="s">
        <v>144</v>
      </c>
      <c r="H194" s="175">
        <v>163</v>
      </c>
      <c r="I194" s="190">
        <f>SUM(I195:I198)</f>
        <v>0</v>
      </c>
      <c r="J194" s="190">
        <f>SUM(J195:J198)</f>
        <v>0</v>
      </c>
      <c r="K194" s="190">
        <f>SUM(K195:K198)</f>
        <v>0</v>
      </c>
      <c r="L194" s="190">
        <f>SUM(L195:L198)</f>
        <v>0</v>
      </c>
    </row>
    <row r="195" spans="1:12" hidden="1">
      <c r="A195" s="186">
        <v>3</v>
      </c>
      <c r="B195" s="185">
        <v>1</v>
      </c>
      <c r="C195" s="185">
        <v>1</v>
      </c>
      <c r="D195" s="185">
        <v>3</v>
      </c>
      <c r="E195" s="185">
        <v>1</v>
      </c>
      <c r="F195" s="184">
        <v>1</v>
      </c>
      <c r="G195" s="183" t="s">
        <v>145</v>
      </c>
      <c r="H195" s="175">
        <v>164</v>
      </c>
      <c r="I195" s="182">
        <v>0</v>
      </c>
      <c r="J195" s="182">
        <v>0</v>
      </c>
      <c r="K195" s="182">
        <v>0</v>
      </c>
      <c r="L195" s="189">
        <v>0</v>
      </c>
    </row>
    <row r="196" spans="1:12" hidden="1">
      <c r="A196" s="186">
        <v>3</v>
      </c>
      <c r="B196" s="185">
        <v>1</v>
      </c>
      <c r="C196" s="185">
        <v>1</v>
      </c>
      <c r="D196" s="185">
        <v>3</v>
      </c>
      <c r="E196" s="185">
        <v>1</v>
      </c>
      <c r="F196" s="184">
        <v>2</v>
      </c>
      <c r="G196" s="183" t="s">
        <v>146</v>
      </c>
      <c r="H196" s="175">
        <v>165</v>
      </c>
      <c r="I196" s="237">
        <v>0</v>
      </c>
      <c r="J196" s="182">
        <v>0</v>
      </c>
      <c r="K196" s="182">
        <v>0</v>
      </c>
      <c r="L196" s="182">
        <v>0</v>
      </c>
    </row>
    <row r="197" spans="1:12" hidden="1">
      <c r="A197" s="186">
        <v>3</v>
      </c>
      <c r="B197" s="185">
        <v>1</v>
      </c>
      <c r="C197" s="185">
        <v>1</v>
      </c>
      <c r="D197" s="185">
        <v>3</v>
      </c>
      <c r="E197" s="185">
        <v>1</v>
      </c>
      <c r="F197" s="184">
        <v>3</v>
      </c>
      <c r="G197" s="187" t="s">
        <v>147</v>
      </c>
      <c r="H197" s="175">
        <v>166</v>
      </c>
      <c r="I197" s="237">
        <v>0</v>
      </c>
      <c r="J197" s="213">
        <v>0</v>
      </c>
      <c r="K197" s="213">
        <v>0</v>
      </c>
      <c r="L197" s="213">
        <v>0</v>
      </c>
    </row>
    <row r="198" spans="1:12" ht="26.25" hidden="1" customHeight="1">
      <c r="A198" s="193">
        <v>3</v>
      </c>
      <c r="B198" s="192">
        <v>1</v>
      </c>
      <c r="C198" s="192">
        <v>1</v>
      </c>
      <c r="D198" s="192">
        <v>3</v>
      </c>
      <c r="E198" s="192">
        <v>1</v>
      </c>
      <c r="F198" s="191">
        <v>4</v>
      </c>
      <c r="G198" s="240" t="s">
        <v>148</v>
      </c>
      <c r="H198" s="175">
        <v>167</v>
      </c>
      <c r="I198" s="239">
        <v>0</v>
      </c>
      <c r="J198" s="238">
        <v>0</v>
      </c>
      <c r="K198" s="182">
        <v>0</v>
      </c>
      <c r="L198" s="182">
        <v>0</v>
      </c>
    </row>
    <row r="199" spans="1:12" hidden="1">
      <c r="A199" s="193">
        <v>3</v>
      </c>
      <c r="B199" s="192">
        <v>1</v>
      </c>
      <c r="C199" s="192">
        <v>1</v>
      </c>
      <c r="D199" s="192">
        <v>4</v>
      </c>
      <c r="E199" s="192"/>
      <c r="F199" s="191"/>
      <c r="G199" s="197" t="s">
        <v>149</v>
      </c>
      <c r="H199" s="175">
        <v>168</v>
      </c>
      <c r="I199" s="190">
        <f>I200</f>
        <v>0</v>
      </c>
      <c r="J199" s="236">
        <f>J200</f>
        <v>0</v>
      </c>
      <c r="K199" s="235">
        <f>K200</f>
        <v>0</v>
      </c>
      <c r="L199" s="234">
        <f>L200</f>
        <v>0</v>
      </c>
    </row>
    <row r="200" spans="1:12" hidden="1">
      <c r="A200" s="186">
        <v>3</v>
      </c>
      <c r="B200" s="185">
        <v>1</v>
      </c>
      <c r="C200" s="185">
        <v>1</v>
      </c>
      <c r="D200" s="185">
        <v>4</v>
      </c>
      <c r="E200" s="185">
        <v>1</v>
      </c>
      <c r="F200" s="184"/>
      <c r="G200" s="197" t="s">
        <v>149</v>
      </c>
      <c r="H200" s="175">
        <v>169</v>
      </c>
      <c r="I200" s="200">
        <f>SUM(I201:I203)</f>
        <v>0</v>
      </c>
      <c r="J200" s="196">
        <f>SUM(J201:J203)</f>
        <v>0</v>
      </c>
      <c r="K200" s="195">
        <f>SUM(K201:K203)</f>
        <v>0</v>
      </c>
      <c r="L200" s="190">
        <f>SUM(L201:L203)</f>
        <v>0</v>
      </c>
    </row>
    <row r="201" spans="1:12" hidden="1">
      <c r="A201" s="186">
        <v>3</v>
      </c>
      <c r="B201" s="185">
        <v>1</v>
      </c>
      <c r="C201" s="185">
        <v>1</v>
      </c>
      <c r="D201" s="185">
        <v>4</v>
      </c>
      <c r="E201" s="185">
        <v>1</v>
      </c>
      <c r="F201" s="184">
        <v>1</v>
      </c>
      <c r="G201" s="183" t="s">
        <v>150</v>
      </c>
      <c r="H201" s="175">
        <v>170</v>
      </c>
      <c r="I201" s="182">
        <v>0</v>
      </c>
      <c r="J201" s="182">
        <v>0</v>
      </c>
      <c r="K201" s="182">
        <v>0</v>
      </c>
      <c r="L201" s="189">
        <v>0</v>
      </c>
    </row>
    <row r="202" spans="1:12" ht="25.5" hidden="1" customHeight="1">
      <c r="A202" s="203">
        <v>3</v>
      </c>
      <c r="B202" s="202">
        <v>1</v>
      </c>
      <c r="C202" s="202">
        <v>1</v>
      </c>
      <c r="D202" s="202">
        <v>4</v>
      </c>
      <c r="E202" s="202">
        <v>1</v>
      </c>
      <c r="F202" s="201">
        <v>2</v>
      </c>
      <c r="G202" s="228" t="s">
        <v>250</v>
      </c>
      <c r="H202" s="175">
        <v>171</v>
      </c>
      <c r="I202" s="237">
        <v>0</v>
      </c>
      <c r="J202" s="237">
        <v>0</v>
      </c>
      <c r="K202" s="219">
        <v>0</v>
      </c>
      <c r="L202" s="182">
        <v>0</v>
      </c>
    </row>
    <row r="203" spans="1:12" hidden="1">
      <c r="A203" s="186">
        <v>3</v>
      </c>
      <c r="B203" s="185">
        <v>1</v>
      </c>
      <c r="C203" s="185">
        <v>1</v>
      </c>
      <c r="D203" s="185">
        <v>4</v>
      </c>
      <c r="E203" s="185">
        <v>1</v>
      </c>
      <c r="F203" s="184">
        <v>3</v>
      </c>
      <c r="G203" s="183" t="s">
        <v>152</v>
      </c>
      <c r="H203" s="175">
        <v>172</v>
      </c>
      <c r="I203" s="237">
        <v>0</v>
      </c>
      <c r="J203" s="237">
        <v>0</v>
      </c>
      <c r="K203" s="237">
        <v>0</v>
      </c>
      <c r="L203" s="182">
        <v>0</v>
      </c>
    </row>
    <row r="204" spans="1:12" ht="25.5" hidden="1" customHeight="1">
      <c r="A204" s="186">
        <v>3</v>
      </c>
      <c r="B204" s="185">
        <v>1</v>
      </c>
      <c r="C204" s="185">
        <v>1</v>
      </c>
      <c r="D204" s="185">
        <v>5</v>
      </c>
      <c r="E204" s="185"/>
      <c r="F204" s="184"/>
      <c r="G204" s="183" t="s">
        <v>153</v>
      </c>
      <c r="H204" s="175">
        <v>173</v>
      </c>
      <c r="I204" s="190">
        <f t="shared" ref="I204:L205" si="19">I205</f>
        <v>0</v>
      </c>
      <c r="J204" s="196">
        <f t="shared" si="19"/>
        <v>0</v>
      </c>
      <c r="K204" s="195">
        <f t="shared" si="19"/>
        <v>0</v>
      </c>
      <c r="L204" s="190">
        <f t="shared" si="19"/>
        <v>0</v>
      </c>
    </row>
    <row r="205" spans="1:12" ht="25.5" hidden="1" customHeight="1">
      <c r="A205" s="193">
        <v>3</v>
      </c>
      <c r="B205" s="192">
        <v>1</v>
      </c>
      <c r="C205" s="192">
        <v>1</v>
      </c>
      <c r="D205" s="192">
        <v>5</v>
      </c>
      <c r="E205" s="192">
        <v>1</v>
      </c>
      <c r="F205" s="191"/>
      <c r="G205" s="183" t="s">
        <v>153</v>
      </c>
      <c r="H205" s="175">
        <v>174</v>
      </c>
      <c r="I205" s="195">
        <f t="shared" si="19"/>
        <v>0</v>
      </c>
      <c r="J205" s="195">
        <f t="shared" si="19"/>
        <v>0</v>
      </c>
      <c r="K205" s="195">
        <f t="shared" si="19"/>
        <v>0</v>
      </c>
      <c r="L205" s="195">
        <f t="shared" si="19"/>
        <v>0</v>
      </c>
    </row>
    <row r="206" spans="1:12" ht="25.5" hidden="1" customHeight="1">
      <c r="A206" s="186">
        <v>3</v>
      </c>
      <c r="B206" s="185">
        <v>1</v>
      </c>
      <c r="C206" s="185">
        <v>1</v>
      </c>
      <c r="D206" s="185">
        <v>5</v>
      </c>
      <c r="E206" s="185">
        <v>1</v>
      </c>
      <c r="F206" s="184">
        <v>1</v>
      </c>
      <c r="G206" s="183" t="s">
        <v>153</v>
      </c>
      <c r="H206" s="175">
        <v>175</v>
      </c>
      <c r="I206" s="237">
        <v>0</v>
      </c>
      <c r="J206" s="182">
        <v>0</v>
      </c>
      <c r="K206" s="182">
        <v>0</v>
      </c>
      <c r="L206" s="182">
        <v>0</v>
      </c>
    </row>
    <row r="207" spans="1:12" ht="25.5" hidden="1" customHeight="1">
      <c r="A207" s="193">
        <v>3</v>
      </c>
      <c r="B207" s="192">
        <v>1</v>
      </c>
      <c r="C207" s="192">
        <v>2</v>
      </c>
      <c r="D207" s="192"/>
      <c r="E207" s="192"/>
      <c r="F207" s="191"/>
      <c r="G207" s="197" t="s">
        <v>154</v>
      </c>
      <c r="H207" s="175">
        <v>176</v>
      </c>
      <c r="I207" s="190">
        <f t="shared" ref="I207:L208" si="20">I208</f>
        <v>0</v>
      </c>
      <c r="J207" s="236">
        <f t="shared" si="20"/>
        <v>0</v>
      </c>
      <c r="K207" s="235">
        <f t="shared" si="20"/>
        <v>0</v>
      </c>
      <c r="L207" s="234">
        <f t="shared" si="20"/>
        <v>0</v>
      </c>
    </row>
    <row r="208" spans="1:12" ht="25.5" hidden="1" customHeight="1">
      <c r="A208" s="186">
        <v>3</v>
      </c>
      <c r="B208" s="185">
        <v>1</v>
      </c>
      <c r="C208" s="185">
        <v>2</v>
      </c>
      <c r="D208" s="185">
        <v>1</v>
      </c>
      <c r="E208" s="185"/>
      <c r="F208" s="184"/>
      <c r="G208" s="197" t="s">
        <v>154</v>
      </c>
      <c r="H208" s="175">
        <v>177</v>
      </c>
      <c r="I208" s="200">
        <f t="shared" si="20"/>
        <v>0</v>
      </c>
      <c r="J208" s="196">
        <f t="shared" si="20"/>
        <v>0</v>
      </c>
      <c r="K208" s="195">
        <f t="shared" si="20"/>
        <v>0</v>
      </c>
      <c r="L208" s="190">
        <f t="shared" si="20"/>
        <v>0</v>
      </c>
    </row>
    <row r="209" spans="1:15" ht="25.5" hidden="1" customHeight="1">
      <c r="A209" s="203">
        <v>3</v>
      </c>
      <c r="B209" s="202">
        <v>1</v>
      </c>
      <c r="C209" s="202">
        <v>2</v>
      </c>
      <c r="D209" s="202">
        <v>1</v>
      </c>
      <c r="E209" s="202">
        <v>1</v>
      </c>
      <c r="F209" s="201"/>
      <c r="G209" s="197" t="s">
        <v>154</v>
      </c>
      <c r="H209" s="175">
        <v>178</v>
      </c>
      <c r="I209" s="190">
        <f>SUM(I210:I213)</f>
        <v>0</v>
      </c>
      <c r="J209" s="199">
        <f>SUM(J210:J213)</f>
        <v>0</v>
      </c>
      <c r="K209" s="198">
        <f>SUM(K210:K213)</f>
        <v>0</v>
      </c>
      <c r="L209" s="200">
        <f>SUM(L210:L213)</f>
        <v>0</v>
      </c>
    </row>
    <row r="210" spans="1:15" ht="38.25" hidden="1" customHeight="1">
      <c r="A210" s="186">
        <v>3</v>
      </c>
      <c r="B210" s="185">
        <v>1</v>
      </c>
      <c r="C210" s="185">
        <v>2</v>
      </c>
      <c r="D210" s="185">
        <v>1</v>
      </c>
      <c r="E210" s="185">
        <v>1</v>
      </c>
      <c r="F210" s="184">
        <v>2</v>
      </c>
      <c r="G210" s="183" t="s">
        <v>249</v>
      </c>
      <c r="H210" s="175">
        <v>179</v>
      </c>
      <c r="I210" s="182">
        <v>0</v>
      </c>
      <c r="J210" s="182">
        <v>0</v>
      </c>
      <c r="K210" s="182">
        <v>0</v>
      </c>
      <c r="L210" s="182">
        <v>0</v>
      </c>
    </row>
    <row r="211" spans="1:15" hidden="1">
      <c r="A211" s="186">
        <v>3</v>
      </c>
      <c r="B211" s="185">
        <v>1</v>
      </c>
      <c r="C211" s="185">
        <v>2</v>
      </c>
      <c r="D211" s="186">
        <v>1</v>
      </c>
      <c r="E211" s="185">
        <v>1</v>
      </c>
      <c r="F211" s="184">
        <v>3</v>
      </c>
      <c r="G211" s="183" t="s">
        <v>156</v>
      </c>
      <c r="H211" s="175">
        <v>180</v>
      </c>
      <c r="I211" s="182">
        <v>0</v>
      </c>
      <c r="J211" s="182">
        <v>0</v>
      </c>
      <c r="K211" s="182">
        <v>0</v>
      </c>
      <c r="L211" s="182">
        <v>0</v>
      </c>
    </row>
    <row r="212" spans="1:15" ht="25.5" hidden="1" customHeight="1">
      <c r="A212" s="186">
        <v>3</v>
      </c>
      <c r="B212" s="185">
        <v>1</v>
      </c>
      <c r="C212" s="185">
        <v>2</v>
      </c>
      <c r="D212" s="186">
        <v>1</v>
      </c>
      <c r="E212" s="185">
        <v>1</v>
      </c>
      <c r="F212" s="184">
        <v>4</v>
      </c>
      <c r="G212" s="183" t="s">
        <v>157</v>
      </c>
      <c r="H212" s="175">
        <v>181</v>
      </c>
      <c r="I212" s="182">
        <v>0</v>
      </c>
      <c r="J212" s="182">
        <v>0</v>
      </c>
      <c r="K212" s="182">
        <v>0</v>
      </c>
      <c r="L212" s="182">
        <v>0</v>
      </c>
    </row>
    <row r="213" spans="1:15" hidden="1">
      <c r="A213" s="193">
        <v>3</v>
      </c>
      <c r="B213" s="218">
        <v>1</v>
      </c>
      <c r="C213" s="218">
        <v>2</v>
      </c>
      <c r="D213" s="212">
        <v>1</v>
      </c>
      <c r="E213" s="218">
        <v>1</v>
      </c>
      <c r="F213" s="211">
        <v>5</v>
      </c>
      <c r="G213" s="207" t="s">
        <v>158</v>
      </c>
      <c r="H213" s="175">
        <v>182</v>
      </c>
      <c r="I213" s="182">
        <v>0</v>
      </c>
      <c r="J213" s="182">
        <v>0</v>
      </c>
      <c r="K213" s="182">
        <v>0</v>
      </c>
      <c r="L213" s="189">
        <v>0</v>
      </c>
    </row>
    <row r="214" spans="1:15" hidden="1">
      <c r="A214" s="186">
        <v>3</v>
      </c>
      <c r="B214" s="185">
        <v>1</v>
      </c>
      <c r="C214" s="185">
        <v>3</v>
      </c>
      <c r="D214" s="186"/>
      <c r="E214" s="185"/>
      <c r="F214" s="184"/>
      <c r="G214" s="183" t="s">
        <v>159</v>
      </c>
      <c r="H214" s="175">
        <v>183</v>
      </c>
      <c r="I214" s="190">
        <f>SUM(I215+I218)</f>
        <v>0</v>
      </c>
      <c r="J214" s="196">
        <f>SUM(J215+J218)</f>
        <v>0</v>
      </c>
      <c r="K214" s="195">
        <f>SUM(K215+K218)</f>
        <v>0</v>
      </c>
      <c r="L214" s="190">
        <f>SUM(L215+L218)</f>
        <v>0</v>
      </c>
    </row>
    <row r="215" spans="1:15" ht="25.5" hidden="1" customHeight="1">
      <c r="A215" s="203">
        <v>3</v>
      </c>
      <c r="B215" s="202">
        <v>1</v>
      </c>
      <c r="C215" s="202">
        <v>3</v>
      </c>
      <c r="D215" s="203">
        <v>1</v>
      </c>
      <c r="E215" s="186"/>
      <c r="F215" s="201"/>
      <c r="G215" s="228" t="s">
        <v>160</v>
      </c>
      <c r="H215" s="175">
        <v>184</v>
      </c>
      <c r="I215" s="200">
        <f t="shared" ref="I215:L216" si="21">I216</f>
        <v>0</v>
      </c>
      <c r="J215" s="199">
        <f t="shared" si="21"/>
        <v>0</v>
      </c>
      <c r="K215" s="198">
        <f t="shared" si="21"/>
        <v>0</v>
      </c>
      <c r="L215" s="200">
        <f t="shared" si="21"/>
        <v>0</v>
      </c>
    </row>
    <row r="216" spans="1:15" ht="25.5" hidden="1" customHeight="1">
      <c r="A216" s="186">
        <v>3</v>
      </c>
      <c r="B216" s="185">
        <v>1</v>
      </c>
      <c r="C216" s="185">
        <v>3</v>
      </c>
      <c r="D216" s="186">
        <v>1</v>
      </c>
      <c r="E216" s="186">
        <v>1</v>
      </c>
      <c r="F216" s="184"/>
      <c r="G216" s="228" t="s">
        <v>160</v>
      </c>
      <c r="H216" s="175">
        <v>185</v>
      </c>
      <c r="I216" s="190">
        <f t="shared" si="21"/>
        <v>0</v>
      </c>
      <c r="J216" s="196">
        <f t="shared" si="21"/>
        <v>0</v>
      </c>
      <c r="K216" s="195">
        <f t="shared" si="21"/>
        <v>0</v>
      </c>
      <c r="L216" s="190">
        <f t="shared" si="21"/>
        <v>0</v>
      </c>
    </row>
    <row r="217" spans="1:15" ht="25.5" hidden="1" customHeight="1">
      <c r="A217" s="186">
        <v>3</v>
      </c>
      <c r="B217" s="183">
        <v>1</v>
      </c>
      <c r="C217" s="186">
        <v>3</v>
      </c>
      <c r="D217" s="185">
        <v>1</v>
      </c>
      <c r="E217" s="185">
        <v>1</v>
      </c>
      <c r="F217" s="184">
        <v>1</v>
      </c>
      <c r="G217" s="228" t="s">
        <v>160</v>
      </c>
      <c r="H217" s="175">
        <v>186</v>
      </c>
      <c r="I217" s="189">
        <v>0</v>
      </c>
      <c r="J217" s="189">
        <v>0</v>
      </c>
      <c r="K217" s="189">
        <v>0</v>
      </c>
      <c r="L217" s="189">
        <v>0</v>
      </c>
    </row>
    <row r="218" spans="1:15" hidden="1">
      <c r="A218" s="186">
        <v>3</v>
      </c>
      <c r="B218" s="183">
        <v>1</v>
      </c>
      <c r="C218" s="186">
        <v>3</v>
      </c>
      <c r="D218" s="185">
        <v>2</v>
      </c>
      <c r="E218" s="185"/>
      <c r="F218" s="184"/>
      <c r="G218" s="183" t="s">
        <v>161</v>
      </c>
      <c r="H218" s="175">
        <v>187</v>
      </c>
      <c r="I218" s="190">
        <f>I219</f>
        <v>0</v>
      </c>
      <c r="J218" s="196">
        <f>J219</f>
        <v>0</v>
      </c>
      <c r="K218" s="195">
        <f>K219</f>
        <v>0</v>
      </c>
      <c r="L218" s="190">
        <f>L219</f>
        <v>0</v>
      </c>
    </row>
    <row r="219" spans="1:15" hidden="1">
      <c r="A219" s="203">
        <v>3</v>
      </c>
      <c r="B219" s="228">
        <v>1</v>
      </c>
      <c r="C219" s="203">
        <v>3</v>
      </c>
      <c r="D219" s="202">
        <v>2</v>
      </c>
      <c r="E219" s="202">
        <v>1</v>
      </c>
      <c r="F219" s="201"/>
      <c r="G219" s="183" t="s">
        <v>161</v>
      </c>
      <c r="H219" s="175">
        <v>188</v>
      </c>
      <c r="I219" s="190">
        <f>SUM(I220:I225)</f>
        <v>0</v>
      </c>
      <c r="J219" s="190">
        <f>SUM(J220:J225)</f>
        <v>0</v>
      </c>
      <c r="K219" s="190">
        <f>SUM(K220:K225)</f>
        <v>0</v>
      </c>
      <c r="L219" s="190">
        <f>SUM(L220:L225)</f>
        <v>0</v>
      </c>
      <c r="M219" s="233"/>
      <c r="N219" s="233"/>
      <c r="O219" s="233"/>
    </row>
    <row r="220" spans="1:15" hidden="1">
      <c r="A220" s="186">
        <v>3</v>
      </c>
      <c r="B220" s="183">
        <v>1</v>
      </c>
      <c r="C220" s="186">
        <v>3</v>
      </c>
      <c r="D220" s="185">
        <v>2</v>
      </c>
      <c r="E220" s="185">
        <v>1</v>
      </c>
      <c r="F220" s="184">
        <v>1</v>
      </c>
      <c r="G220" s="183" t="s">
        <v>162</v>
      </c>
      <c r="H220" s="175">
        <v>189</v>
      </c>
      <c r="I220" s="182">
        <v>0</v>
      </c>
      <c r="J220" s="182">
        <v>0</v>
      </c>
      <c r="K220" s="182">
        <v>0</v>
      </c>
      <c r="L220" s="189">
        <v>0</v>
      </c>
    </row>
    <row r="221" spans="1:15" ht="25.5" hidden="1" customHeight="1">
      <c r="A221" s="186">
        <v>3</v>
      </c>
      <c r="B221" s="183">
        <v>1</v>
      </c>
      <c r="C221" s="186">
        <v>3</v>
      </c>
      <c r="D221" s="185">
        <v>2</v>
      </c>
      <c r="E221" s="185">
        <v>1</v>
      </c>
      <c r="F221" s="184">
        <v>2</v>
      </c>
      <c r="G221" s="183" t="s">
        <v>163</v>
      </c>
      <c r="H221" s="175">
        <v>190</v>
      </c>
      <c r="I221" s="182">
        <v>0</v>
      </c>
      <c r="J221" s="182">
        <v>0</v>
      </c>
      <c r="K221" s="182">
        <v>0</v>
      </c>
      <c r="L221" s="182">
        <v>0</v>
      </c>
    </row>
    <row r="222" spans="1:15" hidden="1">
      <c r="A222" s="186">
        <v>3</v>
      </c>
      <c r="B222" s="183">
        <v>1</v>
      </c>
      <c r="C222" s="186">
        <v>3</v>
      </c>
      <c r="D222" s="185">
        <v>2</v>
      </c>
      <c r="E222" s="185">
        <v>1</v>
      </c>
      <c r="F222" s="184">
        <v>3</v>
      </c>
      <c r="G222" s="183" t="s">
        <v>164</v>
      </c>
      <c r="H222" s="175">
        <v>191</v>
      </c>
      <c r="I222" s="182">
        <v>0</v>
      </c>
      <c r="J222" s="182">
        <v>0</v>
      </c>
      <c r="K222" s="182">
        <v>0</v>
      </c>
      <c r="L222" s="182">
        <v>0</v>
      </c>
    </row>
    <row r="223" spans="1:15" ht="25.5" hidden="1" customHeight="1">
      <c r="A223" s="186">
        <v>3</v>
      </c>
      <c r="B223" s="183">
        <v>1</v>
      </c>
      <c r="C223" s="186">
        <v>3</v>
      </c>
      <c r="D223" s="185">
        <v>2</v>
      </c>
      <c r="E223" s="185">
        <v>1</v>
      </c>
      <c r="F223" s="184">
        <v>4</v>
      </c>
      <c r="G223" s="183" t="s">
        <v>248</v>
      </c>
      <c r="H223" s="175">
        <v>192</v>
      </c>
      <c r="I223" s="182">
        <v>0</v>
      </c>
      <c r="J223" s="182">
        <v>0</v>
      </c>
      <c r="K223" s="182">
        <v>0</v>
      </c>
      <c r="L223" s="189">
        <v>0</v>
      </c>
    </row>
    <row r="224" spans="1:15" hidden="1">
      <c r="A224" s="186">
        <v>3</v>
      </c>
      <c r="B224" s="183">
        <v>1</v>
      </c>
      <c r="C224" s="186">
        <v>3</v>
      </c>
      <c r="D224" s="185">
        <v>2</v>
      </c>
      <c r="E224" s="185">
        <v>1</v>
      </c>
      <c r="F224" s="184">
        <v>5</v>
      </c>
      <c r="G224" s="228" t="s">
        <v>166</v>
      </c>
      <c r="H224" s="175">
        <v>193</v>
      </c>
      <c r="I224" s="182">
        <v>0</v>
      </c>
      <c r="J224" s="182">
        <v>0</v>
      </c>
      <c r="K224" s="182">
        <v>0</v>
      </c>
      <c r="L224" s="182">
        <v>0</v>
      </c>
    </row>
    <row r="225" spans="1:12" hidden="1">
      <c r="A225" s="186">
        <v>3</v>
      </c>
      <c r="B225" s="183">
        <v>1</v>
      </c>
      <c r="C225" s="186">
        <v>3</v>
      </c>
      <c r="D225" s="185">
        <v>2</v>
      </c>
      <c r="E225" s="185">
        <v>1</v>
      </c>
      <c r="F225" s="184">
        <v>6</v>
      </c>
      <c r="G225" s="228" t="s">
        <v>161</v>
      </c>
      <c r="H225" s="175">
        <v>194</v>
      </c>
      <c r="I225" s="182">
        <v>0</v>
      </c>
      <c r="J225" s="182">
        <v>0</v>
      </c>
      <c r="K225" s="182">
        <v>0</v>
      </c>
      <c r="L225" s="189">
        <v>0</v>
      </c>
    </row>
    <row r="226" spans="1:12" ht="25.5" hidden="1" customHeight="1">
      <c r="A226" s="203">
        <v>3</v>
      </c>
      <c r="B226" s="202">
        <v>1</v>
      </c>
      <c r="C226" s="202">
        <v>4</v>
      </c>
      <c r="D226" s="202"/>
      <c r="E226" s="202"/>
      <c r="F226" s="201"/>
      <c r="G226" s="228" t="s">
        <v>167</v>
      </c>
      <c r="H226" s="175">
        <v>195</v>
      </c>
      <c r="I226" s="200">
        <f t="shared" ref="I226:L228" si="22">I227</f>
        <v>0</v>
      </c>
      <c r="J226" s="199">
        <f t="shared" si="22"/>
        <v>0</v>
      </c>
      <c r="K226" s="198">
        <f t="shared" si="22"/>
        <v>0</v>
      </c>
      <c r="L226" s="198">
        <f t="shared" si="22"/>
        <v>0</v>
      </c>
    </row>
    <row r="227" spans="1:12" ht="25.5" hidden="1" customHeight="1">
      <c r="A227" s="193">
        <v>3</v>
      </c>
      <c r="B227" s="218">
        <v>1</v>
      </c>
      <c r="C227" s="218">
        <v>4</v>
      </c>
      <c r="D227" s="218">
        <v>1</v>
      </c>
      <c r="E227" s="218"/>
      <c r="F227" s="211"/>
      <c r="G227" s="228" t="s">
        <v>167</v>
      </c>
      <c r="H227" s="175">
        <v>196</v>
      </c>
      <c r="I227" s="210">
        <f t="shared" si="22"/>
        <v>0</v>
      </c>
      <c r="J227" s="231">
        <f t="shared" si="22"/>
        <v>0</v>
      </c>
      <c r="K227" s="208">
        <f t="shared" si="22"/>
        <v>0</v>
      </c>
      <c r="L227" s="208">
        <f t="shared" si="22"/>
        <v>0</v>
      </c>
    </row>
    <row r="228" spans="1:12" ht="25.5" hidden="1" customHeight="1">
      <c r="A228" s="186">
        <v>3</v>
      </c>
      <c r="B228" s="185">
        <v>1</v>
      </c>
      <c r="C228" s="185">
        <v>4</v>
      </c>
      <c r="D228" s="185">
        <v>1</v>
      </c>
      <c r="E228" s="185">
        <v>1</v>
      </c>
      <c r="F228" s="184"/>
      <c r="G228" s="228" t="s">
        <v>168</v>
      </c>
      <c r="H228" s="175">
        <v>197</v>
      </c>
      <c r="I228" s="190">
        <f t="shared" si="22"/>
        <v>0</v>
      </c>
      <c r="J228" s="196">
        <f t="shared" si="22"/>
        <v>0</v>
      </c>
      <c r="K228" s="195">
        <f t="shared" si="22"/>
        <v>0</v>
      </c>
      <c r="L228" s="195">
        <f t="shared" si="22"/>
        <v>0</v>
      </c>
    </row>
    <row r="229" spans="1:12" ht="25.5" hidden="1" customHeight="1">
      <c r="A229" s="187">
        <v>3</v>
      </c>
      <c r="B229" s="186">
        <v>1</v>
      </c>
      <c r="C229" s="185">
        <v>4</v>
      </c>
      <c r="D229" s="185">
        <v>1</v>
      </c>
      <c r="E229" s="185">
        <v>1</v>
      </c>
      <c r="F229" s="184">
        <v>1</v>
      </c>
      <c r="G229" s="228" t="s">
        <v>168</v>
      </c>
      <c r="H229" s="175">
        <v>198</v>
      </c>
      <c r="I229" s="182">
        <v>0</v>
      </c>
      <c r="J229" s="182">
        <v>0</v>
      </c>
      <c r="K229" s="182">
        <v>0</v>
      </c>
      <c r="L229" s="182">
        <v>0</v>
      </c>
    </row>
    <row r="230" spans="1:12" ht="25.5" hidden="1" customHeight="1">
      <c r="A230" s="187">
        <v>3</v>
      </c>
      <c r="B230" s="185">
        <v>1</v>
      </c>
      <c r="C230" s="185">
        <v>5</v>
      </c>
      <c r="D230" s="185"/>
      <c r="E230" s="185"/>
      <c r="F230" s="184"/>
      <c r="G230" s="183" t="s">
        <v>247</v>
      </c>
      <c r="H230" s="175">
        <v>199</v>
      </c>
      <c r="I230" s="190">
        <f t="shared" ref="I230:L231" si="23">I231</f>
        <v>0</v>
      </c>
      <c r="J230" s="190">
        <f t="shared" si="23"/>
        <v>0</v>
      </c>
      <c r="K230" s="190">
        <f t="shared" si="23"/>
        <v>0</v>
      </c>
      <c r="L230" s="190">
        <f t="shared" si="23"/>
        <v>0</v>
      </c>
    </row>
    <row r="231" spans="1:12" ht="25.5" hidden="1" customHeight="1">
      <c r="A231" s="187">
        <v>3</v>
      </c>
      <c r="B231" s="185">
        <v>1</v>
      </c>
      <c r="C231" s="185">
        <v>5</v>
      </c>
      <c r="D231" s="185">
        <v>1</v>
      </c>
      <c r="E231" s="185"/>
      <c r="F231" s="184"/>
      <c r="G231" s="183" t="s">
        <v>247</v>
      </c>
      <c r="H231" s="175">
        <v>200</v>
      </c>
      <c r="I231" s="190">
        <f t="shared" si="23"/>
        <v>0</v>
      </c>
      <c r="J231" s="190">
        <f t="shared" si="23"/>
        <v>0</v>
      </c>
      <c r="K231" s="190">
        <f t="shared" si="23"/>
        <v>0</v>
      </c>
      <c r="L231" s="190">
        <f t="shared" si="23"/>
        <v>0</v>
      </c>
    </row>
    <row r="232" spans="1:12" ht="25.5" hidden="1" customHeight="1">
      <c r="A232" s="187">
        <v>3</v>
      </c>
      <c r="B232" s="185">
        <v>1</v>
      </c>
      <c r="C232" s="185">
        <v>5</v>
      </c>
      <c r="D232" s="185">
        <v>1</v>
      </c>
      <c r="E232" s="185">
        <v>1</v>
      </c>
      <c r="F232" s="184"/>
      <c r="G232" s="183" t="s">
        <v>247</v>
      </c>
      <c r="H232" s="175">
        <v>201</v>
      </c>
      <c r="I232" s="190">
        <f>SUM(I233:I235)</f>
        <v>0</v>
      </c>
      <c r="J232" s="190">
        <f>SUM(J233:J235)</f>
        <v>0</v>
      </c>
      <c r="K232" s="190">
        <f>SUM(K233:K235)</f>
        <v>0</v>
      </c>
      <c r="L232" s="190">
        <f>SUM(L233:L235)</f>
        <v>0</v>
      </c>
    </row>
    <row r="233" spans="1:12" hidden="1">
      <c r="A233" s="187">
        <v>3</v>
      </c>
      <c r="B233" s="185">
        <v>1</v>
      </c>
      <c r="C233" s="185">
        <v>5</v>
      </c>
      <c r="D233" s="185">
        <v>1</v>
      </c>
      <c r="E233" s="185">
        <v>1</v>
      </c>
      <c r="F233" s="184">
        <v>1</v>
      </c>
      <c r="G233" s="232" t="s">
        <v>170</v>
      </c>
      <c r="H233" s="175">
        <v>202</v>
      </c>
      <c r="I233" s="182">
        <v>0</v>
      </c>
      <c r="J233" s="182">
        <v>0</v>
      </c>
      <c r="K233" s="182">
        <v>0</v>
      </c>
      <c r="L233" s="182">
        <v>0</v>
      </c>
    </row>
    <row r="234" spans="1:12" hidden="1">
      <c r="A234" s="187">
        <v>3</v>
      </c>
      <c r="B234" s="185">
        <v>1</v>
      </c>
      <c r="C234" s="185">
        <v>5</v>
      </c>
      <c r="D234" s="185">
        <v>1</v>
      </c>
      <c r="E234" s="185">
        <v>1</v>
      </c>
      <c r="F234" s="184">
        <v>2</v>
      </c>
      <c r="G234" s="232" t="s">
        <v>171</v>
      </c>
      <c r="H234" s="175">
        <v>203</v>
      </c>
      <c r="I234" s="182">
        <v>0</v>
      </c>
      <c r="J234" s="182">
        <v>0</v>
      </c>
      <c r="K234" s="182">
        <v>0</v>
      </c>
      <c r="L234" s="182">
        <v>0</v>
      </c>
    </row>
    <row r="235" spans="1:12" ht="25.5" hidden="1" customHeight="1">
      <c r="A235" s="187">
        <v>3</v>
      </c>
      <c r="B235" s="185">
        <v>1</v>
      </c>
      <c r="C235" s="185">
        <v>5</v>
      </c>
      <c r="D235" s="185">
        <v>1</v>
      </c>
      <c r="E235" s="185">
        <v>1</v>
      </c>
      <c r="F235" s="184">
        <v>3</v>
      </c>
      <c r="G235" s="232" t="s">
        <v>172</v>
      </c>
      <c r="H235" s="175">
        <v>204</v>
      </c>
      <c r="I235" s="182">
        <v>0</v>
      </c>
      <c r="J235" s="182">
        <v>0</v>
      </c>
      <c r="K235" s="182">
        <v>0</v>
      </c>
      <c r="L235" s="182">
        <v>0</v>
      </c>
    </row>
    <row r="236" spans="1:12" ht="38.25" hidden="1" customHeight="1">
      <c r="A236" s="224">
        <v>3</v>
      </c>
      <c r="B236" s="223">
        <v>2</v>
      </c>
      <c r="C236" s="223"/>
      <c r="D236" s="223"/>
      <c r="E236" s="223"/>
      <c r="F236" s="222"/>
      <c r="G236" s="221" t="s">
        <v>173</v>
      </c>
      <c r="H236" s="175">
        <v>205</v>
      </c>
      <c r="I236" s="190">
        <f>SUM(I237+I269)</f>
        <v>0</v>
      </c>
      <c r="J236" s="196">
        <f>SUM(J237+J269)</f>
        <v>0</v>
      </c>
      <c r="K236" s="195">
        <f>SUM(K237+K269)</f>
        <v>0</v>
      </c>
      <c r="L236" s="195">
        <f>SUM(L237+L269)</f>
        <v>0</v>
      </c>
    </row>
    <row r="237" spans="1:12" ht="38.25" hidden="1" customHeight="1">
      <c r="A237" s="193">
        <v>3</v>
      </c>
      <c r="B237" s="212">
        <v>2</v>
      </c>
      <c r="C237" s="218">
        <v>1</v>
      </c>
      <c r="D237" s="218"/>
      <c r="E237" s="218"/>
      <c r="F237" s="211"/>
      <c r="G237" s="207" t="s">
        <v>174</v>
      </c>
      <c r="H237" s="175">
        <v>206</v>
      </c>
      <c r="I237" s="210">
        <f>SUM(I238+I247+I251+I255+I259+I262+I265)</f>
        <v>0</v>
      </c>
      <c r="J237" s="231">
        <f>SUM(J238+J247+J251+J255+J259+J262+J265)</f>
        <v>0</v>
      </c>
      <c r="K237" s="208">
        <f>SUM(K238+K247+K251+K255+K259+K262+K265)</f>
        <v>0</v>
      </c>
      <c r="L237" s="208">
        <f>SUM(L238+L247+L251+L255+L259+L262+L265)</f>
        <v>0</v>
      </c>
    </row>
    <row r="238" spans="1:12" hidden="1">
      <c r="A238" s="186">
        <v>3</v>
      </c>
      <c r="B238" s="185">
        <v>2</v>
      </c>
      <c r="C238" s="185">
        <v>1</v>
      </c>
      <c r="D238" s="185">
        <v>1</v>
      </c>
      <c r="E238" s="185"/>
      <c r="F238" s="184"/>
      <c r="G238" s="183" t="s">
        <v>175</v>
      </c>
      <c r="H238" s="175">
        <v>207</v>
      </c>
      <c r="I238" s="210">
        <f>I239</f>
        <v>0</v>
      </c>
      <c r="J238" s="210">
        <f>J239</f>
        <v>0</v>
      </c>
      <c r="K238" s="210">
        <f>K239</f>
        <v>0</v>
      </c>
      <c r="L238" s="210">
        <f>L239</f>
        <v>0</v>
      </c>
    </row>
    <row r="239" spans="1:12" hidden="1">
      <c r="A239" s="186">
        <v>3</v>
      </c>
      <c r="B239" s="186">
        <v>2</v>
      </c>
      <c r="C239" s="185">
        <v>1</v>
      </c>
      <c r="D239" s="185">
        <v>1</v>
      </c>
      <c r="E239" s="185">
        <v>1</v>
      </c>
      <c r="F239" s="184"/>
      <c r="G239" s="183" t="s">
        <v>176</v>
      </c>
      <c r="H239" s="175">
        <v>208</v>
      </c>
      <c r="I239" s="190">
        <f>SUM(I240:I240)</f>
        <v>0</v>
      </c>
      <c r="J239" s="196">
        <f>SUM(J240:J240)</f>
        <v>0</v>
      </c>
      <c r="K239" s="195">
        <f>SUM(K240:K240)</f>
        <v>0</v>
      </c>
      <c r="L239" s="195">
        <f>SUM(L240:L240)</f>
        <v>0</v>
      </c>
    </row>
    <row r="240" spans="1:12" hidden="1">
      <c r="A240" s="193">
        <v>3</v>
      </c>
      <c r="B240" s="193">
        <v>2</v>
      </c>
      <c r="C240" s="218">
        <v>1</v>
      </c>
      <c r="D240" s="218">
        <v>1</v>
      </c>
      <c r="E240" s="218">
        <v>1</v>
      </c>
      <c r="F240" s="211">
        <v>1</v>
      </c>
      <c r="G240" s="207" t="s">
        <v>176</v>
      </c>
      <c r="H240" s="175">
        <v>209</v>
      </c>
      <c r="I240" s="182">
        <v>0</v>
      </c>
      <c r="J240" s="182">
        <v>0</v>
      </c>
      <c r="K240" s="182">
        <v>0</v>
      </c>
      <c r="L240" s="182">
        <v>0</v>
      </c>
    </row>
    <row r="241" spans="1:12" hidden="1">
      <c r="A241" s="193">
        <v>3</v>
      </c>
      <c r="B241" s="218">
        <v>2</v>
      </c>
      <c r="C241" s="218">
        <v>1</v>
      </c>
      <c r="D241" s="218">
        <v>1</v>
      </c>
      <c r="E241" s="218">
        <v>2</v>
      </c>
      <c r="F241" s="211"/>
      <c r="G241" s="207" t="s">
        <v>177</v>
      </c>
      <c r="H241" s="175">
        <v>210</v>
      </c>
      <c r="I241" s="190">
        <f>SUM(I242:I243)</f>
        <v>0</v>
      </c>
      <c r="J241" s="190">
        <f>SUM(J242:J243)</f>
        <v>0</v>
      </c>
      <c r="K241" s="190">
        <f>SUM(K242:K243)</f>
        <v>0</v>
      </c>
      <c r="L241" s="190">
        <f>SUM(L242:L243)</f>
        <v>0</v>
      </c>
    </row>
    <row r="242" spans="1:12" hidden="1">
      <c r="A242" s="193">
        <v>3</v>
      </c>
      <c r="B242" s="218">
        <v>2</v>
      </c>
      <c r="C242" s="218">
        <v>1</v>
      </c>
      <c r="D242" s="218">
        <v>1</v>
      </c>
      <c r="E242" s="218">
        <v>2</v>
      </c>
      <c r="F242" s="211">
        <v>1</v>
      </c>
      <c r="G242" s="207" t="s">
        <v>178</v>
      </c>
      <c r="H242" s="175">
        <v>211</v>
      </c>
      <c r="I242" s="182">
        <v>0</v>
      </c>
      <c r="J242" s="182">
        <v>0</v>
      </c>
      <c r="K242" s="182">
        <v>0</v>
      </c>
      <c r="L242" s="182">
        <v>0</v>
      </c>
    </row>
    <row r="243" spans="1:12" hidden="1">
      <c r="A243" s="193">
        <v>3</v>
      </c>
      <c r="B243" s="218">
        <v>2</v>
      </c>
      <c r="C243" s="218">
        <v>1</v>
      </c>
      <c r="D243" s="218">
        <v>1</v>
      </c>
      <c r="E243" s="218">
        <v>2</v>
      </c>
      <c r="F243" s="211">
        <v>2</v>
      </c>
      <c r="G243" s="207" t="s">
        <v>179</v>
      </c>
      <c r="H243" s="175">
        <v>212</v>
      </c>
      <c r="I243" s="182">
        <v>0</v>
      </c>
      <c r="J243" s="182">
        <v>0</v>
      </c>
      <c r="K243" s="182">
        <v>0</v>
      </c>
      <c r="L243" s="182">
        <v>0</v>
      </c>
    </row>
    <row r="244" spans="1:12" hidden="1">
      <c r="A244" s="193">
        <v>3</v>
      </c>
      <c r="B244" s="218">
        <v>2</v>
      </c>
      <c r="C244" s="218">
        <v>1</v>
      </c>
      <c r="D244" s="218">
        <v>1</v>
      </c>
      <c r="E244" s="218">
        <v>3</v>
      </c>
      <c r="F244" s="230"/>
      <c r="G244" s="207" t="s">
        <v>180</v>
      </c>
      <c r="H244" s="175">
        <v>213</v>
      </c>
      <c r="I244" s="190">
        <f>SUM(I245:I246)</f>
        <v>0</v>
      </c>
      <c r="J244" s="190">
        <f>SUM(J245:J246)</f>
        <v>0</v>
      </c>
      <c r="K244" s="190">
        <f>SUM(K245:K246)</f>
        <v>0</v>
      </c>
      <c r="L244" s="190">
        <f>SUM(L245:L246)</f>
        <v>0</v>
      </c>
    </row>
    <row r="245" spans="1:12" hidden="1">
      <c r="A245" s="193">
        <v>3</v>
      </c>
      <c r="B245" s="218">
        <v>2</v>
      </c>
      <c r="C245" s="218">
        <v>1</v>
      </c>
      <c r="D245" s="218">
        <v>1</v>
      </c>
      <c r="E245" s="218">
        <v>3</v>
      </c>
      <c r="F245" s="211">
        <v>1</v>
      </c>
      <c r="G245" s="207" t="s">
        <v>181</v>
      </c>
      <c r="H245" s="175">
        <v>214</v>
      </c>
      <c r="I245" s="182">
        <v>0</v>
      </c>
      <c r="J245" s="182">
        <v>0</v>
      </c>
      <c r="K245" s="182">
        <v>0</v>
      </c>
      <c r="L245" s="182">
        <v>0</v>
      </c>
    </row>
    <row r="246" spans="1:12" hidden="1">
      <c r="A246" s="193">
        <v>3</v>
      </c>
      <c r="B246" s="218">
        <v>2</v>
      </c>
      <c r="C246" s="218">
        <v>1</v>
      </c>
      <c r="D246" s="218">
        <v>1</v>
      </c>
      <c r="E246" s="218">
        <v>3</v>
      </c>
      <c r="F246" s="211">
        <v>2</v>
      </c>
      <c r="G246" s="207" t="s">
        <v>182</v>
      </c>
      <c r="H246" s="175">
        <v>215</v>
      </c>
      <c r="I246" s="182">
        <v>0</v>
      </c>
      <c r="J246" s="182">
        <v>0</v>
      </c>
      <c r="K246" s="182">
        <v>0</v>
      </c>
      <c r="L246" s="182">
        <v>0</v>
      </c>
    </row>
    <row r="247" spans="1:12" hidden="1">
      <c r="A247" s="186">
        <v>3</v>
      </c>
      <c r="B247" s="185">
        <v>2</v>
      </c>
      <c r="C247" s="185">
        <v>1</v>
      </c>
      <c r="D247" s="185">
        <v>2</v>
      </c>
      <c r="E247" s="185"/>
      <c r="F247" s="184"/>
      <c r="G247" s="183" t="s">
        <v>183</v>
      </c>
      <c r="H247" s="175">
        <v>216</v>
      </c>
      <c r="I247" s="190">
        <f>I248</f>
        <v>0</v>
      </c>
      <c r="J247" s="190">
        <f>J248</f>
        <v>0</v>
      </c>
      <c r="K247" s="190">
        <f>K248</f>
        <v>0</v>
      </c>
      <c r="L247" s="190">
        <f>L248</f>
        <v>0</v>
      </c>
    </row>
    <row r="248" spans="1:12" hidden="1">
      <c r="A248" s="186">
        <v>3</v>
      </c>
      <c r="B248" s="185">
        <v>2</v>
      </c>
      <c r="C248" s="185">
        <v>1</v>
      </c>
      <c r="D248" s="185">
        <v>2</v>
      </c>
      <c r="E248" s="185">
        <v>1</v>
      </c>
      <c r="F248" s="184"/>
      <c r="G248" s="183" t="s">
        <v>183</v>
      </c>
      <c r="H248" s="175">
        <v>217</v>
      </c>
      <c r="I248" s="190">
        <f>SUM(I249:I250)</f>
        <v>0</v>
      </c>
      <c r="J248" s="196">
        <f>SUM(J249:J250)</f>
        <v>0</v>
      </c>
      <c r="K248" s="195">
        <f>SUM(K249:K250)</f>
        <v>0</v>
      </c>
      <c r="L248" s="195">
        <f>SUM(L249:L250)</f>
        <v>0</v>
      </c>
    </row>
    <row r="249" spans="1:12" ht="25.5" hidden="1" customHeight="1">
      <c r="A249" s="193">
        <v>3</v>
      </c>
      <c r="B249" s="212">
        <v>2</v>
      </c>
      <c r="C249" s="218">
        <v>1</v>
      </c>
      <c r="D249" s="218">
        <v>2</v>
      </c>
      <c r="E249" s="218">
        <v>1</v>
      </c>
      <c r="F249" s="211">
        <v>1</v>
      </c>
      <c r="G249" s="207" t="s">
        <v>184</v>
      </c>
      <c r="H249" s="175">
        <v>218</v>
      </c>
      <c r="I249" s="182">
        <v>0</v>
      </c>
      <c r="J249" s="182">
        <v>0</v>
      </c>
      <c r="K249" s="182">
        <v>0</v>
      </c>
      <c r="L249" s="182">
        <v>0</v>
      </c>
    </row>
    <row r="250" spans="1:12" ht="25.5" hidden="1" customHeight="1">
      <c r="A250" s="186">
        <v>3</v>
      </c>
      <c r="B250" s="185">
        <v>2</v>
      </c>
      <c r="C250" s="185">
        <v>1</v>
      </c>
      <c r="D250" s="185">
        <v>2</v>
      </c>
      <c r="E250" s="185">
        <v>1</v>
      </c>
      <c r="F250" s="184">
        <v>2</v>
      </c>
      <c r="G250" s="183" t="s">
        <v>185</v>
      </c>
      <c r="H250" s="175">
        <v>219</v>
      </c>
      <c r="I250" s="182">
        <v>0</v>
      </c>
      <c r="J250" s="182">
        <v>0</v>
      </c>
      <c r="K250" s="182">
        <v>0</v>
      </c>
      <c r="L250" s="182">
        <v>0</v>
      </c>
    </row>
    <row r="251" spans="1:12" ht="25.5" hidden="1" customHeight="1">
      <c r="A251" s="203">
        <v>3</v>
      </c>
      <c r="B251" s="202">
        <v>2</v>
      </c>
      <c r="C251" s="202">
        <v>1</v>
      </c>
      <c r="D251" s="202">
        <v>3</v>
      </c>
      <c r="E251" s="202"/>
      <c r="F251" s="201"/>
      <c r="G251" s="228" t="s">
        <v>186</v>
      </c>
      <c r="H251" s="175">
        <v>220</v>
      </c>
      <c r="I251" s="200">
        <f>I252</f>
        <v>0</v>
      </c>
      <c r="J251" s="199">
        <f>J252</f>
        <v>0</v>
      </c>
      <c r="K251" s="198">
        <f>K252</f>
        <v>0</v>
      </c>
      <c r="L251" s="198">
        <f>L252</f>
        <v>0</v>
      </c>
    </row>
    <row r="252" spans="1:12" ht="25.5" hidden="1" customHeight="1">
      <c r="A252" s="186">
        <v>3</v>
      </c>
      <c r="B252" s="185">
        <v>2</v>
      </c>
      <c r="C252" s="185">
        <v>1</v>
      </c>
      <c r="D252" s="185">
        <v>3</v>
      </c>
      <c r="E252" s="185">
        <v>1</v>
      </c>
      <c r="F252" s="184"/>
      <c r="G252" s="228" t="s">
        <v>186</v>
      </c>
      <c r="H252" s="175">
        <v>221</v>
      </c>
      <c r="I252" s="190">
        <f>I253+I254</f>
        <v>0</v>
      </c>
      <c r="J252" s="190">
        <f>J253+J254</f>
        <v>0</v>
      </c>
      <c r="K252" s="190">
        <f>K253+K254</f>
        <v>0</v>
      </c>
      <c r="L252" s="190">
        <f>L253+L254</f>
        <v>0</v>
      </c>
    </row>
    <row r="253" spans="1:12" ht="25.5" hidden="1" customHeight="1">
      <c r="A253" s="186">
        <v>3</v>
      </c>
      <c r="B253" s="185">
        <v>2</v>
      </c>
      <c r="C253" s="185">
        <v>1</v>
      </c>
      <c r="D253" s="185">
        <v>3</v>
      </c>
      <c r="E253" s="185">
        <v>1</v>
      </c>
      <c r="F253" s="184">
        <v>1</v>
      </c>
      <c r="G253" s="183" t="s">
        <v>187</v>
      </c>
      <c r="H253" s="175">
        <v>222</v>
      </c>
      <c r="I253" s="182">
        <v>0</v>
      </c>
      <c r="J253" s="182">
        <v>0</v>
      </c>
      <c r="K253" s="182">
        <v>0</v>
      </c>
      <c r="L253" s="182">
        <v>0</v>
      </c>
    </row>
    <row r="254" spans="1:12" ht="25.5" hidden="1" customHeight="1">
      <c r="A254" s="186">
        <v>3</v>
      </c>
      <c r="B254" s="185">
        <v>2</v>
      </c>
      <c r="C254" s="185">
        <v>1</v>
      </c>
      <c r="D254" s="185">
        <v>3</v>
      </c>
      <c r="E254" s="185">
        <v>1</v>
      </c>
      <c r="F254" s="184">
        <v>2</v>
      </c>
      <c r="G254" s="183" t="s">
        <v>188</v>
      </c>
      <c r="H254" s="175">
        <v>223</v>
      </c>
      <c r="I254" s="189">
        <v>0</v>
      </c>
      <c r="J254" s="229">
        <v>0</v>
      </c>
      <c r="K254" s="189">
        <v>0</v>
      </c>
      <c r="L254" s="189">
        <v>0</v>
      </c>
    </row>
    <row r="255" spans="1:12" hidden="1">
      <c r="A255" s="186">
        <v>3</v>
      </c>
      <c r="B255" s="185">
        <v>2</v>
      </c>
      <c r="C255" s="185">
        <v>1</v>
      </c>
      <c r="D255" s="185">
        <v>4</v>
      </c>
      <c r="E255" s="185"/>
      <c r="F255" s="184"/>
      <c r="G255" s="183" t="s">
        <v>189</v>
      </c>
      <c r="H255" s="175">
        <v>224</v>
      </c>
      <c r="I255" s="190">
        <f>I256</f>
        <v>0</v>
      </c>
      <c r="J255" s="195">
        <f>J256</f>
        <v>0</v>
      </c>
      <c r="K255" s="190">
        <f>K256</f>
        <v>0</v>
      </c>
      <c r="L255" s="195">
        <f>L256</f>
        <v>0</v>
      </c>
    </row>
    <row r="256" spans="1:12" hidden="1">
      <c r="A256" s="203">
        <v>3</v>
      </c>
      <c r="B256" s="202">
        <v>2</v>
      </c>
      <c r="C256" s="202">
        <v>1</v>
      </c>
      <c r="D256" s="202">
        <v>4</v>
      </c>
      <c r="E256" s="202">
        <v>1</v>
      </c>
      <c r="F256" s="201"/>
      <c r="G256" s="228" t="s">
        <v>189</v>
      </c>
      <c r="H256" s="175">
        <v>225</v>
      </c>
      <c r="I256" s="200">
        <f>SUM(I257:I258)</f>
        <v>0</v>
      </c>
      <c r="J256" s="199">
        <f>SUM(J257:J258)</f>
        <v>0</v>
      </c>
      <c r="K256" s="198">
        <f>SUM(K257:K258)</f>
        <v>0</v>
      </c>
      <c r="L256" s="198">
        <f>SUM(L257:L258)</f>
        <v>0</v>
      </c>
    </row>
    <row r="257" spans="1:12" ht="25.5" hidden="1" customHeight="1">
      <c r="A257" s="186">
        <v>3</v>
      </c>
      <c r="B257" s="185">
        <v>2</v>
      </c>
      <c r="C257" s="185">
        <v>1</v>
      </c>
      <c r="D257" s="185">
        <v>4</v>
      </c>
      <c r="E257" s="185">
        <v>1</v>
      </c>
      <c r="F257" s="184">
        <v>1</v>
      </c>
      <c r="G257" s="183" t="s">
        <v>190</v>
      </c>
      <c r="H257" s="175">
        <v>226</v>
      </c>
      <c r="I257" s="182">
        <v>0</v>
      </c>
      <c r="J257" s="182">
        <v>0</v>
      </c>
      <c r="K257" s="182">
        <v>0</v>
      </c>
      <c r="L257" s="182">
        <v>0</v>
      </c>
    </row>
    <row r="258" spans="1:12" ht="25.5" hidden="1" customHeight="1">
      <c r="A258" s="186">
        <v>3</v>
      </c>
      <c r="B258" s="185">
        <v>2</v>
      </c>
      <c r="C258" s="185">
        <v>1</v>
      </c>
      <c r="D258" s="185">
        <v>4</v>
      </c>
      <c r="E258" s="185">
        <v>1</v>
      </c>
      <c r="F258" s="184">
        <v>2</v>
      </c>
      <c r="G258" s="183" t="s">
        <v>191</v>
      </c>
      <c r="H258" s="175">
        <v>227</v>
      </c>
      <c r="I258" s="182">
        <v>0</v>
      </c>
      <c r="J258" s="182">
        <v>0</v>
      </c>
      <c r="K258" s="182">
        <v>0</v>
      </c>
      <c r="L258" s="182">
        <v>0</v>
      </c>
    </row>
    <row r="259" spans="1:12" hidden="1">
      <c r="A259" s="186">
        <v>3</v>
      </c>
      <c r="B259" s="185">
        <v>2</v>
      </c>
      <c r="C259" s="185">
        <v>1</v>
      </c>
      <c r="D259" s="185">
        <v>5</v>
      </c>
      <c r="E259" s="185"/>
      <c r="F259" s="184"/>
      <c r="G259" s="183" t="s">
        <v>192</v>
      </c>
      <c r="H259" s="175">
        <v>228</v>
      </c>
      <c r="I259" s="190">
        <f t="shared" ref="I259:L260" si="24">I260</f>
        <v>0</v>
      </c>
      <c r="J259" s="196">
        <f t="shared" si="24"/>
        <v>0</v>
      </c>
      <c r="K259" s="195">
        <f t="shared" si="24"/>
        <v>0</v>
      </c>
      <c r="L259" s="195">
        <f t="shared" si="24"/>
        <v>0</v>
      </c>
    </row>
    <row r="260" spans="1:12" hidden="1">
      <c r="A260" s="186">
        <v>3</v>
      </c>
      <c r="B260" s="185">
        <v>2</v>
      </c>
      <c r="C260" s="185">
        <v>1</v>
      </c>
      <c r="D260" s="185">
        <v>5</v>
      </c>
      <c r="E260" s="185">
        <v>1</v>
      </c>
      <c r="F260" s="184"/>
      <c r="G260" s="183" t="s">
        <v>192</v>
      </c>
      <c r="H260" s="175">
        <v>229</v>
      </c>
      <c r="I260" s="195">
        <f t="shared" si="24"/>
        <v>0</v>
      </c>
      <c r="J260" s="196">
        <f t="shared" si="24"/>
        <v>0</v>
      </c>
      <c r="K260" s="195">
        <f t="shared" si="24"/>
        <v>0</v>
      </c>
      <c r="L260" s="195">
        <f t="shared" si="24"/>
        <v>0</v>
      </c>
    </row>
    <row r="261" spans="1:12" hidden="1">
      <c r="A261" s="212">
        <v>3</v>
      </c>
      <c r="B261" s="218">
        <v>2</v>
      </c>
      <c r="C261" s="218">
        <v>1</v>
      </c>
      <c r="D261" s="218">
        <v>5</v>
      </c>
      <c r="E261" s="218">
        <v>1</v>
      </c>
      <c r="F261" s="211">
        <v>1</v>
      </c>
      <c r="G261" s="183" t="s">
        <v>192</v>
      </c>
      <c r="H261" s="175">
        <v>230</v>
      </c>
      <c r="I261" s="189">
        <v>0</v>
      </c>
      <c r="J261" s="189">
        <v>0</v>
      </c>
      <c r="K261" s="189">
        <v>0</v>
      </c>
      <c r="L261" s="189">
        <v>0</v>
      </c>
    </row>
    <row r="262" spans="1:12" hidden="1">
      <c r="A262" s="186">
        <v>3</v>
      </c>
      <c r="B262" s="185">
        <v>2</v>
      </c>
      <c r="C262" s="185">
        <v>1</v>
      </c>
      <c r="D262" s="185">
        <v>6</v>
      </c>
      <c r="E262" s="185"/>
      <c r="F262" s="184"/>
      <c r="G262" s="183" t="s">
        <v>193</v>
      </c>
      <c r="H262" s="175">
        <v>231</v>
      </c>
      <c r="I262" s="190">
        <f t="shared" ref="I262:L263" si="25">I263</f>
        <v>0</v>
      </c>
      <c r="J262" s="196">
        <f t="shared" si="25"/>
        <v>0</v>
      </c>
      <c r="K262" s="195">
        <f t="shared" si="25"/>
        <v>0</v>
      </c>
      <c r="L262" s="195">
        <f t="shared" si="25"/>
        <v>0</v>
      </c>
    </row>
    <row r="263" spans="1:12" hidden="1">
      <c r="A263" s="186">
        <v>3</v>
      </c>
      <c r="B263" s="186">
        <v>2</v>
      </c>
      <c r="C263" s="185">
        <v>1</v>
      </c>
      <c r="D263" s="185">
        <v>6</v>
      </c>
      <c r="E263" s="185">
        <v>1</v>
      </c>
      <c r="F263" s="184"/>
      <c r="G263" s="183" t="s">
        <v>193</v>
      </c>
      <c r="H263" s="175">
        <v>232</v>
      </c>
      <c r="I263" s="190">
        <f t="shared" si="25"/>
        <v>0</v>
      </c>
      <c r="J263" s="196">
        <f t="shared" si="25"/>
        <v>0</v>
      </c>
      <c r="K263" s="195">
        <f t="shared" si="25"/>
        <v>0</v>
      </c>
      <c r="L263" s="195">
        <f t="shared" si="25"/>
        <v>0</v>
      </c>
    </row>
    <row r="264" spans="1:12" hidden="1">
      <c r="A264" s="203">
        <v>3</v>
      </c>
      <c r="B264" s="203">
        <v>2</v>
      </c>
      <c r="C264" s="185">
        <v>1</v>
      </c>
      <c r="D264" s="185">
        <v>6</v>
      </c>
      <c r="E264" s="185">
        <v>1</v>
      </c>
      <c r="F264" s="184">
        <v>1</v>
      </c>
      <c r="G264" s="183" t="s">
        <v>193</v>
      </c>
      <c r="H264" s="175">
        <v>233</v>
      </c>
      <c r="I264" s="189">
        <v>0</v>
      </c>
      <c r="J264" s="189">
        <v>0</v>
      </c>
      <c r="K264" s="189">
        <v>0</v>
      </c>
      <c r="L264" s="189">
        <v>0</v>
      </c>
    </row>
    <row r="265" spans="1:12" hidden="1">
      <c r="A265" s="186">
        <v>3</v>
      </c>
      <c r="B265" s="186">
        <v>2</v>
      </c>
      <c r="C265" s="185">
        <v>1</v>
      </c>
      <c r="D265" s="185">
        <v>7</v>
      </c>
      <c r="E265" s="185"/>
      <c r="F265" s="184"/>
      <c r="G265" s="183" t="s">
        <v>194</v>
      </c>
      <c r="H265" s="175">
        <v>234</v>
      </c>
      <c r="I265" s="190">
        <f>I266</f>
        <v>0</v>
      </c>
      <c r="J265" s="196">
        <f>J266</f>
        <v>0</v>
      </c>
      <c r="K265" s="195">
        <f>K266</f>
        <v>0</v>
      </c>
      <c r="L265" s="195">
        <f>L266</f>
        <v>0</v>
      </c>
    </row>
    <row r="266" spans="1:12" hidden="1">
      <c r="A266" s="186">
        <v>3</v>
      </c>
      <c r="B266" s="185">
        <v>2</v>
      </c>
      <c r="C266" s="185">
        <v>1</v>
      </c>
      <c r="D266" s="185">
        <v>7</v>
      </c>
      <c r="E266" s="185">
        <v>1</v>
      </c>
      <c r="F266" s="184"/>
      <c r="G266" s="183" t="s">
        <v>194</v>
      </c>
      <c r="H266" s="175">
        <v>235</v>
      </c>
      <c r="I266" s="190">
        <f>I267+I268</f>
        <v>0</v>
      </c>
      <c r="J266" s="190">
        <f>J267+J268</f>
        <v>0</v>
      </c>
      <c r="K266" s="190">
        <f>K267+K268</f>
        <v>0</v>
      </c>
      <c r="L266" s="190">
        <f>L267+L268</f>
        <v>0</v>
      </c>
    </row>
    <row r="267" spans="1:12" ht="25.5" hidden="1" customHeight="1">
      <c r="A267" s="186">
        <v>3</v>
      </c>
      <c r="B267" s="185">
        <v>2</v>
      </c>
      <c r="C267" s="185">
        <v>1</v>
      </c>
      <c r="D267" s="185">
        <v>7</v>
      </c>
      <c r="E267" s="185">
        <v>1</v>
      </c>
      <c r="F267" s="184">
        <v>1</v>
      </c>
      <c r="G267" s="183" t="s">
        <v>195</v>
      </c>
      <c r="H267" s="175">
        <v>236</v>
      </c>
      <c r="I267" s="219">
        <v>0</v>
      </c>
      <c r="J267" s="182">
        <v>0</v>
      </c>
      <c r="K267" s="182">
        <v>0</v>
      </c>
      <c r="L267" s="182">
        <v>0</v>
      </c>
    </row>
    <row r="268" spans="1:12" ht="25.5" hidden="1" customHeight="1">
      <c r="A268" s="186">
        <v>3</v>
      </c>
      <c r="B268" s="185">
        <v>2</v>
      </c>
      <c r="C268" s="185">
        <v>1</v>
      </c>
      <c r="D268" s="185">
        <v>7</v>
      </c>
      <c r="E268" s="185">
        <v>1</v>
      </c>
      <c r="F268" s="184">
        <v>2</v>
      </c>
      <c r="G268" s="183" t="s">
        <v>196</v>
      </c>
      <c r="H268" s="175">
        <v>237</v>
      </c>
      <c r="I268" s="182">
        <v>0</v>
      </c>
      <c r="J268" s="182">
        <v>0</v>
      </c>
      <c r="K268" s="182">
        <v>0</v>
      </c>
      <c r="L268" s="182">
        <v>0</v>
      </c>
    </row>
    <row r="269" spans="1:12" ht="38.25" hidden="1" customHeight="1">
      <c r="A269" s="186">
        <v>3</v>
      </c>
      <c r="B269" s="185">
        <v>2</v>
      </c>
      <c r="C269" s="185">
        <v>2</v>
      </c>
      <c r="D269" s="227"/>
      <c r="E269" s="227"/>
      <c r="F269" s="226"/>
      <c r="G269" s="183" t="s">
        <v>197</v>
      </c>
      <c r="H269" s="175">
        <v>238</v>
      </c>
      <c r="I269" s="190">
        <f>SUM(I270+I279+I283+I287+I291+I294+I297)</f>
        <v>0</v>
      </c>
      <c r="J269" s="196">
        <f>SUM(J270+J279+J283+J287+J291+J294+J297)</f>
        <v>0</v>
      </c>
      <c r="K269" s="195">
        <f>SUM(K270+K279+K283+K287+K291+K294+K297)</f>
        <v>0</v>
      </c>
      <c r="L269" s="195">
        <f>SUM(L270+L279+L283+L287+L291+L294+L297)</f>
        <v>0</v>
      </c>
    </row>
    <row r="270" spans="1:12" hidden="1">
      <c r="A270" s="186">
        <v>3</v>
      </c>
      <c r="B270" s="185">
        <v>2</v>
      </c>
      <c r="C270" s="185">
        <v>2</v>
      </c>
      <c r="D270" s="185">
        <v>1</v>
      </c>
      <c r="E270" s="185"/>
      <c r="F270" s="184"/>
      <c r="G270" s="183" t="s">
        <v>198</v>
      </c>
      <c r="H270" s="175">
        <v>239</v>
      </c>
      <c r="I270" s="190">
        <f>I271</f>
        <v>0</v>
      </c>
      <c r="J270" s="190">
        <f>J271</f>
        <v>0</v>
      </c>
      <c r="K270" s="190">
        <f>K271</f>
        <v>0</v>
      </c>
      <c r="L270" s="190">
        <f>L271</f>
        <v>0</v>
      </c>
    </row>
    <row r="271" spans="1:12" hidden="1">
      <c r="A271" s="187">
        <v>3</v>
      </c>
      <c r="B271" s="186">
        <v>2</v>
      </c>
      <c r="C271" s="185">
        <v>2</v>
      </c>
      <c r="D271" s="185">
        <v>1</v>
      </c>
      <c r="E271" s="185">
        <v>1</v>
      </c>
      <c r="F271" s="184"/>
      <c r="G271" s="183" t="s">
        <v>176</v>
      </c>
      <c r="H271" s="175">
        <v>240</v>
      </c>
      <c r="I271" s="190">
        <f>SUM(I272)</f>
        <v>0</v>
      </c>
      <c r="J271" s="190">
        <f>SUM(J272)</f>
        <v>0</v>
      </c>
      <c r="K271" s="190">
        <f>SUM(K272)</f>
        <v>0</v>
      </c>
      <c r="L271" s="190">
        <f>SUM(L272)</f>
        <v>0</v>
      </c>
    </row>
    <row r="272" spans="1:12" hidden="1">
      <c r="A272" s="187">
        <v>3</v>
      </c>
      <c r="B272" s="186">
        <v>2</v>
      </c>
      <c r="C272" s="185">
        <v>2</v>
      </c>
      <c r="D272" s="185">
        <v>1</v>
      </c>
      <c r="E272" s="185">
        <v>1</v>
      </c>
      <c r="F272" s="184">
        <v>1</v>
      </c>
      <c r="G272" s="183" t="s">
        <v>176</v>
      </c>
      <c r="H272" s="175">
        <v>241</v>
      </c>
      <c r="I272" s="182">
        <v>0</v>
      </c>
      <c r="J272" s="182">
        <v>0</v>
      </c>
      <c r="K272" s="182">
        <v>0</v>
      </c>
      <c r="L272" s="182">
        <v>0</v>
      </c>
    </row>
    <row r="273" spans="1:12" hidden="1">
      <c r="A273" s="187">
        <v>3</v>
      </c>
      <c r="B273" s="186">
        <v>2</v>
      </c>
      <c r="C273" s="185">
        <v>2</v>
      </c>
      <c r="D273" s="185">
        <v>1</v>
      </c>
      <c r="E273" s="185">
        <v>2</v>
      </c>
      <c r="F273" s="184"/>
      <c r="G273" s="183" t="s">
        <v>199</v>
      </c>
      <c r="H273" s="175">
        <v>242</v>
      </c>
      <c r="I273" s="190">
        <f>SUM(I274:I275)</f>
        <v>0</v>
      </c>
      <c r="J273" s="190">
        <f>SUM(J274:J275)</f>
        <v>0</v>
      </c>
      <c r="K273" s="190">
        <f>SUM(K274:K275)</f>
        <v>0</v>
      </c>
      <c r="L273" s="190">
        <f>SUM(L274:L275)</f>
        <v>0</v>
      </c>
    </row>
    <row r="274" spans="1:12" hidden="1">
      <c r="A274" s="187">
        <v>3</v>
      </c>
      <c r="B274" s="186">
        <v>2</v>
      </c>
      <c r="C274" s="185">
        <v>2</v>
      </c>
      <c r="D274" s="185">
        <v>1</v>
      </c>
      <c r="E274" s="185">
        <v>2</v>
      </c>
      <c r="F274" s="184">
        <v>1</v>
      </c>
      <c r="G274" s="183" t="s">
        <v>178</v>
      </c>
      <c r="H274" s="175">
        <v>243</v>
      </c>
      <c r="I274" s="182">
        <v>0</v>
      </c>
      <c r="J274" s="219">
        <v>0</v>
      </c>
      <c r="K274" s="182">
        <v>0</v>
      </c>
      <c r="L274" s="182">
        <v>0</v>
      </c>
    </row>
    <row r="275" spans="1:12" hidden="1">
      <c r="A275" s="187">
        <v>3</v>
      </c>
      <c r="B275" s="186">
        <v>2</v>
      </c>
      <c r="C275" s="185">
        <v>2</v>
      </c>
      <c r="D275" s="185">
        <v>1</v>
      </c>
      <c r="E275" s="185">
        <v>2</v>
      </c>
      <c r="F275" s="184">
        <v>2</v>
      </c>
      <c r="G275" s="183" t="s">
        <v>179</v>
      </c>
      <c r="H275" s="175">
        <v>244</v>
      </c>
      <c r="I275" s="182">
        <v>0</v>
      </c>
      <c r="J275" s="219">
        <v>0</v>
      </c>
      <c r="K275" s="182">
        <v>0</v>
      </c>
      <c r="L275" s="182">
        <v>0</v>
      </c>
    </row>
    <row r="276" spans="1:12" hidden="1">
      <c r="A276" s="187">
        <v>3</v>
      </c>
      <c r="B276" s="186">
        <v>2</v>
      </c>
      <c r="C276" s="185">
        <v>2</v>
      </c>
      <c r="D276" s="185">
        <v>1</v>
      </c>
      <c r="E276" s="185">
        <v>3</v>
      </c>
      <c r="F276" s="184"/>
      <c r="G276" s="183" t="s">
        <v>180</v>
      </c>
      <c r="H276" s="175">
        <v>245</v>
      </c>
      <c r="I276" s="190">
        <f>SUM(I277:I278)</f>
        <v>0</v>
      </c>
      <c r="J276" s="190">
        <f>SUM(J277:J278)</f>
        <v>0</v>
      </c>
      <c r="K276" s="190">
        <f>SUM(K277:K278)</f>
        <v>0</v>
      </c>
      <c r="L276" s="190">
        <f>SUM(L277:L278)</f>
        <v>0</v>
      </c>
    </row>
    <row r="277" spans="1:12" hidden="1">
      <c r="A277" s="187">
        <v>3</v>
      </c>
      <c r="B277" s="186">
        <v>2</v>
      </c>
      <c r="C277" s="185">
        <v>2</v>
      </c>
      <c r="D277" s="185">
        <v>1</v>
      </c>
      <c r="E277" s="185">
        <v>3</v>
      </c>
      <c r="F277" s="184">
        <v>1</v>
      </c>
      <c r="G277" s="183" t="s">
        <v>181</v>
      </c>
      <c r="H277" s="175">
        <v>246</v>
      </c>
      <c r="I277" s="182">
        <v>0</v>
      </c>
      <c r="J277" s="219">
        <v>0</v>
      </c>
      <c r="K277" s="182">
        <v>0</v>
      </c>
      <c r="L277" s="182">
        <v>0</v>
      </c>
    </row>
    <row r="278" spans="1:12" hidden="1">
      <c r="A278" s="187">
        <v>3</v>
      </c>
      <c r="B278" s="186">
        <v>2</v>
      </c>
      <c r="C278" s="185">
        <v>2</v>
      </c>
      <c r="D278" s="185">
        <v>1</v>
      </c>
      <c r="E278" s="185">
        <v>3</v>
      </c>
      <c r="F278" s="184">
        <v>2</v>
      </c>
      <c r="G278" s="183" t="s">
        <v>200</v>
      </c>
      <c r="H278" s="175">
        <v>247</v>
      </c>
      <c r="I278" s="182">
        <v>0</v>
      </c>
      <c r="J278" s="219">
        <v>0</v>
      </c>
      <c r="K278" s="182">
        <v>0</v>
      </c>
      <c r="L278" s="182">
        <v>0</v>
      </c>
    </row>
    <row r="279" spans="1:12" ht="25.5" hidden="1" customHeight="1">
      <c r="A279" s="187">
        <v>3</v>
      </c>
      <c r="B279" s="186">
        <v>2</v>
      </c>
      <c r="C279" s="185">
        <v>2</v>
      </c>
      <c r="D279" s="185">
        <v>2</v>
      </c>
      <c r="E279" s="185"/>
      <c r="F279" s="184"/>
      <c r="G279" s="183" t="s">
        <v>201</v>
      </c>
      <c r="H279" s="175">
        <v>248</v>
      </c>
      <c r="I279" s="190">
        <f>I280</f>
        <v>0</v>
      </c>
      <c r="J279" s="195">
        <f>J280</f>
        <v>0</v>
      </c>
      <c r="K279" s="190">
        <f>K280</f>
        <v>0</v>
      </c>
      <c r="L279" s="195">
        <f>L280</f>
        <v>0</v>
      </c>
    </row>
    <row r="280" spans="1:12" ht="25.5" hidden="1" customHeight="1">
      <c r="A280" s="186">
        <v>3</v>
      </c>
      <c r="B280" s="185">
        <v>2</v>
      </c>
      <c r="C280" s="202">
        <v>2</v>
      </c>
      <c r="D280" s="202">
        <v>2</v>
      </c>
      <c r="E280" s="202">
        <v>1</v>
      </c>
      <c r="F280" s="201"/>
      <c r="G280" s="183" t="s">
        <v>201</v>
      </c>
      <c r="H280" s="175">
        <v>249</v>
      </c>
      <c r="I280" s="200">
        <f>SUM(I281:I282)</f>
        <v>0</v>
      </c>
      <c r="J280" s="199">
        <f>SUM(J281:J282)</f>
        <v>0</v>
      </c>
      <c r="K280" s="198">
        <f>SUM(K281:K282)</f>
        <v>0</v>
      </c>
      <c r="L280" s="198">
        <f>SUM(L281:L282)</f>
        <v>0</v>
      </c>
    </row>
    <row r="281" spans="1:12" ht="25.5" hidden="1" customHeight="1">
      <c r="A281" s="186">
        <v>3</v>
      </c>
      <c r="B281" s="185">
        <v>2</v>
      </c>
      <c r="C281" s="185">
        <v>2</v>
      </c>
      <c r="D281" s="185">
        <v>2</v>
      </c>
      <c r="E281" s="185">
        <v>1</v>
      </c>
      <c r="F281" s="184">
        <v>1</v>
      </c>
      <c r="G281" s="183" t="s">
        <v>202</v>
      </c>
      <c r="H281" s="175">
        <v>250</v>
      </c>
      <c r="I281" s="182">
        <v>0</v>
      </c>
      <c r="J281" s="182">
        <v>0</v>
      </c>
      <c r="K281" s="182">
        <v>0</v>
      </c>
      <c r="L281" s="182">
        <v>0</v>
      </c>
    </row>
    <row r="282" spans="1:12" ht="25.5" hidden="1" customHeight="1">
      <c r="A282" s="186">
        <v>3</v>
      </c>
      <c r="B282" s="185">
        <v>2</v>
      </c>
      <c r="C282" s="185">
        <v>2</v>
      </c>
      <c r="D282" s="185">
        <v>2</v>
      </c>
      <c r="E282" s="185">
        <v>1</v>
      </c>
      <c r="F282" s="184">
        <v>2</v>
      </c>
      <c r="G282" s="187" t="s">
        <v>203</v>
      </c>
      <c r="H282" s="175">
        <v>251</v>
      </c>
      <c r="I282" s="182">
        <v>0</v>
      </c>
      <c r="J282" s="182">
        <v>0</v>
      </c>
      <c r="K282" s="182">
        <v>0</v>
      </c>
      <c r="L282" s="182">
        <v>0</v>
      </c>
    </row>
    <row r="283" spans="1:12" ht="25.5" hidden="1" customHeight="1">
      <c r="A283" s="186">
        <v>3</v>
      </c>
      <c r="B283" s="185">
        <v>2</v>
      </c>
      <c r="C283" s="185">
        <v>2</v>
      </c>
      <c r="D283" s="185">
        <v>3</v>
      </c>
      <c r="E283" s="185"/>
      <c r="F283" s="184"/>
      <c r="G283" s="183" t="s">
        <v>204</v>
      </c>
      <c r="H283" s="175">
        <v>252</v>
      </c>
      <c r="I283" s="190">
        <f>I284</f>
        <v>0</v>
      </c>
      <c r="J283" s="196">
        <f>J284</f>
        <v>0</v>
      </c>
      <c r="K283" s="195">
        <f>K284</f>
        <v>0</v>
      </c>
      <c r="L283" s="195">
        <f>L284</f>
        <v>0</v>
      </c>
    </row>
    <row r="284" spans="1:12" ht="25.5" hidden="1" customHeight="1">
      <c r="A284" s="203">
        <v>3</v>
      </c>
      <c r="B284" s="185">
        <v>2</v>
      </c>
      <c r="C284" s="185">
        <v>2</v>
      </c>
      <c r="D284" s="185">
        <v>3</v>
      </c>
      <c r="E284" s="185">
        <v>1</v>
      </c>
      <c r="F284" s="184"/>
      <c r="G284" s="183" t="s">
        <v>204</v>
      </c>
      <c r="H284" s="175">
        <v>253</v>
      </c>
      <c r="I284" s="190">
        <f>I285+I286</f>
        <v>0</v>
      </c>
      <c r="J284" s="190">
        <f>J285+J286</f>
        <v>0</v>
      </c>
      <c r="K284" s="190">
        <f>K285+K286</f>
        <v>0</v>
      </c>
      <c r="L284" s="190">
        <f>L285+L286</f>
        <v>0</v>
      </c>
    </row>
    <row r="285" spans="1:12" ht="25.5" hidden="1" customHeight="1">
      <c r="A285" s="203">
        <v>3</v>
      </c>
      <c r="B285" s="185">
        <v>2</v>
      </c>
      <c r="C285" s="185">
        <v>2</v>
      </c>
      <c r="D285" s="185">
        <v>3</v>
      </c>
      <c r="E285" s="185">
        <v>1</v>
      </c>
      <c r="F285" s="184">
        <v>1</v>
      </c>
      <c r="G285" s="183" t="s">
        <v>205</v>
      </c>
      <c r="H285" s="175">
        <v>254</v>
      </c>
      <c r="I285" s="182">
        <v>0</v>
      </c>
      <c r="J285" s="182">
        <v>0</v>
      </c>
      <c r="K285" s="182">
        <v>0</v>
      </c>
      <c r="L285" s="182">
        <v>0</v>
      </c>
    </row>
    <row r="286" spans="1:12" ht="25.5" hidden="1" customHeight="1">
      <c r="A286" s="203">
        <v>3</v>
      </c>
      <c r="B286" s="185">
        <v>2</v>
      </c>
      <c r="C286" s="185">
        <v>2</v>
      </c>
      <c r="D286" s="185">
        <v>3</v>
      </c>
      <c r="E286" s="185">
        <v>1</v>
      </c>
      <c r="F286" s="184">
        <v>2</v>
      </c>
      <c r="G286" s="183" t="s">
        <v>206</v>
      </c>
      <c r="H286" s="175">
        <v>255</v>
      </c>
      <c r="I286" s="182">
        <v>0</v>
      </c>
      <c r="J286" s="182">
        <v>0</v>
      </c>
      <c r="K286" s="182">
        <v>0</v>
      </c>
      <c r="L286" s="182">
        <v>0</v>
      </c>
    </row>
    <row r="287" spans="1:12" hidden="1">
      <c r="A287" s="186">
        <v>3</v>
      </c>
      <c r="B287" s="185">
        <v>2</v>
      </c>
      <c r="C287" s="185">
        <v>2</v>
      </c>
      <c r="D287" s="185">
        <v>4</v>
      </c>
      <c r="E287" s="185"/>
      <c r="F287" s="184"/>
      <c r="G287" s="183" t="s">
        <v>207</v>
      </c>
      <c r="H287" s="175">
        <v>256</v>
      </c>
      <c r="I287" s="190">
        <f>I288</f>
        <v>0</v>
      </c>
      <c r="J287" s="196">
        <f>J288</f>
        <v>0</v>
      </c>
      <c r="K287" s="195">
        <f>K288</f>
        <v>0</v>
      </c>
      <c r="L287" s="195">
        <f>L288</f>
        <v>0</v>
      </c>
    </row>
    <row r="288" spans="1:12" hidden="1">
      <c r="A288" s="186">
        <v>3</v>
      </c>
      <c r="B288" s="185">
        <v>2</v>
      </c>
      <c r="C288" s="185">
        <v>2</v>
      </c>
      <c r="D288" s="185">
        <v>4</v>
      </c>
      <c r="E288" s="185">
        <v>1</v>
      </c>
      <c r="F288" s="184"/>
      <c r="G288" s="183" t="s">
        <v>207</v>
      </c>
      <c r="H288" s="175">
        <v>257</v>
      </c>
      <c r="I288" s="190">
        <f>SUM(I289:I290)</f>
        <v>0</v>
      </c>
      <c r="J288" s="196">
        <f>SUM(J289:J290)</f>
        <v>0</v>
      </c>
      <c r="K288" s="195">
        <f>SUM(K289:K290)</f>
        <v>0</v>
      </c>
      <c r="L288" s="195">
        <f>SUM(L289:L290)</f>
        <v>0</v>
      </c>
    </row>
    <row r="289" spans="1:12" ht="25.5" hidden="1" customHeight="1">
      <c r="A289" s="186">
        <v>3</v>
      </c>
      <c r="B289" s="185">
        <v>2</v>
      </c>
      <c r="C289" s="185">
        <v>2</v>
      </c>
      <c r="D289" s="185">
        <v>4</v>
      </c>
      <c r="E289" s="185">
        <v>1</v>
      </c>
      <c r="F289" s="184">
        <v>1</v>
      </c>
      <c r="G289" s="183" t="s">
        <v>208</v>
      </c>
      <c r="H289" s="175">
        <v>258</v>
      </c>
      <c r="I289" s="182">
        <v>0</v>
      </c>
      <c r="J289" s="182">
        <v>0</v>
      </c>
      <c r="K289" s="182">
        <v>0</v>
      </c>
      <c r="L289" s="182">
        <v>0</v>
      </c>
    </row>
    <row r="290" spans="1:12" ht="25.5" hidden="1" customHeight="1">
      <c r="A290" s="203">
        <v>3</v>
      </c>
      <c r="B290" s="202">
        <v>2</v>
      </c>
      <c r="C290" s="202">
        <v>2</v>
      </c>
      <c r="D290" s="202">
        <v>4</v>
      </c>
      <c r="E290" s="202">
        <v>1</v>
      </c>
      <c r="F290" s="201">
        <v>2</v>
      </c>
      <c r="G290" s="187" t="s">
        <v>209</v>
      </c>
      <c r="H290" s="175">
        <v>259</v>
      </c>
      <c r="I290" s="182">
        <v>0</v>
      </c>
      <c r="J290" s="182">
        <v>0</v>
      </c>
      <c r="K290" s="182">
        <v>0</v>
      </c>
      <c r="L290" s="182">
        <v>0</v>
      </c>
    </row>
    <row r="291" spans="1:12" hidden="1">
      <c r="A291" s="186">
        <v>3</v>
      </c>
      <c r="B291" s="185">
        <v>2</v>
      </c>
      <c r="C291" s="185">
        <v>2</v>
      </c>
      <c r="D291" s="185">
        <v>5</v>
      </c>
      <c r="E291" s="185"/>
      <c r="F291" s="184"/>
      <c r="G291" s="183" t="s">
        <v>210</v>
      </c>
      <c r="H291" s="175">
        <v>260</v>
      </c>
      <c r="I291" s="190">
        <f t="shared" ref="I291:L292" si="26">I292</f>
        <v>0</v>
      </c>
      <c r="J291" s="196">
        <f t="shared" si="26"/>
        <v>0</v>
      </c>
      <c r="K291" s="195">
        <f t="shared" si="26"/>
        <v>0</v>
      </c>
      <c r="L291" s="195">
        <f t="shared" si="26"/>
        <v>0</v>
      </c>
    </row>
    <row r="292" spans="1:12" hidden="1">
      <c r="A292" s="186">
        <v>3</v>
      </c>
      <c r="B292" s="185">
        <v>2</v>
      </c>
      <c r="C292" s="185">
        <v>2</v>
      </c>
      <c r="D292" s="185">
        <v>5</v>
      </c>
      <c r="E292" s="185">
        <v>1</v>
      </c>
      <c r="F292" s="184"/>
      <c r="G292" s="183" t="s">
        <v>210</v>
      </c>
      <c r="H292" s="175">
        <v>261</v>
      </c>
      <c r="I292" s="190">
        <f t="shared" si="26"/>
        <v>0</v>
      </c>
      <c r="J292" s="196">
        <f t="shared" si="26"/>
        <v>0</v>
      </c>
      <c r="K292" s="195">
        <f t="shared" si="26"/>
        <v>0</v>
      </c>
      <c r="L292" s="195">
        <f t="shared" si="26"/>
        <v>0</v>
      </c>
    </row>
    <row r="293" spans="1:12" hidden="1">
      <c r="A293" s="186">
        <v>3</v>
      </c>
      <c r="B293" s="185">
        <v>2</v>
      </c>
      <c r="C293" s="185">
        <v>2</v>
      </c>
      <c r="D293" s="185">
        <v>5</v>
      </c>
      <c r="E293" s="185">
        <v>1</v>
      </c>
      <c r="F293" s="184">
        <v>1</v>
      </c>
      <c r="G293" s="183" t="s">
        <v>210</v>
      </c>
      <c r="H293" s="175">
        <v>262</v>
      </c>
      <c r="I293" s="182">
        <v>0</v>
      </c>
      <c r="J293" s="182">
        <v>0</v>
      </c>
      <c r="K293" s="182">
        <v>0</v>
      </c>
      <c r="L293" s="182">
        <v>0</v>
      </c>
    </row>
    <row r="294" spans="1:12" hidden="1">
      <c r="A294" s="186">
        <v>3</v>
      </c>
      <c r="B294" s="185">
        <v>2</v>
      </c>
      <c r="C294" s="185">
        <v>2</v>
      </c>
      <c r="D294" s="185">
        <v>6</v>
      </c>
      <c r="E294" s="185"/>
      <c r="F294" s="184"/>
      <c r="G294" s="183" t="s">
        <v>193</v>
      </c>
      <c r="H294" s="175">
        <v>263</v>
      </c>
      <c r="I294" s="190">
        <f t="shared" ref="I294:L295" si="27">I295</f>
        <v>0</v>
      </c>
      <c r="J294" s="216">
        <f t="shared" si="27"/>
        <v>0</v>
      </c>
      <c r="K294" s="195">
        <f t="shared" si="27"/>
        <v>0</v>
      </c>
      <c r="L294" s="195">
        <f t="shared" si="27"/>
        <v>0</v>
      </c>
    </row>
    <row r="295" spans="1:12" hidden="1">
      <c r="A295" s="186">
        <v>3</v>
      </c>
      <c r="B295" s="185">
        <v>2</v>
      </c>
      <c r="C295" s="185">
        <v>2</v>
      </c>
      <c r="D295" s="185">
        <v>6</v>
      </c>
      <c r="E295" s="185">
        <v>1</v>
      </c>
      <c r="F295" s="184"/>
      <c r="G295" s="183" t="s">
        <v>193</v>
      </c>
      <c r="H295" s="175">
        <v>264</v>
      </c>
      <c r="I295" s="190">
        <f t="shared" si="27"/>
        <v>0</v>
      </c>
      <c r="J295" s="216">
        <f t="shared" si="27"/>
        <v>0</v>
      </c>
      <c r="K295" s="195">
        <f t="shared" si="27"/>
        <v>0</v>
      </c>
      <c r="L295" s="195">
        <f t="shared" si="27"/>
        <v>0</v>
      </c>
    </row>
    <row r="296" spans="1:12" hidden="1">
      <c r="A296" s="186">
        <v>3</v>
      </c>
      <c r="B296" s="218">
        <v>2</v>
      </c>
      <c r="C296" s="218">
        <v>2</v>
      </c>
      <c r="D296" s="185">
        <v>6</v>
      </c>
      <c r="E296" s="218">
        <v>1</v>
      </c>
      <c r="F296" s="211">
        <v>1</v>
      </c>
      <c r="G296" s="207" t="s">
        <v>193</v>
      </c>
      <c r="H296" s="175">
        <v>265</v>
      </c>
      <c r="I296" s="182">
        <v>0</v>
      </c>
      <c r="J296" s="182">
        <v>0</v>
      </c>
      <c r="K296" s="182">
        <v>0</v>
      </c>
      <c r="L296" s="182">
        <v>0</v>
      </c>
    </row>
    <row r="297" spans="1:12" hidden="1">
      <c r="A297" s="187">
        <v>3</v>
      </c>
      <c r="B297" s="186">
        <v>2</v>
      </c>
      <c r="C297" s="185">
        <v>2</v>
      </c>
      <c r="D297" s="185">
        <v>7</v>
      </c>
      <c r="E297" s="185"/>
      <c r="F297" s="184"/>
      <c r="G297" s="183" t="s">
        <v>194</v>
      </c>
      <c r="H297" s="175">
        <v>266</v>
      </c>
      <c r="I297" s="190">
        <f>I298</f>
        <v>0</v>
      </c>
      <c r="J297" s="216">
        <f>J298</f>
        <v>0</v>
      </c>
      <c r="K297" s="195">
        <f>K298</f>
        <v>0</v>
      </c>
      <c r="L297" s="195">
        <f>L298</f>
        <v>0</v>
      </c>
    </row>
    <row r="298" spans="1:12" hidden="1">
      <c r="A298" s="187">
        <v>3</v>
      </c>
      <c r="B298" s="186">
        <v>2</v>
      </c>
      <c r="C298" s="185">
        <v>2</v>
      </c>
      <c r="D298" s="185">
        <v>7</v>
      </c>
      <c r="E298" s="185">
        <v>1</v>
      </c>
      <c r="F298" s="184"/>
      <c r="G298" s="183" t="s">
        <v>194</v>
      </c>
      <c r="H298" s="175">
        <v>267</v>
      </c>
      <c r="I298" s="190">
        <f>I299+I300</f>
        <v>0</v>
      </c>
      <c r="J298" s="190">
        <f>J299+J300</f>
        <v>0</v>
      </c>
      <c r="K298" s="190">
        <f>K299+K300</f>
        <v>0</v>
      </c>
      <c r="L298" s="190">
        <f>L299+L300</f>
        <v>0</v>
      </c>
    </row>
    <row r="299" spans="1:12" ht="25.5" hidden="1" customHeight="1">
      <c r="A299" s="187">
        <v>3</v>
      </c>
      <c r="B299" s="186">
        <v>2</v>
      </c>
      <c r="C299" s="186">
        <v>2</v>
      </c>
      <c r="D299" s="185">
        <v>7</v>
      </c>
      <c r="E299" s="185">
        <v>1</v>
      </c>
      <c r="F299" s="184">
        <v>1</v>
      </c>
      <c r="G299" s="183" t="s">
        <v>195</v>
      </c>
      <c r="H299" s="175">
        <v>268</v>
      </c>
      <c r="I299" s="182">
        <v>0</v>
      </c>
      <c r="J299" s="182">
        <v>0</v>
      </c>
      <c r="K299" s="182">
        <v>0</v>
      </c>
      <c r="L299" s="182">
        <v>0</v>
      </c>
    </row>
    <row r="300" spans="1:12" ht="25.5" hidden="1" customHeight="1">
      <c r="A300" s="187">
        <v>3</v>
      </c>
      <c r="B300" s="186">
        <v>2</v>
      </c>
      <c r="C300" s="186">
        <v>2</v>
      </c>
      <c r="D300" s="185">
        <v>7</v>
      </c>
      <c r="E300" s="185">
        <v>1</v>
      </c>
      <c r="F300" s="184">
        <v>2</v>
      </c>
      <c r="G300" s="183" t="s">
        <v>196</v>
      </c>
      <c r="H300" s="175">
        <v>269</v>
      </c>
      <c r="I300" s="182">
        <v>0</v>
      </c>
      <c r="J300" s="182">
        <v>0</v>
      </c>
      <c r="K300" s="182">
        <v>0</v>
      </c>
      <c r="L300" s="182">
        <v>0</v>
      </c>
    </row>
    <row r="301" spans="1:12" ht="25.5" hidden="1" customHeight="1">
      <c r="A301" s="225">
        <v>3</v>
      </c>
      <c r="B301" s="225">
        <v>3</v>
      </c>
      <c r="C301" s="224"/>
      <c r="D301" s="223"/>
      <c r="E301" s="223"/>
      <c r="F301" s="222"/>
      <c r="G301" s="221" t="s">
        <v>211</v>
      </c>
      <c r="H301" s="175">
        <v>270</v>
      </c>
      <c r="I301" s="190">
        <f>SUM(I302+I334)</f>
        <v>0</v>
      </c>
      <c r="J301" s="216">
        <f>SUM(J302+J334)</f>
        <v>0</v>
      </c>
      <c r="K301" s="195">
        <f>SUM(K302+K334)</f>
        <v>0</v>
      </c>
      <c r="L301" s="195">
        <f>SUM(L302+L334)</f>
        <v>0</v>
      </c>
    </row>
    <row r="302" spans="1:12" ht="38.25" hidden="1" customHeight="1">
      <c r="A302" s="187">
        <v>3</v>
      </c>
      <c r="B302" s="187">
        <v>3</v>
      </c>
      <c r="C302" s="186">
        <v>1</v>
      </c>
      <c r="D302" s="185"/>
      <c r="E302" s="185"/>
      <c r="F302" s="184"/>
      <c r="G302" s="183" t="s">
        <v>212</v>
      </c>
      <c r="H302" s="175">
        <v>271</v>
      </c>
      <c r="I302" s="190">
        <f>SUM(I303+I312+I316+I320+I324+I327+I330)</f>
        <v>0</v>
      </c>
      <c r="J302" s="216">
        <f>SUM(J303+J312+J316+J320+J324+J327+J330)</f>
        <v>0</v>
      </c>
      <c r="K302" s="195">
        <f>SUM(K303+K312+K316+K320+K324+K327+K330)</f>
        <v>0</v>
      </c>
      <c r="L302" s="195">
        <f>SUM(L303+L312+L316+L320+L324+L327+L330)</f>
        <v>0</v>
      </c>
    </row>
    <row r="303" spans="1:12" hidden="1">
      <c r="A303" s="187">
        <v>3</v>
      </c>
      <c r="B303" s="187">
        <v>3</v>
      </c>
      <c r="C303" s="186">
        <v>1</v>
      </c>
      <c r="D303" s="185">
        <v>1</v>
      </c>
      <c r="E303" s="185"/>
      <c r="F303" s="184"/>
      <c r="G303" s="183" t="s">
        <v>198</v>
      </c>
      <c r="H303" s="175">
        <v>272</v>
      </c>
      <c r="I303" s="190">
        <f>SUM(I304+I306+I309)</f>
        <v>0</v>
      </c>
      <c r="J303" s="190">
        <f>SUM(J304+J306+J309)</f>
        <v>0</v>
      </c>
      <c r="K303" s="190">
        <f>SUM(K304+K306+K309)</f>
        <v>0</v>
      </c>
      <c r="L303" s="190">
        <f>SUM(L304+L306+L309)</f>
        <v>0</v>
      </c>
    </row>
    <row r="304" spans="1:12" hidden="1">
      <c r="A304" s="187">
        <v>3</v>
      </c>
      <c r="B304" s="187">
        <v>3</v>
      </c>
      <c r="C304" s="186">
        <v>1</v>
      </c>
      <c r="D304" s="185">
        <v>1</v>
      </c>
      <c r="E304" s="185">
        <v>1</v>
      </c>
      <c r="F304" s="184"/>
      <c r="G304" s="183" t="s">
        <v>176</v>
      </c>
      <c r="H304" s="175">
        <v>273</v>
      </c>
      <c r="I304" s="190">
        <f>SUM(I305:I305)</f>
        <v>0</v>
      </c>
      <c r="J304" s="216">
        <f>SUM(J305:J305)</f>
        <v>0</v>
      </c>
      <c r="K304" s="195">
        <f>SUM(K305:K305)</f>
        <v>0</v>
      </c>
      <c r="L304" s="195">
        <f>SUM(L305:L305)</f>
        <v>0</v>
      </c>
    </row>
    <row r="305" spans="1:12" hidden="1">
      <c r="A305" s="187">
        <v>3</v>
      </c>
      <c r="B305" s="187">
        <v>3</v>
      </c>
      <c r="C305" s="186">
        <v>1</v>
      </c>
      <c r="D305" s="185">
        <v>1</v>
      </c>
      <c r="E305" s="185">
        <v>1</v>
      </c>
      <c r="F305" s="184">
        <v>1</v>
      </c>
      <c r="G305" s="183" t="s">
        <v>176</v>
      </c>
      <c r="H305" s="175">
        <v>274</v>
      </c>
      <c r="I305" s="182">
        <v>0</v>
      </c>
      <c r="J305" s="182">
        <v>0</v>
      </c>
      <c r="K305" s="182">
        <v>0</v>
      </c>
      <c r="L305" s="182">
        <v>0</v>
      </c>
    </row>
    <row r="306" spans="1:12" hidden="1">
      <c r="A306" s="187">
        <v>3</v>
      </c>
      <c r="B306" s="187">
        <v>3</v>
      </c>
      <c r="C306" s="186">
        <v>1</v>
      </c>
      <c r="D306" s="185">
        <v>1</v>
      </c>
      <c r="E306" s="185">
        <v>2</v>
      </c>
      <c r="F306" s="184"/>
      <c r="G306" s="183" t="s">
        <v>199</v>
      </c>
      <c r="H306" s="175">
        <v>275</v>
      </c>
      <c r="I306" s="190">
        <f>SUM(I307:I308)</f>
        <v>0</v>
      </c>
      <c r="J306" s="190">
        <f>SUM(J307:J308)</f>
        <v>0</v>
      </c>
      <c r="K306" s="190">
        <f>SUM(K307:K308)</f>
        <v>0</v>
      </c>
      <c r="L306" s="190">
        <f>SUM(L307:L308)</f>
        <v>0</v>
      </c>
    </row>
    <row r="307" spans="1:12" hidden="1">
      <c r="A307" s="187">
        <v>3</v>
      </c>
      <c r="B307" s="187">
        <v>3</v>
      </c>
      <c r="C307" s="186">
        <v>1</v>
      </c>
      <c r="D307" s="185">
        <v>1</v>
      </c>
      <c r="E307" s="185">
        <v>2</v>
      </c>
      <c r="F307" s="184">
        <v>1</v>
      </c>
      <c r="G307" s="183" t="s">
        <v>178</v>
      </c>
      <c r="H307" s="175">
        <v>276</v>
      </c>
      <c r="I307" s="182">
        <v>0</v>
      </c>
      <c r="J307" s="182">
        <v>0</v>
      </c>
      <c r="K307" s="182">
        <v>0</v>
      </c>
      <c r="L307" s="182">
        <v>0</v>
      </c>
    </row>
    <row r="308" spans="1:12" hidden="1">
      <c r="A308" s="187">
        <v>3</v>
      </c>
      <c r="B308" s="187">
        <v>3</v>
      </c>
      <c r="C308" s="186">
        <v>1</v>
      </c>
      <c r="D308" s="185">
        <v>1</v>
      </c>
      <c r="E308" s="185">
        <v>2</v>
      </c>
      <c r="F308" s="184">
        <v>2</v>
      </c>
      <c r="G308" s="183" t="s">
        <v>179</v>
      </c>
      <c r="H308" s="175">
        <v>277</v>
      </c>
      <c r="I308" s="182">
        <v>0</v>
      </c>
      <c r="J308" s="182">
        <v>0</v>
      </c>
      <c r="K308" s="182">
        <v>0</v>
      </c>
      <c r="L308" s="182">
        <v>0</v>
      </c>
    </row>
    <row r="309" spans="1:12" hidden="1">
      <c r="A309" s="187">
        <v>3</v>
      </c>
      <c r="B309" s="187">
        <v>3</v>
      </c>
      <c r="C309" s="186">
        <v>1</v>
      </c>
      <c r="D309" s="185">
        <v>1</v>
      </c>
      <c r="E309" s="185">
        <v>3</v>
      </c>
      <c r="F309" s="184"/>
      <c r="G309" s="183" t="s">
        <v>180</v>
      </c>
      <c r="H309" s="175">
        <v>278</v>
      </c>
      <c r="I309" s="190">
        <f>SUM(I310:I311)</f>
        <v>0</v>
      </c>
      <c r="J309" s="190">
        <f>SUM(J310:J311)</f>
        <v>0</v>
      </c>
      <c r="K309" s="190">
        <f>SUM(K310:K311)</f>
        <v>0</v>
      </c>
      <c r="L309" s="190">
        <f>SUM(L310:L311)</f>
        <v>0</v>
      </c>
    </row>
    <row r="310" spans="1:12" hidden="1">
      <c r="A310" s="187">
        <v>3</v>
      </c>
      <c r="B310" s="187">
        <v>3</v>
      </c>
      <c r="C310" s="186">
        <v>1</v>
      </c>
      <c r="D310" s="185">
        <v>1</v>
      </c>
      <c r="E310" s="185">
        <v>3</v>
      </c>
      <c r="F310" s="184">
        <v>1</v>
      </c>
      <c r="G310" s="183" t="s">
        <v>181</v>
      </c>
      <c r="H310" s="175">
        <v>279</v>
      </c>
      <c r="I310" s="182">
        <v>0</v>
      </c>
      <c r="J310" s="182">
        <v>0</v>
      </c>
      <c r="K310" s="182">
        <v>0</v>
      </c>
      <c r="L310" s="182">
        <v>0</v>
      </c>
    </row>
    <row r="311" spans="1:12" hidden="1">
      <c r="A311" s="187">
        <v>3</v>
      </c>
      <c r="B311" s="187">
        <v>3</v>
      </c>
      <c r="C311" s="186">
        <v>1</v>
      </c>
      <c r="D311" s="185">
        <v>1</v>
      </c>
      <c r="E311" s="185">
        <v>3</v>
      </c>
      <c r="F311" s="184">
        <v>2</v>
      </c>
      <c r="G311" s="183" t="s">
        <v>200</v>
      </c>
      <c r="H311" s="175">
        <v>280</v>
      </c>
      <c r="I311" s="182">
        <v>0</v>
      </c>
      <c r="J311" s="182">
        <v>0</v>
      </c>
      <c r="K311" s="182">
        <v>0</v>
      </c>
      <c r="L311" s="182">
        <v>0</v>
      </c>
    </row>
    <row r="312" spans="1:12" hidden="1">
      <c r="A312" s="204">
        <v>3</v>
      </c>
      <c r="B312" s="203">
        <v>3</v>
      </c>
      <c r="C312" s="186">
        <v>1</v>
      </c>
      <c r="D312" s="185">
        <v>2</v>
      </c>
      <c r="E312" s="185"/>
      <c r="F312" s="184"/>
      <c r="G312" s="183" t="s">
        <v>213</v>
      </c>
      <c r="H312" s="175">
        <v>281</v>
      </c>
      <c r="I312" s="190">
        <f>I313</f>
        <v>0</v>
      </c>
      <c r="J312" s="216">
        <f>J313</f>
        <v>0</v>
      </c>
      <c r="K312" s="195">
        <f>K313</f>
        <v>0</v>
      </c>
      <c r="L312" s="195">
        <f>L313</f>
        <v>0</v>
      </c>
    </row>
    <row r="313" spans="1:12" hidden="1">
      <c r="A313" s="204">
        <v>3</v>
      </c>
      <c r="B313" s="204">
        <v>3</v>
      </c>
      <c r="C313" s="203">
        <v>1</v>
      </c>
      <c r="D313" s="202">
        <v>2</v>
      </c>
      <c r="E313" s="202">
        <v>1</v>
      </c>
      <c r="F313" s="201"/>
      <c r="G313" s="183" t="s">
        <v>213</v>
      </c>
      <c r="H313" s="175">
        <v>282</v>
      </c>
      <c r="I313" s="200">
        <f>SUM(I314:I315)</f>
        <v>0</v>
      </c>
      <c r="J313" s="217">
        <f>SUM(J314:J315)</f>
        <v>0</v>
      </c>
      <c r="K313" s="198">
        <f>SUM(K314:K315)</f>
        <v>0</v>
      </c>
      <c r="L313" s="198">
        <f>SUM(L314:L315)</f>
        <v>0</v>
      </c>
    </row>
    <row r="314" spans="1:12" ht="25.5" hidden="1" customHeight="1">
      <c r="A314" s="187">
        <v>3</v>
      </c>
      <c r="B314" s="187">
        <v>3</v>
      </c>
      <c r="C314" s="186">
        <v>1</v>
      </c>
      <c r="D314" s="185">
        <v>2</v>
      </c>
      <c r="E314" s="185">
        <v>1</v>
      </c>
      <c r="F314" s="184">
        <v>1</v>
      </c>
      <c r="G314" s="183" t="s">
        <v>214</v>
      </c>
      <c r="H314" s="175">
        <v>283</v>
      </c>
      <c r="I314" s="182">
        <v>0</v>
      </c>
      <c r="J314" s="182">
        <v>0</v>
      </c>
      <c r="K314" s="182">
        <v>0</v>
      </c>
      <c r="L314" s="182">
        <v>0</v>
      </c>
    </row>
    <row r="315" spans="1:12" hidden="1">
      <c r="A315" s="194">
        <v>3</v>
      </c>
      <c r="B315" s="220">
        <v>3</v>
      </c>
      <c r="C315" s="212">
        <v>1</v>
      </c>
      <c r="D315" s="218">
        <v>2</v>
      </c>
      <c r="E315" s="218">
        <v>1</v>
      </c>
      <c r="F315" s="211">
        <v>2</v>
      </c>
      <c r="G315" s="207" t="s">
        <v>215</v>
      </c>
      <c r="H315" s="175">
        <v>284</v>
      </c>
      <c r="I315" s="182">
        <v>0</v>
      </c>
      <c r="J315" s="182">
        <v>0</v>
      </c>
      <c r="K315" s="182">
        <v>0</v>
      </c>
      <c r="L315" s="182">
        <v>0</v>
      </c>
    </row>
    <row r="316" spans="1:12" ht="25.5" hidden="1" customHeight="1">
      <c r="A316" s="186">
        <v>3</v>
      </c>
      <c r="B316" s="183">
        <v>3</v>
      </c>
      <c r="C316" s="186">
        <v>1</v>
      </c>
      <c r="D316" s="185">
        <v>3</v>
      </c>
      <c r="E316" s="185"/>
      <c r="F316" s="184"/>
      <c r="G316" s="183" t="s">
        <v>216</v>
      </c>
      <c r="H316" s="175">
        <v>285</v>
      </c>
      <c r="I316" s="190">
        <f>I317</f>
        <v>0</v>
      </c>
      <c r="J316" s="216">
        <f>J317</f>
        <v>0</v>
      </c>
      <c r="K316" s="195">
        <f>K317</f>
        <v>0</v>
      </c>
      <c r="L316" s="195">
        <f>L317</f>
        <v>0</v>
      </c>
    </row>
    <row r="317" spans="1:12" ht="25.5" hidden="1" customHeight="1">
      <c r="A317" s="186">
        <v>3</v>
      </c>
      <c r="B317" s="207">
        <v>3</v>
      </c>
      <c r="C317" s="212">
        <v>1</v>
      </c>
      <c r="D317" s="218">
        <v>3</v>
      </c>
      <c r="E317" s="218">
        <v>1</v>
      </c>
      <c r="F317" s="211"/>
      <c r="G317" s="183" t="s">
        <v>216</v>
      </c>
      <c r="H317" s="175">
        <v>286</v>
      </c>
      <c r="I317" s="195">
        <f>I318+I319</f>
        <v>0</v>
      </c>
      <c r="J317" s="195">
        <f>J318+J319</f>
        <v>0</v>
      </c>
      <c r="K317" s="195">
        <f>K318+K319</f>
        <v>0</v>
      </c>
      <c r="L317" s="195">
        <f>L318+L319</f>
        <v>0</v>
      </c>
    </row>
    <row r="318" spans="1:12" ht="25.5" hidden="1" customHeight="1">
      <c r="A318" s="186">
        <v>3</v>
      </c>
      <c r="B318" s="183">
        <v>3</v>
      </c>
      <c r="C318" s="186">
        <v>1</v>
      </c>
      <c r="D318" s="185">
        <v>3</v>
      </c>
      <c r="E318" s="185">
        <v>1</v>
      </c>
      <c r="F318" s="184">
        <v>1</v>
      </c>
      <c r="G318" s="183" t="s">
        <v>217</v>
      </c>
      <c r="H318" s="175">
        <v>287</v>
      </c>
      <c r="I318" s="189">
        <v>0</v>
      </c>
      <c r="J318" s="189">
        <v>0</v>
      </c>
      <c r="K318" s="189">
        <v>0</v>
      </c>
      <c r="L318" s="188">
        <v>0</v>
      </c>
    </row>
    <row r="319" spans="1:12" ht="25.5" hidden="1" customHeight="1">
      <c r="A319" s="186">
        <v>3</v>
      </c>
      <c r="B319" s="183">
        <v>3</v>
      </c>
      <c r="C319" s="186">
        <v>1</v>
      </c>
      <c r="D319" s="185">
        <v>3</v>
      </c>
      <c r="E319" s="185">
        <v>1</v>
      </c>
      <c r="F319" s="184">
        <v>2</v>
      </c>
      <c r="G319" s="183" t="s">
        <v>218</v>
      </c>
      <c r="H319" s="175">
        <v>288</v>
      </c>
      <c r="I319" s="182">
        <v>0</v>
      </c>
      <c r="J319" s="182">
        <v>0</v>
      </c>
      <c r="K319" s="182">
        <v>0</v>
      </c>
      <c r="L319" s="182">
        <v>0</v>
      </c>
    </row>
    <row r="320" spans="1:12" hidden="1">
      <c r="A320" s="186">
        <v>3</v>
      </c>
      <c r="B320" s="183">
        <v>3</v>
      </c>
      <c r="C320" s="186">
        <v>1</v>
      </c>
      <c r="D320" s="185">
        <v>4</v>
      </c>
      <c r="E320" s="185"/>
      <c r="F320" s="184"/>
      <c r="G320" s="183" t="s">
        <v>219</v>
      </c>
      <c r="H320" s="175">
        <v>289</v>
      </c>
      <c r="I320" s="190">
        <f>I321</f>
        <v>0</v>
      </c>
      <c r="J320" s="216">
        <f>J321</f>
        <v>0</v>
      </c>
      <c r="K320" s="195">
        <f>K321</f>
        <v>0</v>
      </c>
      <c r="L320" s="195">
        <f>L321</f>
        <v>0</v>
      </c>
    </row>
    <row r="321" spans="1:15" hidden="1">
      <c r="A321" s="187">
        <v>3</v>
      </c>
      <c r="B321" s="186">
        <v>3</v>
      </c>
      <c r="C321" s="185">
        <v>1</v>
      </c>
      <c r="D321" s="185">
        <v>4</v>
      </c>
      <c r="E321" s="185">
        <v>1</v>
      </c>
      <c r="F321" s="184"/>
      <c r="G321" s="183" t="s">
        <v>219</v>
      </c>
      <c r="H321" s="175">
        <v>290</v>
      </c>
      <c r="I321" s="190">
        <f>SUM(I322:I323)</f>
        <v>0</v>
      </c>
      <c r="J321" s="190">
        <f>SUM(J322:J323)</f>
        <v>0</v>
      </c>
      <c r="K321" s="190">
        <f>SUM(K322:K323)</f>
        <v>0</v>
      </c>
      <c r="L321" s="190">
        <f>SUM(L322:L323)</f>
        <v>0</v>
      </c>
    </row>
    <row r="322" spans="1:15" hidden="1">
      <c r="A322" s="187">
        <v>3</v>
      </c>
      <c r="B322" s="186">
        <v>3</v>
      </c>
      <c r="C322" s="185">
        <v>1</v>
      </c>
      <c r="D322" s="185">
        <v>4</v>
      </c>
      <c r="E322" s="185">
        <v>1</v>
      </c>
      <c r="F322" s="184">
        <v>1</v>
      </c>
      <c r="G322" s="183" t="s">
        <v>220</v>
      </c>
      <c r="H322" s="175">
        <v>291</v>
      </c>
      <c r="I322" s="219">
        <v>0</v>
      </c>
      <c r="J322" s="182">
        <v>0</v>
      </c>
      <c r="K322" s="182">
        <v>0</v>
      </c>
      <c r="L322" s="219">
        <v>0</v>
      </c>
    </row>
    <row r="323" spans="1:15" hidden="1">
      <c r="A323" s="186">
        <v>3</v>
      </c>
      <c r="B323" s="185">
        <v>3</v>
      </c>
      <c r="C323" s="185">
        <v>1</v>
      </c>
      <c r="D323" s="185">
        <v>4</v>
      </c>
      <c r="E323" s="185">
        <v>1</v>
      </c>
      <c r="F323" s="184">
        <v>2</v>
      </c>
      <c r="G323" s="183" t="s">
        <v>221</v>
      </c>
      <c r="H323" s="175">
        <v>292</v>
      </c>
      <c r="I323" s="182">
        <v>0</v>
      </c>
      <c r="J323" s="189">
        <v>0</v>
      </c>
      <c r="K323" s="189">
        <v>0</v>
      </c>
      <c r="L323" s="188">
        <v>0</v>
      </c>
    </row>
    <row r="324" spans="1:15" hidden="1">
      <c r="A324" s="186">
        <v>3</v>
      </c>
      <c r="B324" s="185">
        <v>3</v>
      </c>
      <c r="C324" s="185">
        <v>1</v>
      </c>
      <c r="D324" s="185">
        <v>5</v>
      </c>
      <c r="E324" s="185"/>
      <c r="F324" s="184"/>
      <c r="G324" s="183" t="s">
        <v>222</v>
      </c>
      <c r="H324" s="175">
        <v>293</v>
      </c>
      <c r="I324" s="198">
        <f t="shared" ref="I324:L325" si="28">I325</f>
        <v>0</v>
      </c>
      <c r="J324" s="216">
        <f t="shared" si="28"/>
        <v>0</v>
      </c>
      <c r="K324" s="195">
        <f t="shared" si="28"/>
        <v>0</v>
      </c>
      <c r="L324" s="195">
        <f t="shared" si="28"/>
        <v>0</v>
      </c>
    </row>
    <row r="325" spans="1:15" hidden="1">
      <c r="A325" s="203">
        <v>3</v>
      </c>
      <c r="B325" s="218">
        <v>3</v>
      </c>
      <c r="C325" s="218">
        <v>1</v>
      </c>
      <c r="D325" s="218">
        <v>5</v>
      </c>
      <c r="E325" s="218">
        <v>1</v>
      </c>
      <c r="F325" s="211"/>
      <c r="G325" s="183" t="s">
        <v>222</v>
      </c>
      <c r="H325" s="175">
        <v>294</v>
      </c>
      <c r="I325" s="195">
        <f t="shared" si="28"/>
        <v>0</v>
      </c>
      <c r="J325" s="217">
        <f t="shared" si="28"/>
        <v>0</v>
      </c>
      <c r="K325" s="198">
        <f t="shared" si="28"/>
        <v>0</v>
      </c>
      <c r="L325" s="198">
        <f t="shared" si="28"/>
        <v>0</v>
      </c>
    </row>
    <row r="326" spans="1:15" hidden="1">
      <c r="A326" s="186">
        <v>3</v>
      </c>
      <c r="B326" s="185">
        <v>3</v>
      </c>
      <c r="C326" s="185">
        <v>1</v>
      </c>
      <c r="D326" s="185">
        <v>5</v>
      </c>
      <c r="E326" s="185">
        <v>1</v>
      </c>
      <c r="F326" s="184">
        <v>1</v>
      </c>
      <c r="G326" s="183" t="s">
        <v>223</v>
      </c>
      <c r="H326" s="175">
        <v>295</v>
      </c>
      <c r="I326" s="182">
        <v>0</v>
      </c>
      <c r="J326" s="189">
        <v>0</v>
      </c>
      <c r="K326" s="189">
        <v>0</v>
      </c>
      <c r="L326" s="188">
        <v>0</v>
      </c>
    </row>
    <row r="327" spans="1:15" hidden="1">
      <c r="A327" s="186">
        <v>3</v>
      </c>
      <c r="B327" s="185">
        <v>3</v>
      </c>
      <c r="C327" s="185">
        <v>1</v>
      </c>
      <c r="D327" s="185">
        <v>6</v>
      </c>
      <c r="E327" s="185"/>
      <c r="F327" s="184"/>
      <c r="G327" s="183" t="s">
        <v>193</v>
      </c>
      <c r="H327" s="175">
        <v>296</v>
      </c>
      <c r="I327" s="195">
        <f t="shared" ref="I327:L328" si="29">I328</f>
        <v>0</v>
      </c>
      <c r="J327" s="216">
        <f t="shared" si="29"/>
        <v>0</v>
      </c>
      <c r="K327" s="195">
        <f t="shared" si="29"/>
        <v>0</v>
      </c>
      <c r="L327" s="195">
        <f t="shared" si="29"/>
        <v>0</v>
      </c>
    </row>
    <row r="328" spans="1:15" hidden="1">
      <c r="A328" s="186">
        <v>3</v>
      </c>
      <c r="B328" s="185">
        <v>3</v>
      </c>
      <c r="C328" s="185">
        <v>1</v>
      </c>
      <c r="D328" s="185">
        <v>6</v>
      </c>
      <c r="E328" s="185">
        <v>1</v>
      </c>
      <c r="F328" s="184"/>
      <c r="G328" s="183" t="s">
        <v>193</v>
      </c>
      <c r="H328" s="175">
        <v>297</v>
      </c>
      <c r="I328" s="190">
        <f t="shared" si="29"/>
        <v>0</v>
      </c>
      <c r="J328" s="216">
        <f t="shared" si="29"/>
        <v>0</v>
      </c>
      <c r="K328" s="195">
        <f t="shared" si="29"/>
        <v>0</v>
      </c>
      <c r="L328" s="195">
        <f t="shared" si="29"/>
        <v>0</v>
      </c>
    </row>
    <row r="329" spans="1:15" hidden="1">
      <c r="A329" s="186">
        <v>3</v>
      </c>
      <c r="B329" s="185">
        <v>3</v>
      </c>
      <c r="C329" s="185">
        <v>1</v>
      </c>
      <c r="D329" s="185">
        <v>6</v>
      </c>
      <c r="E329" s="185">
        <v>1</v>
      </c>
      <c r="F329" s="184">
        <v>1</v>
      </c>
      <c r="G329" s="183" t="s">
        <v>193</v>
      </c>
      <c r="H329" s="175">
        <v>298</v>
      </c>
      <c r="I329" s="189">
        <v>0</v>
      </c>
      <c r="J329" s="189">
        <v>0</v>
      </c>
      <c r="K329" s="189">
        <v>0</v>
      </c>
      <c r="L329" s="188">
        <v>0</v>
      </c>
    </row>
    <row r="330" spans="1:15" hidden="1">
      <c r="A330" s="186">
        <v>3</v>
      </c>
      <c r="B330" s="185">
        <v>3</v>
      </c>
      <c r="C330" s="185">
        <v>1</v>
      </c>
      <c r="D330" s="185">
        <v>7</v>
      </c>
      <c r="E330" s="185"/>
      <c r="F330" s="184"/>
      <c r="G330" s="183" t="s">
        <v>224</v>
      </c>
      <c r="H330" s="175">
        <v>299</v>
      </c>
      <c r="I330" s="190">
        <f>I331</f>
        <v>0</v>
      </c>
      <c r="J330" s="216">
        <f>J331</f>
        <v>0</v>
      </c>
      <c r="K330" s="195">
        <f>K331</f>
        <v>0</v>
      </c>
      <c r="L330" s="195">
        <f>L331</f>
        <v>0</v>
      </c>
    </row>
    <row r="331" spans="1:15" hidden="1">
      <c r="A331" s="186">
        <v>3</v>
      </c>
      <c r="B331" s="185">
        <v>3</v>
      </c>
      <c r="C331" s="185">
        <v>1</v>
      </c>
      <c r="D331" s="185">
        <v>7</v>
      </c>
      <c r="E331" s="185">
        <v>1</v>
      </c>
      <c r="F331" s="184"/>
      <c r="G331" s="183" t="s">
        <v>224</v>
      </c>
      <c r="H331" s="175">
        <v>300</v>
      </c>
      <c r="I331" s="190">
        <f>I332+I333</f>
        <v>0</v>
      </c>
      <c r="J331" s="190">
        <f>J332+J333</f>
        <v>0</v>
      </c>
      <c r="K331" s="190">
        <f>K332+K333</f>
        <v>0</v>
      </c>
      <c r="L331" s="190">
        <f>L332+L333</f>
        <v>0</v>
      </c>
    </row>
    <row r="332" spans="1:15" ht="25.5" hidden="1" customHeight="1">
      <c r="A332" s="186">
        <v>3</v>
      </c>
      <c r="B332" s="185">
        <v>3</v>
      </c>
      <c r="C332" s="185">
        <v>1</v>
      </c>
      <c r="D332" s="185">
        <v>7</v>
      </c>
      <c r="E332" s="185">
        <v>1</v>
      </c>
      <c r="F332" s="184">
        <v>1</v>
      </c>
      <c r="G332" s="183" t="s">
        <v>225</v>
      </c>
      <c r="H332" s="175">
        <v>301</v>
      </c>
      <c r="I332" s="189">
        <v>0</v>
      </c>
      <c r="J332" s="189">
        <v>0</v>
      </c>
      <c r="K332" s="189">
        <v>0</v>
      </c>
      <c r="L332" s="188">
        <v>0</v>
      </c>
    </row>
    <row r="333" spans="1:15" ht="25.5" hidden="1" customHeight="1">
      <c r="A333" s="186">
        <v>3</v>
      </c>
      <c r="B333" s="185">
        <v>3</v>
      </c>
      <c r="C333" s="185">
        <v>1</v>
      </c>
      <c r="D333" s="185">
        <v>7</v>
      </c>
      <c r="E333" s="185">
        <v>1</v>
      </c>
      <c r="F333" s="184">
        <v>2</v>
      </c>
      <c r="G333" s="183" t="s">
        <v>226</v>
      </c>
      <c r="H333" s="175">
        <v>302</v>
      </c>
      <c r="I333" s="182">
        <v>0</v>
      </c>
      <c r="J333" s="182">
        <v>0</v>
      </c>
      <c r="K333" s="182">
        <v>0</v>
      </c>
      <c r="L333" s="182">
        <v>0</v>
      </c>
    </row>
    <row r="334" spans="1:15" ht="38.25" hidden="1" customHeight="1">
      <c r="A334" s="186">
        <v>3</v>
      </c>
      <c r="B334" s="185">
        <v>3</v>
      </c>
      <c r="C334" s="185">
        <v>2</v>
      </c>
      <c r="D334" s="185"/>
      <c r="E334" s="185"/>
      <c r="F334" s="184"/>
      <c r="G334" s="183" t="s">
        <v>227</v>
      </c>
      <c r="H334" s="175">
        <v>303</v>
      </c>
      <c r="I334" s="190">
        <f>SUM(I335+I344+I348+I352+I356+I359+I362)</f>
        <v>0</v>
      </c>
      <c r="J334" s="216">
        <f>SUM(J335+J344+J348+J352+J356+J359+J362)</f>
        <v>0</v>
      </c>
      <c r="K334" s="195">
        <f>SUM(K335+K344+K348+K352+K356+K359+K362)</f>
        <v>0</v>
      </c>
      <c r="L334" s="195">
        <f>SUM(L335+L344+L348+L352+L356+L359+L362)</f>
        <v>0</v>
      </c>
    </row>
    <row r="335" spans="1:15" hidden="1">
      <c r="A335" s="186">
        <v>3</v>
      </c>
      <c r="B335" s="185">
        <v>3</v>
      </c>
      <c r="C335" s="185">
        <v>2</v>
      </c>
      <c r="D335" s="185">
        <v>1</v>
      </c>
      <c r="E335" s="185"/>
      <c r="F335" s="184"/>
      <c r="G335" s="183" t="s">
        <v>175</v>
      </c>
      <c r="H335" s="175">
        <v>304</v>
      </c>
      <c r="I335" s="190">
        <f>I336</f>
        <v>0</v>
      </c>
      <c r="J335" s="216">
        <f>J336</f>
        <v>0</v>
      </c>
      <c r="K335" s="195">
        <f>K336</f>
        <v>0</v>
      </c>
      <c r="L335" s="195">
        <f>L336</f>
        <v>0</v>
      </c>
    </row>
    <row r="336" spans="1:15" hidden="1">
      <c r="A336" s="187">
        <v>3</v>
      </c>
      <c r="B336" s="186">
        <v>3</v>
      </c>
      <c r="C336" s="185">
        <v>2</v>
      </c>
      <c r="D336" s="183">
        <v>1</v>
      </c>
      <c r="E336" s="186">
        <v>1</v>
      </c>
      <c r="F336" s="184"/>
      <c r="G336" s="183" t="s">
        <v>175</v>
      </c>
      <c r="H336" s="175">
        <v>305</v>
      </c>
      <c r="I336" s="190">
        <f>SUM(I337:I337)</f>
        <v>0</v>
      </c>
      <c r="J336" s="190">
        <f>SUM(J337:J337)</f>
        <v>0</v>
      </c>
      <c r="K336" s="190">
        <f>SUM(K337:K337)</f>
        <v>0</v>
      </c>
      <c r="L336" s="190">
        <f>SUM(L337:L337)</f>
        <v>0</v>
      </c>
      <c r="M336" s="215"/>
      <c r="N336" s="215"/>
      <c r="O336" s="215"/>
    </row>
    <row r="337" spans="1:12" hidden="1">
      <c r="A337" s="187">
        <v>3</v>
      </c>
      <c r="B337" s="186">
        <v>3</v>
      </c>
      <c r="C337" s="185">
        <v>2</v>
      </c>
      <c r="D337" s="183">
        <v>1</v>
      </c>
      <c r="E337" s="186">
        <v>1</v>
      </c>
      <c r="F337" s="184">
        <v>1</v>
      </c>
      <c r="G337" s="183" t="s">
        <v>176</v>
      </c>
      <c r="H337" s="175">
        <v>306</v>
      </c>
      <c r="I337" s="189">
        <v>0</v>
      </c>
      <c r="J337" s="189">
        <v>0</v>
      </c>
      <c r="K337" s="189">
        <v>0</v>
      </c>
      <c r="L337" s="188">
        <v>0</v>
      </c>
    </row>
    <row r="338" spans="1:12" hidden="1">
      <c r="A338" s="187">
        <v>3</v>
      </c>
      <c r="B338" s="186">
        <v>3</v>
      </c>
      <c r="C338" s="185">
        <v>2</v>
      </c>
      <c r="D338" s="183">
        <v>1</v>
      </c>
      <c r="E338" s="186">
        <v>2</v>
      </c>
      <c r="F338" s="184"/>
      <c r="G338" s="207" t="s">
        <v>199</v>
      </c>
      <c r="H338" s="175">
        <v>307</v>
      </c>
      <c r="I338" s="190">
        <f>SUM(I339:I340)</f>
        <v>0</v>
      </c>
      <c r="J338" s="190">
        <f>SUM(J339:J340)</f>
        <v>0</v>
      </c>
      <c r="K338" s="190">
        <f>SUM(K339:K340)</f>
        <v>0</v>
      </c>
      <c r="L338" s="190">
        <f>SUM(L339:L340)</f>
        <v>0</v>
      </c>
    </row>
    <row r="339" spans="1:12" hidden="1">
      <c r="A339" s="187">
        <v>3</v>
      </c>
      <c r="B339" s="186">
        <v>3</v>
      </c>
      <c r="C339" s="185">
        <v>2</v>
      </c>
      <c r="D339" s="183">
        <v>1</v>
      </c>
      <c r="E339" s="186">
        <v>2</v>
      </c>
      <c r="F339" s="184">
        <v>1</v>
      </c>
      <c r="G339" s="207" t="s">
        <v>178</v>
      </c>
      <c r="H339" s="175">
        <v>308</v>
      </c>
      <c r="I339" s="189">
        <v>0</v>
      </c>
      <c r="J339" s="189">
        <v>0</v>
      </c>
      <c r="K339" s="189">
        <v>0</v>
      </c>
      <c r="L339" s="188">
        <v>0</v>
      </c>
    </row>
    <row r="340" spans="1:12" hidden="1">
      <c r="A340" s="187">
        <v>3</v>
      </c>
      <c r="B340" s="186">
        <v>3</v>
      </c>
      <c r="C340" s="185">
        <v>2</v>
      </c>
      <c r="D340" s="183">
        <v>1</v>
      </c>
      <c r="E340" s="186">
        <v>2</v>
      </c>
      <c r="F340" s="184">
        <v>2</v>
      </c>
      <c r="G340" s="207" t="s">
        <v>179</v>
      </c>
      <c r="H340" s="175">
        <v>309</v>
      </c>
      <c r="I340" s="182">
        <v>0</v>
      </c>
      <c r="J340" s="182">
        <v>0</v>
      </c>
      <c r="K340" s="182">
        <v>0</v>
      </c>
      <c r="L340" s="182">
        <v>0</v>
      </c>
    </row>
    <row r="341" spans="1:12" hidden="1">
      <c r="A341" s="187">
        <v>3</v>
      </c>
      <c r="B341" s="186">
        <v>3</v>
      </c>
      <c r="C341" s="185">
        <v>2</v>
      </c>
      <c r="D341" s="183">
        <v>1</v>
      </c>
      <c r="E341" s="186">
        <v>3</v>
      </c>
      <c r="F341" s="184"/>
      <c r="G341" s="207" t="s">
        <v>180</v>
      </c>
      <c r="H341" s="175">
        <v>310</v>
      </c>
      <c r="I341" s="190">
        <f>SUM(I342:I343)</f>
        <v>0</v>
      </c>
      <c r="J341" s="190">
        <f>SUM(J342:J343)</f>
        <v>0</v>
      </c>
      <c r="K341" s="190">
        <f>SUM(K342:K343)</f>
        <v>0</v>
      </c>
      <c r="L341" s="190">
        <f>SUM(L342:L343)</f>
        <v>0</v>
      </c>
    </row>
    <row r="342" spans="1:12" hidden="1">
      <c r="A342" s="187">
        <v>3</v>
      </c>
      <c r="B342" s="186">
        <v>3</v>
      </c>
      <c r="C342" s="185">
        <v>2</v>
      </c>
      <c r="D342" s="183">
        <v>1</v>
      </c>
      <c r="E342" s="186">
        <v>3</v>
      </c>
      <c r="F342" s="184">
        <v>1</v>
      </c>
      <c r="G342" s="207" t="s">
        <v>181</v>
      </c>
      <c r="H342" s="175">
        <v>311</v>
      </c>
      <c r="I342" s="182">
        <v>0</v>
      </c>
      <c r="J342" s="182">
        <v>0</v>
      </c>
      <c r="K342" s="182">
        <v>0</v>
      </c>
      <c r="L342" s="182">
        <v>0</v>
      </c>
    </row>
    <row r="343" spans="1:12" hidden="1">
      <c r="A343" s="187">
        <v>3</v>
      </c>
      <c r="B343" s="186">
        <v>3</v>
      </c>
      <c r="C343" s="185">
        <v>2</v>
      </c>
      <c r="D343" s="183">
        <v>1</v>
      </c>
      <c r="E343" s="186">
        <v>3</v>
      </c>
      <c r="F343" s="184">
        <v>2</v>
      </c>
      <c r="G343" s="207" t="s">
        <v>200</v>
      </c>
      <c r="H343" s="175">
        <v>312</v>
      </c>
      <c r="I343" s="213">
        <v>0</v>
      </c>
      <c r="J343" s="214">
        <v>0</v>
      </c>
      <c r="K343" s="213">
        <v>0</v>
      </c>
      <c r="L343" s="213">
        <v>0</v>
      </c>
    </row>
    <row r="344" spans="1:12" hidden="1">
      <c r="A344" s="194">
        <v>3</v>
      </c>
      <c r="B344" s="194">
        <v>3</v>
      </c>
      <c r="C344" s="212">
        <v>2</v>
      </c>
      <c r="D344" s="207">
        <v>2</v>
      </c>
      <c r="E344" s="212"/>
      <c r="F344" s="211"/>
      <c r="G344" s="207" t="s">
        <v>213</v>
      </c>
      <c r="H344" s="175">
        <v>313</v>
      </c>
      <c r="I344" s="210">
        <f>I345</f>
        <v>0</v>
      </c>
      <c r="J344" s="209">
        <f>J345</f>
        <v>0</v>
      </c>
      <c r="K344" s="208">
        <f>K345</f>
        <v>0</v>
      </c>
      <c r="L344" s="208">
        <f>L345</f>
        <v>0</v>
      </c>
    </row>
    <row r="345" spans="1:12" hidden="1">
      <c r="A345" s="187">
        <v>3</v>
      </c>
      <c r="B345" s="187">
        <v>3</v>
      </c>
      <c r="C345" s="186">
        <v>2</v>
      </c>
      <c r="D345" s="183">
        <v>2</v>
      </c>
      <c r="E345" s="186">
        <v>1</v>
      </c>
      <c r="F345" s="184"/>
      <c r="G345" s="207" t="s">
        <v>213</v>
      </c>
      <c r="H345" s="175">
        <v>314</v>
      </c>
      <c r="I345" s="190">
        <f>SUM(I346:I347)</f>
        <v>0</v>
      </c>
      <c r="J345" s="196">
        <f>SUM(J346:J347)</f>
        <v>0</v>
      </c>
      <c r="K345" s="195">
        <f>SUM(K346:K347)</f>
        <v>0</v>
      </c>
      <c r="L345" s="195">
        <f>SUM(L346:L347)</f>
        <v>0</v>
      </c>
    </row>
    <row r="346" spans="1:12" ht="25.5" hidden="1" customHeight="1">
      <c r="A346" s="187">
        <v>3</v>
      </c>
      <c r="B346" s="187">
        <v>3</v>
      </c>
      <c r="C346" s="186">
        <v>2</v>
      </c>
      <c r="D346" s="183">
        <v>2</v>
      </c>
      <c r="E346" s="187">
        <v>1</v>
      </c>
      <c r="F346" s="205">
        <v>1</v>
      </c>
      <c r="G346" s="183" t="s">
        <v>214</v>
      </c>
      <c r="H346" s="175">
        <v>315</v>
      </c>
      <c r="I346" s="182">
        <v>0</v>
      </c>
      <c r="J346" s="182">
        <v>0</v>
      </c>
      <c r="K346" s="182">
        <v>0</v>
      </c>
      <c r="L346" s="182">
        <v>0</v>
      </c>
    </row>
    <row r="347" spans="1:12" hidden="1">
      <c r="A347" s="194">
        <v>3</v>
      </c>
      <c r="B347" s="194">
        <v>3</v>
      </c>
      <c r="C347" s="193">
        <v>2</v>
      </c>
      <c r="D347" s="192">
        <v>2</v>
      </c>
      <c r="E347" s="197">
        <v>1</v>
      </c>
      <c r="F347" s="206">
        <v>2</v>
      </c>
      <c r="G347" s="197" t="s">
        <v>215</v>
      </c>
      <c r="H347" s="175">
        <v>316</v>
      </c>
      <c r="I347" s="182">
        <v>0</v>
      </c>
      <c r="J347" s="182">
        <v>0</v>
      </c>
      <c r="K347" s="182">
        <v>0</v>
      </c>
      <c r="L347" s="182">
        <v>0</v>
      </c>
    </row>
    <row r="348" spans="1:12" ht="25.5" hidden="1" customHeight="1">
      <c r="A348" s="187">
        <v>3</v>
      </c>
      <c r="B348" s="187">
        <v>3</v>
      </c>
      <c r="C348" s="186">
        <v>2</v>
      </c>
      <c r="D348" s="185">
        <v>3</v>
      </c>
      <c r="E348" s="183"/>
      <c r="F348" s="205"/>
      <c r="G348" s="183" t="s">
        <v>216</v>
      </c>
      <c r="H348" s="175">
        <v>317</v>
      </c>
      <c r="I348" s="190">
        <f>I349</f>
        <v>0</v>
      </c>
      <c r="J348" s="196">
        <f>J349</f>
        <v>0</v>
      </c>
      <c r="K348" s="195">
        <f>K349</f>
        <v>0</v>
      </c>
      <c r="L348" s="195">
        <f>L349</f>
        <v>0</v>
      </c>
    </row>
    <row r="349" spans="1:12" ht="25.5" hidden="1" customHeight="1">
      <c r="A349" s="187">
        <v>3</v>
      </c>
      <c r="B349" s="187">
        <v>3</v>
      </c>
      <c r="C349" s="186">
        <v>2</v>
      </c>
      <c r="D349" s="185">
        <v>3</v>
      </c>
      <c r="E349" s="183">
        <v>1</v>
      </c>
      <c r="F349" s="205"/>
      <c r="G349" s="183" t="s">
        <v>216</v>
      </c>
      <c r="H349" s="175">
        <v>318</v>
      </c>
      <c r="I349" s="190">
        <f>I350+I351</f>
        <v>0</v>
      </c>
      <c r="J349" s="190">
        <f>J350+J351</f>
        <v>0</v>
      </c>
      <c r="K349" s="190">
        <f>K350+K351</f>
        <v>0</v>
      </c>
      <c r="L349" s="190">
        <f>L350+L351</f>
        <v>0</v>
      </c>
    </row>
    <row r="350" spans="1:12" ht="25.5" hidden="1" customHeight="1">
      <c r="A350" s="187">
        <v>3</v>
      </c>
      <c r="B350" s="187">
        <v>3</v>
      </c>
      <c r="C350" s="186">
        <v>2</v>
      </c>
      <c r="D350" s="185">
        <v>3</v>
      </c>
      <c r="E350" s="183">
        <v>1</v>
      </c>
      <c r="F350" s="205">
        <v>1</v>
      </c>
      <c r="G350" s="183" t="s">
        <v>217</v>
      </c>
      <c r="H350" s="175">
        <v>319</v>
      </c>
      <c r="I350" s="189">
        <v>0</v>
      </c>
      <c r="J350" s="189">
        <v>0</v>
      </c>
      <c r="K350" s="189">
        <v>0</v>
      </c>
      <c r="L350" s="188">
        <v>0</v>
      </c>
    </row>
    <row r="351" spans="1:12" ht="25.5" hidden="1" customHeight="1">
      <c r="A351" s="187">
        <v>3</v>
      </c>
      <c r="B351" s="187">
        <v>3</v>
      </c>
      <c r="C351" s="186">
        <v>2</v>
      </c>
      <c r="D351" s="185">
        <v>3</v>
      </c>
      <c r="E351" s="183">
        <v>1</v>
      </c>
      <c r="F351" s="205">
        <v>2</v>
      </c>
      <c r="G351" s="183" t="s">
        <v>218</v>
      </c>
      <c r="H351" s="175">
        <v>320</v>
      </c>
      <c r="I351" s="182">
        <v>0</v>
      </c>
      <c r="J351" s="182">
        <v>0</v>
      </c>
      <c r="K351" s="182">
        <v>0</v>
      </c>
      <c r="L351" s="182">
        <v>0</v>
      </c>
    </row>
    <row r="352" spans="1:12" hidden="1">
      <c r="A352" s="187">
        <v>3</v>
      </c>
      <c r="B352" s="187">
        <v>3</v>
      </c>
      <c r="C352" s="186">
        <v>2</v>
      </c>
      <c r="D352" s="185">
        <v>4</v>
      </c>
      <c r="E352" s="185"/>
      <c r="F352" s="184"/>
      <c r="G352" s="183" t="s">
        <v>219</v>
      </c>
      <c r="H352" s="175">
        <v>321</v>
      </c>
      <c r="I352" s="190">
        <f>I353</f>
        <v>0</v>
      </c>
      <c r="J352" s="196">
        <f>J353</f>
        <v>0</v>
      </c>
      <c r="K352" s="195">
        <f>K353</f>
        <v>0</v>
      </c>
      <c r="L352" s="195">
        <f>L353</f>
        <v>0</v>
      </c>
    </row>
    <row r="353" spans="1:12" hidden="1">
      <c r="A353" s="204">
        <v>3</v>
      </c>
      <c r="B353" s="204">
        <v>3</v>
      </c>
      <c r="C353" s="203">
        <v>2</v>
      </c>
      <c r="D353" s="202">
        <v>4</v>
      </c>
      <c r="E353" s="202">
        <v>1</v>
      </c>
      <c r="F353" s="201"/>
      <c r="G353" s="183" t="s">
        <v>219</v>
      </c>
      <c r="H353" s="175">
        <v>322</v>
      </c>
      <c r="I353" s="200">
        <f>SUM(I354:I355)</f>
        <v>0</v>
      </c>
      <c r="J353" s="199">
        <f>SUM(J354:J355)</f>
        <v>0</v>
      </c>
      <c r="K353" s="198">
        <f>SUM(K354:K355)</f>
        <v>0</v>
      </c>
      <c r="L353" s="198">
        <f>SUM(L354:L355)</f>
        <v>0</v>
      </c>
    </row>
    <row r="354" spans="1:12" hidden="1">
      <c r="A354" s="187">
        <v>3</v>
      </c>
      <c r="B354" s="187">
        <v>3</v>
      </c>
      <c r="C354" s="186">
        <v>2</v>
      </c>
      <c r="D354" s="185">
        <v>4</v>
      </c>
      <c r="E354" s="185">
        <v>1</v>
      </c>
      <c r="F354" s="184">
        <v>1</v>
      </c>
      <c r="G354" s="183" t="s">
        <v>220</v>
      </c>
      <c r="H354" s="175">
        <v>323</v>
      </c>
      <c r="I354" s="182">
        <v>0</v>
      </c>
      <c r="J354" s="182">
        <v>0</v>
      </c>
      <c r="K354" s="182">
        <v>0</v>
      </c>
      <c r="L354" s="182">
        <v>0</v>
      </c>
    </row>
    <row r="355" spans="1:12" hidden="1">
      <c r="A355" s="187">
        <v>3</v>
      </c>
      <c r="B355" s="187">
        <v>3</v>
      </c>
      <c r="C355" s="186">
        <v>2</v>
      </c>
      <c r="D355" s="185">
        <v>4</v>
      </c>
      <c r="E355" s="185">
        <v>1</v>
      </c>
      <c r="F355" s="184">
        <v>2</v>
      </c>
      <c r="G355" s="183" t="s">
        <v>228</v>
      </c>
      <c r="H355" s="175">
        <v>324</v>
      </c>
      <c r="I355" s="182">
        <v>0</v>
      </c>
      <c r="J355" s="182">
        <v>0</v>
      </c>
      <c r="K355" s="182">
        <v>0</v>
      </c>
      <c r="L355" s="182">
        <v>0</v>
      </c>
    </row>
    <row r="356" spans="1:12" hidden="1">
      <c r="A356" s="187">
        <v>3</v>
      </c>
      <c r="B356" s="187">
        <v>3</v>
      </c>
      <c r="C356" s="186">
        <v>2</v>
      </c>
      <c r="D356" s="185">
        <v>5</v>
      </c>
      <c r="E356" s="185"/>
      <c r="F356" s="184"/>
      <c r="G356" s="183" t="s">
        <v>222</v>
      </c>
      <c r="H356" s="175">
        <v>325</v>
      </c>
      <c r="I356" s="190">
        <f t="shared" ref="I356:L357" si="30">I357</f>
        <v>0</v>
      </c>
      <c r="J356" s="196">
        <f t="shared" si="30"/>
        <v>0</v>
      </c>
      <c r="K356" s="195">
        <f t="shared" si="30"/>
        <v>0</v>
      </c>
      <c r="L356" s="195">
        <f t="shared" si="30"/>
        <v>0</v>
      </c>
    </row>
    <row r="357" spans="1:12" hidden="1">
      <c r="A357" s="204">
        <v>3</v>
      </c>
      <c r="B357" s="204">
        <v>3</v>
      </c>
      <c r="C357" s="203">
        <v>2</v>
      </c>
      <c r="D357" s="202">
        <v>5</v>
      </c>
      <c r="E357" s="202">
        <v>1</v>
      </c>
      <c r="F357" s="201"/>
      <c r="G357" s="183" t="s">
        <v>222</v>
      </c>
      <c r="H357" s="175">
        <v>326</v>
      </c>
      <c r="I357" s="200">
        <f t="shared" si="30"/>
        <v>0</v>
      </c>
      <c r="J357" s="199">
        <f t="shared" si="30"/>
        <v>0</v>
      </c>
      <c r="K357" s="198">
        <f t="shared" si="30"/>
        <v>0</v>
      </c>
      <c r="L357" s="198">
        <f t="shared" si="30"/>
        <v>0</v>
      </c>
    </row>
    <row r="358" spans="1:12" hidden="1">
      <c r="A358" s="187">
        <v>3</v>
      </c>
      <c r="B358" s="187">
        <v>3</v>
      </c>
      <c r="C358" s="186">
        <v>2</v>
      </c>
      <c r="D358" s="185">
        <v>5</v>
      </c>
      <c r="E358" s="185">
        <v>1</v>
      </c>
      <c r="F358" s="184">
        <v>1</v>
      </c>
      <c r="G358" s="183" t="s">
        <v>222</v>
      </c>
      <c r="H358" s="175">
        <v>327</v>
      </c>
      <c r="I358" s="189">
        <v>0</v>
      </c>
      <c r="J358" s="189">
        <v>0</v>
      </c>
      <c r="K358" s="189">
        <v>0</v>
      </c>
      <c r="L358" s="188">
        <v>0</v>
      </c>
    </row>
    <row r="359" spans="1:12" hidden="1">
      <c r="A359" s="187">
        <v>3</v>
      </c>
      <c r="B359" s="187">
        <v>3</v>
      </c>
      <c r="C359" s="186">
        <v>2</v>
      </c>
      <c r="D359" s="185">
        <v>6</v>
      </c>
      <c r="E359" s="185"/>
      <c r="F359" s="184"/>
      <c r="G359" s="183" t="s">
        <v>193</v>
      </c>
      <c r="H359" s="175">
        <v>328</v>
      </c>
      <c r="I359" s="190">
        <f t="shared" ref="I359:L360" si="31">I360</f>
        <v>0</v>
      </c>
      <c r="J359" s="196">
        <f t="shared" si="31"/>
        <v>0</v>
      </c>
      <c r="K359" s="195">
        <f t="shared" si="31"/>
        <v>0</v>
      </c>
      <c r="L359" s="195">
        <f t="shared" si="31"/>
        <v>0</v>
      </c>
    </row>
    <row r="360" spans="1:12" hidden="1">
      <c r="A360" s="187">
        <v>3</v>
      </c>
      <c r="B360" s="187">
        <v>3</v>
      </c>
      <c r="C360" s="186">
        <v>2</v>
      </c>
      <c r="D360" s="185">
        <v>6</v>
      </c>
      <c r="E360" s="185">
        <v>1</v>
      </c>
      <c r="F360" s="184"/>
      <c r="G360" s="183" t="s">
        <v>193</v>
      </c>
      <c r="H360" s="175">
        <v>329</v>
      </c>
      <c r="I360" s="190">
        <f t="shared" si="31"/>
        <v>0</v>
      </c>
      <c r="J360" s="196">
        <f t="shared" si="31"/>
        <v>0</v>
      </c>
      <c r="K360" s="195">
        <f t="shared" si="31"/>
        <v>0</v>
      </c>
      <c r="L360" s="195">
        <f t="shared" si="31"/>
        <v>0</v>
      </c>
    </row>
    <row r="361" spans="1:12" hidden="1">
      <c r="A361" s="194">
        <v>3</v>
      </c>
      <c r="B361" s="194">
        <v>3</v>
      </c>
      <c r="C361" s="193">
        <v>2</v>
      </c>
      <c r="D361" s="192">
        <v>6</v>
      </c>
      <c r="E361" s="192">
        <v>1</v>
      </c>
      <c r="F361" s="191">
        <v>1</v>
      </c>
      <c r="G361" s="197" t="s">
        <v>193</v>
      </c>
      <c r="H361" s="175">
        <v>330</v>
      </c>
      <c r="I361" s="189">
        <v>0</v>
      </c>
      <c r="J361" s="189">
        <v>0</v>
      </c>
      <c r="K361" s="189">
        <v>0</v>
      </c>
      <c r="L361" s="188">
        <v>0</v>
      </c>
    </row>
    <row r="362" spans="1:12" hidden="1">
      <c r="A362" s="187">
        <v>3</v>
      </c>
      <c r="B362" s="187">
        <v>3</v>
      </c>
      <c r="C362" s="186">
        <v>2</v>
      </c>
      <c r="D362" s="185">
        <v>7</v>
      </c>
      <c r="E362" s="185"/>
      <c r="F362" s="184"/>
      <c r="G362" s="183" t="s">
        <v>224</v>
      </c>
      <c r="H362" s="175">
        <v>331</v>
      </c>
      <c r="I362" s="190">
        <f>I363</f>
        <v>0</v>
      </c>
      <c r="J362" s="196">
        <f>J363</f>
        <v>0</v>
      </c>
      <c r="K362" s="195">
        <f>K363</f>
        <v>0</v>
      </c>
      <c r="L362" s="195">
        <f>L363</f>
        <v>0</v>
      </c>
    </row>
    <row r="363" spans="1:12" hidden="1">
      <c r="A363" s="194">
        <v>3</v>
      </c>
      <c r="B363" s="194">
        <v>3</v>
      </c>
      <c r="C363" s="193">
        <v>2</v>
      </c>
      <c r="D363" s="192">
        <v>7</v>
      </c>
      <c r="E363" s="192">
        <v>1</v>
      </c>
      <c r="F363" s="191"/>
      <c r="G363" s="183" t="s">
        <v>224</v>
      </c>
      <c r="H363" s="175">
        <v>332</v>
      </c>
      <c r="I363" s="190">
        <f>SUM(I364:I365)</f>
        <v>0</v>
      </c>
      <c r="J363" s="190">
        <f>SUM(J364:J365)</f>
        <v>0</v>
      </c>
      <c r="K363" s="190">
        <f>SUM(K364:K365)</f>
        <v>0</v>
      </c>
      <c r="L363" s="190">
        <f>SUM(L364:L365)</f>
        <v>0</v>
      </c>
    </row>
    <row r="364" spans="1:12" ht="25.5" hidden="1" customHeight="1">
      <c r="A364" s="187">
        <v>3</v>
      </c>
      <c r="B364" s="187">
        <v>3</v>
      </c>
      <c r="C364" s="186">
        <v>2</v>
      </c>
      <c r="D364" s="185">
        <v>7</v>
      </c>
      <c r="E364" s="185">
        <v>1</v>
      </c>
      <c r="F364" s="184">
        <v>1</v>
      </c>
      <c r="G364" s="183" t="s">
        <v>225</v>
      </c>
      <c r="H364" s="175">
        <v>333</v>
      </c>
      <c r="I364" s="189">
        <v>0</v>
      </c>
      <c r="J364" s="189">
        <v>0</v>
      </c>
      <c r="K364" s="189">
        <v>0</v>
      </c>
      <c r="L364" s="188">
        <v>0</v>
      </c>
    </row>
    <row r="365" spans="1:12" ht="25.5" hidden="1" customHeight="1">
      <c r="A365" s="187">
        <v>3</v>
      </c>
      <c r="B365" s="187">
        <v>3</v>
      </c>
      <c r="C365" s="186">
        <v>2</v>
      </c>
      <c r="D365" s="185">
        <v>7</v>
      </c>
      <c r="E365" s="185">
        <v>1</v>
      </c>
      <c r="F365" s="184">
        <v>2</v>
      </c>
      <c r="G365" s="183" t="s">
        <v>226</v>
      </c>
      <c r="H365" s="175">
        <v>334</v>
      </c>
      <c r="I365" s="182">
        <v>0</v>
      </c>
      <c r="J365" s="182">
        <v>0</v>
      </c>
      <c r="K365" s="182">
        <v>0</v>
      </c>
      <c r="L365" s="182">
        <v>0</v>
      </c>
    </row>
    <row r="366" spans="1:12">
      <c r="A366" s="181"/>
      <c r="B366" s="181"/>
      <c r="C366" s="180"/>
      <c r="D366" s="179"/>
      <c r="E366" s="178"/>
      <c r="F366" s="177"/>
      <c r="G366" s="176" t="s">
        <v>229</v>
      </c>
      <c r="H366" s="175">
        <v>335</v>
      </c>
      <c r="I366" s="174">
        <f>SUM(I32+I182)</f>
        <v>3000</v>
      </c>
      <c r="J366" s="174">
        <f>SUM(J32+J182)</f>
        <v>1500</v>
      </c>
      <c r="K366" s="174">
        <f>SUM(K32+K182)</f>
        <v>1456</v>
      </c>
      <c r="L366" s="174">
        <f>SUM(L32+L182)</f>
        <v>1456</v>
      </c>
    </row>
    <row r="367" spans="1:12">
      <c r="G367" s="173"/>
      <c r="H367" s="172"/>
      <c r="I367" s="171"/>
      <c r="J367" s="168"/>
      <c r="K367" s="168"/>
      <c r="L367" s="168"/>
    </row>
    <row r="368" spans="1:12">
      <c r="D368" s="638" t="s">
        <v>230</v>
      </c>
      <c r="E368" s="638"/>
      <c r="F368" s="638"/>
      <c r="G368" s="638"/>
      <c r="H368" s="170"/>
      <c r="I368" s="169"/>
      <c r="J368" s="168"/>
      <c r="K368" s="627" t="s">
        <v>231</v>
      </c>
      <c r="L368" s="627"/>
    </row>
    <row r="369" spans="1:12" ht="18.75" customHeight="1">
      <c r="A369" s="167"/>
      <c r="B369" s="167"/>
      <c r="C369" s="167"/>
      <c r="D369" s="629" t="s">
        <v>232</v>
      </c>
      <c r="E369" s="629"/>
      <c r="F369" s="629"/>
      <c r="G369" s="629"/>
      <c r="I369" s="166" t="s">
        <v>233</v>
      </c>
      <c r="K369" s="612" t="s">
        <v>234</v>
      </c>
      <c r="L369" s="612"/>
    </row>
    <row r="370" spans="1:12" ht="15.75" customHeight="1">
      <c r="I370" s="165"/>
      <c r="K370" s="165"/>
      <c r="L370" s="165"/>
    </row>
    <row r="371" spans="1:12" ht="24.75" customHeight="1">
      <c r="D371" s="628" t="s">
        <v>235</v>
      </c>
      <c r="E371" s="628"/>
      <c r="F371" s="628"/>
      <c r="G371" s="628"/>
      <c r="I371" s="165"/>
      <c r="K371" s="627" t="s">
        <v>236</v>
      </c>
      <c r="L371" s="627"/>
    </row>
    <row r="372" spans="1:12" ht="25.5" customHeight="1">
      <c r="D372" s="610" t="s">
        <v>237</v>
      </c>
      <c r="E372" s="611"/>
      <c r="F372" s="611"/>
      <c r="G372" s="611"/>
      <c r="H372" s="163"/>
      <c r="I372" s="164" t="s">
        <v>233</v>
      </c>
      <c r="K372" s="612" t="s">
        <v>234</v>
      </c>
      <c r="L372" s="612"/>
    </row>
    <row r="374" spans="1:12">
      <c r="A374" s="630" t="s">
        <v>288</v>
      </c>
      <c r="B374" s="630"/>
      <c r="C374" s="630"/>
      <c r="D374" s="630"/>
      <c r="E374" s="630"/>
      <c r="F374" s="630"/>
      <c r="G374" s="630"/>
      <c r="H374" s="630"/>
      <c r="I374" s="630"/>
      <c r="J374" s="630"/>
      <c r="K374" s="630"/>
    </row>
  </sheetData>
  <sheetProtection formatCells="0" formatColumns="0" formatRows="0" insertColumns="0" insertRows="0" insertHyperlinks="0" deleteColumns="0" deleteRows="0" sort="0" autoFilter="0" pivotTables="0"/>
  <mergeCells count="30">
    <mergeCell ref="A374:K374"/>
    <mergeCell ref="A7:L7"/>
    <mergeCell ref="A9:L9"/>
    <mergeCell ref="A10:L10"/>
    <mergeCell ref="A31:F31"/>
    <mergeCell ref="K369:L369"/>
    <mergeCell ref="G27:H27"/>
    <mergeCell ref="A28:I28"/>
    <mergeCell ref="D368:G368"/>
    <mergeCell ref="E19:K19"/>
    <mergeCell ref="A20:L20"/>
    <mergeCell ref="A24:I24"/>
    <mergeCell ref="A25:I25"/>
    <mergeCell ref="G12:K12"/>
    <mergeCell ref="A13:L13"/>
    <mergeCell ref="G14:K14"/>
    <mergeCell ref="G15:K15"/>
    <mergeCell ref="B16:L16"/>
    <mergeCell ref="D372:G372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D371:G371"/>
    <mergeCell ref="D369:G36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2CE1-E677-487D-BD54-1F123CA62BDF}">
  <dimension ref="A1:S374"/>
  <sheetViews>
    <sheetView topLeftCell="A193" workbookViewId="0">
      <selection activeCell="A374" sqref="A374:K374"/>
    </sheetView>
  </sheetViews>
  <sheetFormatPr defaultRowHeight="15"/>
  <cols>
    <col min="1" max="4" width="2" style="162" customWidth="1"/>
    <col min="5" max="5" width="2.140625" style="162" customWidth="1"/>
    <col min="6" max="6" width="3" style="163" customWidth="1"/>
    <col min="7" max="7" width="33.7109375" style="162" customWidth="1"/>
    <col min="8" max="8" width="3.85546875" style="162" customWidth="1"/>
    <col min="9" max="9" width="10" style="162" customWidth="1"/>
    <col min="10" max="10" width="11.140625" style="162" customWidth="1"/>
    <col min="11" max="11" width="11" style="162" customWidth="1"/>
    <col min="12" max="12" width="10.5703125" style="162" customWidth="1"/>
    <col min="13" max="13" width="0.140625" style="162" hidden="1" customWidth="1"/>
    <col min="14" max="14" width="6.140625" style="162" hidden="1" customWidth="1"/>
    <col min="15" max="15" width="5.5703125" style="162" hidden="1" customWidth="1"/>
    <col min="16" max="16" width="9.140625" style="161" customWidth="1"/>
    <col min="17" max="16384" width="9.140625" style="160"/>
  </cols>
  <sheetData>
    <row r="1" spans="1:15">
      <c r="G1" s="305"/>
      <c r="H1" s="302"/>
      <c r="I1" s="304"/>
      <c r="J1" s="287" t="s">
        <v>0</v>
      </c>
      <c r="K1" s="287"/>
      <c r="L1" s="287"/>
      <c r="M1" s="296"/>
      <c r="N1" s="287"/>
      <c r="O1" s="287"/>
    </row>
    <row r="2" spans="1:15">
      <c r="H2" s="302"/>
      <c r="I2" s="161"/>
      <c r="J2" s="287" t="s">
        <v>1</v>
      </c>
      <c r="K2" s="287"/>
      <c r="L2" s="287"/>
      <c r="M2" s="296"/>
      <c r="N2" s="287"/>
      <c r="O2" s="287"/>
    </row>
    <row r="3" spans="1:15">
      <c r="H3" s="288"/>
      <c r="I3" s="302"/>
      <c r="J3" s="287" t="s">
        <v>2</v>
      </c>
      <c r="K3" s="287"/>
      <c r="L3" s="287"/>
      <c r="M3" s="296"/>
      <c r="N3" s="287"/>
      <c r="O3" s="287"/>
    </row>
    <row r="4" spans="1:15">
      <c r="G4" s="303" t="s">
        <v>3</v>
      </c>
      <c r="H4" s="302"/>
      <c r="I4" s="161"/>
      <c r="J4" s="287" t="s">
        <v>4</v>
      </c>
      <c r="K4" s="287"/>
      <c r="L4" s="287"/>
      <c r="M4" s="296"/>
      <c r="N4" s="287"/>
      <c r="O4" s="287"/>
    </row>
    <row r="5" spans="1:15">
      <c r="H5" s="302"/>
      <c r="I5" s="161"/>
      <c r="J5" s="287" t="s">
        <v>5</v>
      </c>
      <c r="K5" s="287"/>
      <c r="L5" s="287"/>
      <c r="M5" s="296"/>
      <c r="N5" s="287"/>
      <c r="O5" s="287"/>
    </row>
    <row r="6" spans="1:15" ht="6" customHeight="1">
      <c r="H6" s="302"/>
      <c r="I6" s="161"/>
      <c r="J6" s="287"/>
      <c r="K6" s="287"/>
      <c r="L6" s="287"/>
      <c r="M6" s="296"/>
      <c r="N6" s="287"/>
      <c r="O6" s="287"/>
    </row>
    <row r="7" spans="1:15" ht="30" customHeight="1">
      <c r="A7" s="631" t="s">
        <v>6</v>
      </c>
      <c r="B7" s="631"/>
      <c r="C7" s="631"/>
      <c r="D7" s="631"/>
      <c r="E7" s="631"/>
      <c r="F7" s="631"/>
      <c r="G7" s="631"/>
      <c r="H7" s="631"/>
      <c r="I7" s="631"/>
      <c r="J7" s="631"/>
      <c r="K7" s="631"/>
      <c r="L7" s="631"/>
      <c r="M7" s="296"/>
    </row>
    <row r="8" spans="1:15" ht="11.25" customHeight="1">
      <c r="G8" s="301"/>
      <c r="H8" s="300"/>
      <c r="I8" s="300"/>
      <c r="J8" s="299"/>
      <c r="K8" s="299"/>
      <c r="L8" s="298"/>
      <c r="M8" s="296"/>
    </row>
    <row r="9" spans="1:15" ht="15.75" customHeight="1">
      <c r="A9" s="632" t="s">
        <v>7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296"/>
    </row>
    <row r="10" spans="1:15">
      <c r="A10" s="609" t="s">
        <v>8</v>
      </c>
      <c r="B10" s="609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296"/>
    </row>
    <row r="11" spans="1:15" ht="7.5" customHeight="1">
      <c r="A11" s="29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96"/>
    </row>
    <row r="12" spans="1:15" ht="15.75" customHeight="1">
      <c r="A12" s="297"/>
      <c r="B12" s="287"/>
      <c r="C12" s="287"/>
      <c r="D12" s="287"/>
      <c r="E12" s="287"/>
      <c r="F12" s="287"/>
      <c r="G12" s="643" t="s">
        <v>9</v>
      </c>
      <c r="H12" s="643"/>
      <c r="I12" s="643"/>
      <c r="J12" s="643"/>
      <c r="K12" s="643"/>
      <c r="L12" s="287"/>
      <c r="M12" s="296"/>
    </row>
    <row r="13" spans="1:15" ht="15.75" customHeight="1">
      <c r="A13" s="607" t="s">
        <v>10</v>
      </c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296"/>
    </row>
    <row r="14" spans="1:15" ht="12" customHeight="1">
      <c r="G14" s="608" t="s">
        <v>11</v>
      </c>
      <c r="H14" s="608"/>
      <c r="I14" s="608"/>
      <c r="J14" s="608"/>
      <c r="K14" s="608"/>
      <c r="M14" s="296"/>
    </row>
    <row r="15" spans="1:15">
      <c r="G15" s="609" t="s">
        <v>254</v>
      </c>
      <c r="H15" s="609"/>
      <c r="I15" s="609"/>
      <c r="J15" s="609"/>
      <c r="K15" s="609"/>
    </row>
    <row r="16" spans="1:15" ht="15.75" customHeight="1">
      <c r="B16" s="607" t="s">
        <v>13</v>
      </c>
      <c r="C16" s="607"/>
      <c r="D16" s="607"/>
      <c r="E16" s="607"/>
      <c r="F16" s="607"/>
      <c r="G16" s="607"/>
      <c r="H16" s="607"/>
      <c r="I16" s="607"/>
      <c r="J16" s="607"/>
      <c r="K16" s="607"/>
      <c r="L16" s="607"/>
    </row>
    <row r="17" spans="1:15" ht="7.5" customHeight="1"/>
    <row r="18" spans="1:15" ht="6.75" customHeight="1">
      <c r="G18" s="287"/>
      <c r="H18" s="287"/>
      <c r="I18" s="287"/>
      <c r="J18" s="287"/>
      <c r="K18" s="287"/>
    </row>
    <row r="19" spans="1:15">
      <c r="B19" s="161"/>
      <c r="C19" s="161"/>
      <c r="D19" s="161"/>
      <c r="E19" s="640" t="s">
        <v>15</v>
      </c>
      <c r="F19" s="640"/>
      <c r="G19" s="640"/>
      <c r="H19" s="640"/>
      <c r="I19" s="640"/>
      <c r="J19" s="640"/>
      <c r="K19" s="640"/>
      <c r="L19" s="161"/>
    </row>
    <row r="20" spans="1:15" ht="15" customHeight="1">
      <c r="A20" s="641" t="s">
        <v>16</v>
      </c>
      <c r="B20" s="641"/>
      <c r="C20" s="641"/>
      <c r="D20" s="641"/>
      <c r="E20" s="641"/>
      <c r="F20" s="641"/>
      <c r="G20" s="641"/>
      <c r="H20" s="641"/>
      <c r="I20" s="641"/>
      <c r="J20" s="641"/>
      <c r="K20" s="641"/>
      <c r="L20" s="641"/>
      <c r="M20" s="275"/>
    </row>
    <row r="21" spans="1:15">
      <c r="F21" s="162"/>
      <c r="J21" s="291"/>
      <c r="K21" s="240"/>
      <c r="L21" s="290" t="s">
        <v>17</v>
      </c>
      <c r="M21" s="275"/>
    </row>
    <row r="22" spans="1:15">
      <c r="F22" s="162"/>
      <c r="J22" s="289" t="s">
        <v>18</v>
      </c>
      <c r="K22" s="288"/>
      <c r="L22" s="276"/>
      <c r="M22" s="275"/>
    </row>
    <row r="23" spans="1:15">
      <c r="E23" s="287"/>
      <c r="F23" s="286"/>
      <c r="I23" s="285"/>
      <c r="J23" s="285"/>
      <c r="K23" s="284" t="s">
        <v>19</v>
      </c>
      <c r="L23" s="276"/>
      <c r="M23" s="275"/>
    </row>
    <row r="24" spans="1:15">
      <c r="A24" s="642" t="s">
        <v>20</v>
      </c>
      <c r="B24" s="642"/>
      <c r="C24" s="642"/>
      <c r="D24" s="642"/>
      <c r="E24" s="642"/>
      <c r="F24" s="642"/>
      <c r="G24" s="642"/>
      <c r="H24" s="642"/>
      <c r="I24" s="642"/>
      <c r="K24" s="284" t="s">
        <v>21</v>
      </c>
      <c r="L24" s="283" t="s">
        <v>22</v>
      </c>
      <c r="M24" s="275"/>
    </row>
    <row r="25" spans="1:15" ht="34.5" customHeight="1">
      <c r="A25" s="642" t="s">
        <v>253</v>
      </c>
      <c r="B25" s="642"/>
      <c r="C25" s="642"/>
      <c r="D25" s="642"/>
      <c r="E25" s="642"/>
      <c r="F25" s="642"/>
      <c r="G25" s="642"/>
      <c r="H25" s="642"/>
      <c r="I25" s="642"/>
      <c r="J25" s="282" t="s">
        <v>24</v>
      </c>
      <c r="K25" s="281" t="s">
        <v>25</v>
      </c>
      <c r="L25" s="276"/>
      <c r="M25" s="275"/>
    </row>
    <row r="26" spans="1:15">
      <c r="F26" s="162"/>
      <c r="G26" s="280" t="s">
        <v>26</v>
      </c>
      <c r="H26" s="181" t="s">
        <v>242</v>
      </c>
      <c r="I26" s="180"/>
      <c r="J26" s="279"/>
      <c r="K26" s="276"/>
      <c r="L26" s="276"/>
      <c r="M26" s="275"/>
    </row>
    <row r="27" spans="1:15">
      <c r="F27" s="162"/>
      <c r="G27" s="636" t="s">
        <v>28</v>
      </c>
      <c r="H27" s="636"/>
      <c r="I27" s="278" t="s">
        <v>29</v>
      </c>
      <c r="J27" s="277" t="s">
        <v>30</v>
      </c>
      <c r="K27" s="276" t="s">
        <v>31</v>
      </c>
      <c r="L27" s="276" t="s">
        <v>31</v>
      </c>
      <c r="M27" s="275"/>
    </row>
    <row r="28" spans="1:15">
      <c r="A28" s="637" t="s">
        <v>240</v>
      </c>
      <c r="B28" s="637"/>
      <c r="C28" s="637"/>
      <c r="D28" s="637"/>
      <c r="E28" s="637"/>
      <c r="F28" s="637"/>
      <c r="G28" s="637"/>
      <c r="H28" s="637"/>
      <c r="I28" s="637"/>
      <c r="J28" s="274"/>
      <c r="K28" s="274"/>
      <c r="L28" s="273" t="s">
        <v>33</v>
      </c>
      <c r="M28" s="272"/>
    </row>
    <row r="29" spans="1:15" ht="27" customHeight="1">
      <c r="A29" s="613" t="s">
        <v>34</v>
      </c>
      <c r="B29" s="614"/>
      <c r="C29" s="614"/>
      <c r="D29" s="614"/>
      <c r="E29" s="614"/>
      <c r="F29" s="614"/>
      <c r="G29" s="617" t="s">
        <v>35</v>
      </c>
      <c r="H29" s="619" t="s">
        <v>36</v>
      </c>
      <c r="I29" s="621" t="s">
        <v>37</v>
      </c>
      <c r="J29" s="622"/>
      <c r="K29" s="623" t="s">
        <v>38</v>
      </c>
      <c r="L29" s="625" t="s">
        <v>39</v>
      </c>
      <c r="M29" s="272"/>
    </row>
    <row r="30" spans="1:15" ht="58.5" customHeight="1">
      <c r="A30" s="615"/>
      <c r="B30" s="616"/>
      <c r="C30" s="616"/>
      <c r="D30" s="616"/>
      <c r="E30" s="616"/>
      <c r="F30" s="616"/>
      <c r="G30" s="618"/>
      <c r="H30" s="620"/>
      <c r="I30" s="271" t="s">
        <v>40</v>
      </c>
      <c r="J30" s="270" t="s">
        <v>41</v>
      </c>
      <c r="K30" s="624"/>
      <c r="L30" s="626"/>
    </row>
    <row r="31" spans="1:15">
      <c r="A31" s="633" t="s">
        <v>25</v>
      </c>
      <c r="B31" s="634"/>
      <c r="C31" s="634"/>
      <c r="D31" s="634"/>
      <c r="E31" s="634"/>
      <c r="F31" s="635"/>
      <c r="G31" s="172">
        <v>2</v>
      </c>
      <c r="H31" s="269">
        <v>3</v>
      </c>
      <c r="I31" s="268" t="s">
        <v>42</v>
      </c>
      <c r="J31" s="267" t="s">
        <v>43</v>
      </c>
      <c r="K31" s="266">
        <v>6</v>
      </c>
      <c r="L31" s="266">
        <v>7</v>
      </c>
    </row>
    <row r="32" spans="1:15">
      <c r="A32" s="224">
        <v>2</v>
      </c>
      <c r="B32" s="224"/>
      <c r="C32" s="223"/>
      <c r="D32" s="221"/>
      <c r="E32" s="224"/>
      <c r="F32" s="222"/>
      <c r="G32" s="221" t="s">
        <v>44</v>
      </c>
      <c r="H32" s="172">
        <v>1</v>
      </c>
      <c r="I32" s="190">
        <f>SUM(I33+I44+I63+I84+I91+I111+I137+I156+I166)</f>
        <v>29000</v>
      </c>
      <c r="J32" s="190">
        <f>SUM(J33+J44+J63+J84+J91+J111+J137+J156+J166)</f>
        <v>29000</v>
      </c>
      <c r="K32" s="195">
        <f>SUM(K33+K44+K63+K84+K91+K111+K137+K156+K166)</f>
        <v>1379.13</v>
      </c>
      <c r="L32" s="190">
        <f>SUM(L33+L44+L63+L84+L91+L111+L137+L156+L166)</f>
        <v>1379.13</v>
      </c>
      <c r="M32" s="173"/>
      <c r="N32" s="173"/>
      <c r="O32" s="173"/>
    </row>
    <row r="33" spans="1:12" ht="17.25" hidden="1" customHeight="1">
      <c r="A33" s="224">
        <v>2</v>
      </c>
      <c r="B33" s="245">
        <v>1</v>
      </c>
      <c r="C33" s="202"/>
      <c r="D33" s="228"/>
      <c r="E33" s="203"/>
      <c r="F33" s="201"/>
      <c r="G33" s="252" t="s">
        <v>45</v>
      </c>
      <c r="H33" s="172">
        <v>2</v>
      </c>
      <c r="I33" s="190">
        <f>SUM(I34+I40)</f>
        <v>0</v>
      </c>
      <c r="J33" s="190">
        <f>SUM(J34+J40)</f>
        <v>0</v>
      </c>
      <c r="K33" s="235">
        <f>SUM(K34+K40)</f>
        <v>0</v>
      </c>
      <c r="L33" s="234">
        <f>SUM(L34+L40)</f>
        <v>0</v>
      </c>
    </row>
    <row r="34" spans="1:12" hidden="1">
      <c r="A34" s="186">
        <v>2</v>
      </c>
      <c r="B34" s="186">
        <v>1</v>
      </c>
      <c r="C34" s="185">
        <v>1</v>
      </c>
      <c r="D34" s="183"/>
      <c r="E34" s="186"/>
      <c r="F34" s="184"/>
      <c r="G34" s="183" t="s">
        <v>46</v>
      </c>
      <c r="H34" s="172">
        <v>3</v>
      </c>
      <c r="I34" s="190">
        <f>SUM(I35)</f>
        <v>0</v>
      </c>
      <c r="J34" s="190">
        <f>SUM(J35)</f>
        <v>0</v>
      </c>
      <c r="K34" s="195">
        <f>SUM(K35)</f>
        <v>0</v>
      </c>
      <c r="L34" s="190">
        <f>SUM(L35)</f>
        <v>0</v>
      </c>
    </row>
    <row r="35" spans="1:12" hidden="1">
      <c r="A35" s="187">
        <v>2</v>
      </c>
      <c r="B35" s="186">
        <v>1</v>
      </c>
      <c r="C35" s="185">
        <v>1</v>
      </c>
      <c r="D35" s="183">
        <v>1</v>
      </c>
      <c r="E35" s="186"/>
      <c r="F35" s="184"/>
      <c r="G35" s="183" t="s">
        <v>46</v>
      </c>
      <c r="H35" s="172">
        <v>4</v>
      </c>
      <c r="I35" s="190">
        <f>SUM(I36+I38)</f>
        <v>0</v>
      </c>
      <c r="J35" s="190">
        <f t="shared" ref="J35:L36" si="0">SUM(J36)</f>
        <v>0</v>
      </c>
      <c r="K35" s="190">
        <f t="shared" si="0"/>
        <v>0</v>
      </c>
      <c r="L35" s="190">
        <f t="shared" si="0"/>
        <v>0</v>
      </c>
    </row>
    <row r="36" spans="1:12" hidden="1">
      <c r="A36" s="187">
        <v>2</v>
      </c>
      <c r="B36" s="186">
        <v>1</v>
      </c>
      <c r="C36" s="185">
        <v>1</v>
      </c>
      <c r="D36" s="183">
        <v>1</v>
      </c>
      <c r="E36" s="186">
        <v>1</v>
      </c>
      <c r="F36" s="184"/>
      <c r="G36" s="183" t="s">
        <v>47</v>
      </c>
      <c r="H36" s="172">
        <v>5</v>
      </c>
      <c r="I36" s="195">
        <f>SUM(I37)</f>
        <v>0</v>
      </c>
      <c r="J36" s="195">
        <f t="shared" si="0"/>
        <v>0</v>
      </c>
      <c r="K36" s="195">
        <f t="shared" si="0"/>
        <v>0</v>
      </c>
      <c r="L36" s="195">
        <f t="shared" si="0"/>
        <v>0</v>
      </c>
    </row>
    <row r="37" spans="1:12" hidden="1">
      <c r="A37" s="187">
        <v>2</v>
      </c>
      <c r="B37" s="186">
        <v>1</v>
      </c>
      <c r="C37" s="185">
        <v>1</v>
      </c>
      <c r="D37" s="183">
        <v>1</v>
      </c>
      <c r="E37" s="186">
        <v>1</v>
      </c>
      <c r="F37" s="184">
        <v>1</v>
      </c>
      <c r="G37" s="183" t="s">
        <v>47</v>
      </c>
      <c r="H37" s="172">
        <v>6</v>
      </c>
      <c r="I37" s="237">
        <v>0</v>
      </c>
      <c r="J37" s="219">
        <v>0</v>
      </c>
      <c r="K37" s="219">
        <v>0</v>
      </c>
      <c r="L37" s="219">
        <v>0</v>
      </c>
    </row>
    <row r="38" spans="1:12" hidden="1">
      <c r="A38" s="187">
        <v>2</v>
      </c>
      <c r="B38" s="186">
        <v>1</v>
      </c>
      <c r="C38" s="185">
        <v>1</v>
      </c>
      <c r="D38" s="183">
        <v>1</v>
      </c>
      <c r="E38" s="186">
        <v>2</v>
      </c>
      <c r="F38" s="184"/>
      <c r="G38" s="183" t="s">
        <v>48</v>
      </c>
      <c r="H38" s="172">
        <v>7</v>
      </c>
      <c r="I38" s="195">
        <f>I39</f>
        <v>0</v>
      </c>
      <c r="J38" s="195">
        <f>J39</f>
        <v>0</v>
      </c>
      <c r="K38" s="195">
        <f>K39</f>
        <v>0</v>
      </c>
      <c r="L38" s="195">
        <f>L39</f>
        <v>0</v>
      </c>
    </row>
    <row r="39" spans="1:12" hidden="1">
      <c r="A39" s="187">
        <v>2</v>
      </c>
      <c r="B39" s="186">
        <v>1</v>
      </c>
      <c r="C39" s="185">
        <v>1</v>
      </c>
      <c r="D39" s="183">
        <v>1</v>
      </c>
      <c r="E39" s="186">
        <v>2</v>
      </c>
      <c r="F39" s="184">
        <v>1</v>
      </c>
      <c r="G39" s="183" t="s">
        <v>48</v>
      </c>
      <c r="H39" s="172">
        <v>8</v>
      </c>
      <c r="I39" s="219">
        <v>0</v>
      </c>
      <c r="J39" s="182">
        <v>0</v>
      </c>
      <c r="K39" s="219">
        <v>0</v>
      </c>
      <c r="L39" s="182">
        <v>0</v>
      </c>
    </row>
    <row r="40" spans="1:12" hidden="1">
      <c r="A40" s="187">
        <v>2</v>
      </c>
      <c r="B40" s="186">
        <v>1</v>
      </c>
      <c r="C40" s="185">
        <v>2</v>
      </c>
      <c r="D40" s="183"/>
      <c r="E40" s="186"/>
      <c r="F40" s="184"/>
      <c r="G40" s="183" t="s">
        <v>49</v>
      </c>
      <c r="H40" s="172">
        <v>9</v>
      </c>
      <c r="I40" s="195">
        <f t="shared" ref="I40:L42" si="1">I41</f>
        <v>0</v>
      </c>
      <c r="J40" s="190">
        <f t="shared" si="1"/>
        <v>0</v>
      </c>
      <c r="K40" s="195">
        <f t="shared" si="1"/>
        <v>0</v>
      </c>
      <c r="L40" s="190">
        <f t="shared" si="1"/>
        <v>0</v>
      </c>
    </row>
    <row r="41" spans="1:12" hidden="1">
      <c r="A41" s="187">
        <v>2</v>
      </c>
      <c r="B41" s="186">
        <v>1</v>
      </c>
      <c r="C41" s="185">
        <v>2</v>
      </c>
      <c r="D41" s="183">
        <v>1</v>
      </c>
      <c r="E41" s="186"/>
      <c r="F41" s="184"/>
      <c r="G41" s="183" t="s">
        <v>49</v>
      </c>
      <c r="H41" s="172">
        <v>10</v>
      </c>
      <c r="I41" s="195">
        <f t="shared" si="1"/>
        <v>0</v>
      </c>
      <c r="J41" s="190">
        <f t="shared" si="1"/>
        <v>0</v>
      </c>
      <c r="K41" s="190">
        <f t="shared" si="1"/>
        <v>0</v>
      </c>
      <c r="L41" s="190">
        <f t="shared" si="1"/>
        <v>0</v>
      </c>
    </row>
    <row r="42" spans="1:12" hidden="1">
      <c r="A42" s="187">
        <v>2</v>
      </c>
      <c r="B42" s="186">
        <v>1</v>
      </c>
      <c r="C42" s="185">
        <v>2</v>
      </c>
      <c r="D42" s="183">
        <v>1</v>
      </c>
      <c r="E42" s="186">
        <v>1</v>
      </c>
      <c r="F42" s="184"/>
      <c r="G42" s="183" t="s">
        <v>49</v>
      </c>
      <c r="H42" s="172">
        <v>11</v>
      </c>
      <c r="I42" s="190">
        <f t="shared" si="1"/>
        <v>0</v>
      </c>
      <c r="J42" s="190">
        <f t="shared" si="1"/>
        <v>0</v>
      </c>
      <c r="K42" s="190">
        <f t="shared" si="1"/>
        <v>0</v>
      </c>
      <c r="L42" s="190">
        <f t="shared" si="1"/>
        <v>0</v>
      </c>
    </row>
    <row r="43" spans="1:12" hidden="1">
      <c r="A43" s="187">
        <v>2</v>
      </c>
      <c r="B43" s="186">
        <v>1</v>
      </c>
      <c r="C43" s="185">
        <v>2</v>
      </c>
      <c r="D43" s="183">
        <v>1</v>
      </c>
      <c r="E43" s="186">
        <v>1</v>
      </c>
      <c r="F43" s="184">
        <v>1</v>
      </c>
      <c r="G43" s="183" t="s">
        <v>49</v>
      </c>
      <c r="H43" s="172">
        <v>12</v>
      </c>
      <c r="I43" s="182">
        <v>0</v>
      </c>
      <c r="J43" s="219">
        <v>0</v>
      </c>
      <c r="K43" s="219">
        <v>0</v>
      </c>
      <c r="L43" s="219">
        <v>0</v>
      </c>
    </row>
    <row r="44" spans="1:12">
      <c r="A44" s="225">
        <v>2</v>
      </c>
      <c r="B44" s="246">
        <v>2</v>
      </c>
      <c r="C44" s="202"/>
      <c r="D44" s="228"/>
      <c r="E44" s="203"/>
      <c r="F44" s="201"/>
      <c r="G44" s="252" t="s">
        <v>50</v>
      </c>
      <c r="H44" s="172">
        <v>13</v>
      </c>
      <c r="I44" s="200">
        <f t="shared" ref="I44:L46" si="2">I45</f>
        <v>29000</v>
      </c>
      <c r="J44" s="198">
        <f t="shared" si="2"/>
        <v>29000</v>
      </c>
      <c r="K44" s="200">
        <f t="shared" si="2"/>
        <v>1379.13</v>
      </c>
      <c r="L44" s="200">
        <f t="shared" si="2"/>
        <v>1379.13</v>
      </c>
    </row>
    <row r="45" spans="1:12">
      <c r="A45" s="187">
        <v>2</v>
      </c>
      <c r="B45" s="186">
        <v>2</v>
      </c>
      <c r="C45" s="185">
        <v>1</v>
      </c>
      <c r="D45" s="183"/>
      <c r="E45" s="186"/>
      <c r="F45" s="184"/>
      <c r="G45" s="228" t="s">
        <v>50</v>
      </c>
      <c r="H45" s="172">
        <v>14</v>
      </c>
      <c r="I45" s="190">
        <f t="shared" si="2"/>
        <v>29000</v>
      </c>
      <c r="J45" s="195">
        <f t="shared" si="2"/>
        <v>29000</v>
      </c>
      <c r="K45" s="190">
        <f t="shared" si="2"/>
        <v>1379.13</v>
      </c>
      <c r="L45" s="195">
        <f t="shared" si="2"/>
        <v>1379.13</v>
      </c>
    </row>
    <row r="46" spans="1:12">
      <c r="A46" s="187">
        <v>2</v>
      </c>
      <c r="B46" s="186">
        <v>2</v>
      </c>
      <c r="C46" s="185">
        <v>1</v>
      </c>
      <c r="D46" s="183">
        <v>1</v>
      </c>
      <c r="E46" s="186"/>
      <c r="F46" s="184"/>
      <c r="G46" s="228" t="s">
        <v>50</v>
      </c>
      <c r="H46" s="172">
        <v>15</v>
      </c>
      <c r="I46" s="190">
        <f t="shared" si="2"/>
        <v>29000</v>
      </c>
      <c r="J46" s="195">
        <f t="shared" si="2"/>
        <v>29000</v>
      </c>
      <c r="K46" s="234">
        <f t="shared" si="2"/>
        <v>1379.13</v>
      </c>
      <c r="L46" s="234">
        <f t="shared" si="2"/>
        <v>1379.13</v>
      </c>
    </row>
    <row r="47" spans="1:12">
      <c r="A47" s="194">
        <v>2</v>
      </c>
      <c r="B47" s="193">
        <v>2</v>
      </c>
      <c r="C47" s="192">
        <v>1</v>
      </c>
      <c r="D47" s="197">
        <v>1</v>
      </c>
      <c r="E47" s="193">
        <v>1</v>
      </c>
      <c r="F47" s="191"/>
      <c r="G47" s="228" t="s">
        <v>50</v>
      </c>
      <c r="H47" s="172">
        <v>16</v>
      </c>
      <c r="I47" s="210">
        <f>SUM(I48:I62)</f>
        <v>29000</v>
      </c>
      <c r="J47" s="210">
        <f>SUM(J48:J62)</f>
        <v>29000</v>
      </c>
      <c r="K47" s="208">
        <f>SUM(K48:K62)</f>
        <v>1379.13</v>
      </c>
      <c r="L47" s="208">
        <f>SUM(L48:L62)</f>
        <v>1379.13</v>
      </c>
    </row>
    <row r="48" spans="1:12" hidden="1">
      <c r="A48" s="187">
        <v>2</v>
      </c>
      <c r="B48" s="186">
        <v>2</v>
      </c>
      <c r="C48" s="185">
        <v>1</v>
      </c>
      <c r="D48" s="183">
        <v>1</v>
      </c>
      <c r="E48" s="186">
        <v>1</v>
      </c>
      <c r="F48" s="265">
        <v>1</v>
      </c>
      <c r="G48" s="183" t="s">
        <v>51</v>
      </c>
      <c r="H48" s="172">
        <v>17</v>
      </c>
      <c r="I48" s="219">
        <v>0</v>
      </c>
      <c r="J48" s="219">
        <v>0</v>
      </c>
      <c r="K48" s="219">
        <v>0</v>
      </c>
      <c r="L48" s="219">
        <v>0</v>
      </c>
    </row>
    <row r="49" spans="1:12" ht="25.5" hidden="1" customHeight="1">
      <c r="A49" s="187">
        <v>2</v>
      </c>
      <c r="B49" s="186">
        <v>2</v>
      </c>
      <c r="C49" s="185">
        <v>1</v>
      </c>
      <c r="D49" s="183">
        <v>1</v>
      </c>
      <c r="E49" s="186">
        <v>1</v>
      </c>
      <c r="F49" s="184">
        <v>2</v>
      </c>
      <c r="G49" s="183" t="s">
        <v>52</v>
      </c>
      <c r="H49" s="172">
        <v>18</v>
      </c>
      <c r="I49" s="219">
        <v>0</v>
      </c>
      <c r="J49" s="219">
        <v>0</v>
      </c>
      <c r="K49" s="219">
        <v>0</v>
      </c>
      <c r="L49" s="219">
        <v>0</v>
      </c>
    </row>
    <row r="50" spans="1:12" ht="25.5" hidden="1" customHeight="1">
      <c r="A50" s="187">
        <v>2</v>
      </c>
      <c r="B50" s="186">
        <v>2</v>
      </c>
      <c r="C50" s="185">
        <v>1</v>
      </c>
      <c r="D50" s="183">
        <v>1</v>
      </c>
      <c r="E50" s="186">
        <v>1</v>
      </c>
      <c r="F50" s="184">
        <v>5</v>
      </c>
      <c r="G50" s="183" t="s">
        <v>53</v>
      </c>
      <c r="H50" s="172">
        <v>19</v>
      </c>
      <c r="I50" s="219">
        <v>0</v>
      </c>
      <c r="J50" s="219">
        <v>0</v>
      </c>
      <c r="K50" s="219">
        <v>0</v>
      </c>
      <c r="L50" s="219">
        <v>0</v>
      </c>
    </row>
    <row r="51" spans="1:12" ht="25.5" hidden="1" customHeight="1">
      <c r="A51" s="187">
        <v>2</v>
      </c>
      <c r="B51" s="186">
        <v>2</v>
      </c>
      <c r="C51" s="185">
        <v>1</v>
      </c>
      <c r="D51" s="183">
        <v>1</v>
      </c>
      <c r="E51" s="186">
        <v>1</v>
      </c>
      <c r="F51" s="184">
        <v>6</v>
      </c>
      <c r="G51" s="183" t="s">
        <v>54</v>
      </c>
      <c r="H51" s="172">
        <v>20</v>
      </c>
      <c r="I51" s="219">
        <v>0</v>
      </c>
      <c r="J51" s="219">
        <v>0</v>
      </c>
      <c r="K51" s="219">
        <v>0</v>
      </c>
      <c r="L51" s="219">
        <v>0</v>
      </c>
    </row>
    <row r="52" spans="1:12" ht="25.5" hidden="1" customHeight="1">
      <c r="A52" s="204">
        <v>2</v>
      </c>
      <c r="B52" s="203">
        <v>2</v>
      </c>
      <c r="C52" s="202">
        <v>1</v>
      </c>
      <c r="D52" s="228">
        <v>1</v>
      </c>
      <c r="E52" s="203">
        <v>1</v>
      </c>
      <c r="F52" s="201">
        <v>7</v>
      </c>
      <c r="G52" s="228" t="s">
        <v>55</v>
      </c>
      <c r="H52" s="172">
        <v>21</v>
      </c>
      <c r="I52" s="219">
        <v>0</v>
      </c>
      <c r="J52" s="219">
        <v>0</v>
      </c>
      <c r="K52" s="219">
        <v>0</v>
      </c>
      <c r="L52" s="219">
        <v>0</v>
      </c>
    </row>
    <row r="53" spans="1:12" hidden="1">
      <c r="A53" s="187">
        <v>2</v>
      </c>
      <c r="B53" s="186">
        <v>2</v>
      </c>
      <c r="C53" s="185">
        <v>1</v>
      </c>
      <c r="D53" s="183">
        <v>1</v>
      </c>
      <c r="E53" s="186">
        <v>1</v>
      </c>
      <c r="F53" s="184">
        <v>11</v>
      </c>
      <c r="G53" s="183" t="s">
        <v>56</v>
      </c>
      <c r="H53" s="172">
        <v>22</v>
      </c>
      <c r="I53" s="182">
        <v>0</v>
      </c>
      <c r="J53" s="219">
        <v>0</v>
      </c>
      <c r="K53" s="219">
        <v>0</v>
      </c>
      <c r="L53" s="219">
        <v>0</v>
      </c>
    </row>
    <row r="54" spans="1:12" ht="25.5" hidden="1" customHeight="1">
      <c r="A54" s="194">
        <v>2</v>
      </c>
      <c r="B54" s="212">
        <v>2</v>
      </c>
      <c r="C54" s="218">
        <v>1</v>
      </c>
      <c r="D54" s="218">
        <v>1</v>
      </c>
      <c r="E54" s="218">
        <v>1</v>
      </c>
      <c r="F54" s="211">
        <v>12</v>
      </c>
      <c r="G54" s="207" t="s">
        <v>57</v>
      </c>
      <c r="H54" s="172">
        <v>23</v>
      </c>
      <c r="I54" s="213">
        <v>0</v>
      </c>
      <c r="J54" s="219">
        <v>0</v>
      </c>
      <c r="K54" s="219">
        <v>0</v>
      </c>
      <c r="L54" s="219">
        <v>0</v>
      </c>
    </row>
    <row r="55" spans="1:12" ht="25.5" hidden="1" customHeight="1">
      <c r="A55" s="187">
        <v>2</v>
      </c>
      <c r="B55" s="186">
        <v>2</v>
      </c>
      <c r="C55" s="185">
        <v>1</v>
      </c>
      <c r="D55" s="185">
        <v>1</v>
      </c>
      <c r="E55" s="185">
        <v>1</v>
      </c>
      <c r="F55" s="184">
        <v>14</v>
      </c>
      <c r="G55" s="264" t="s">
        <v>58</v>
      </c>
      <c r="H55" s="172">
        <v>24</v>
      </c>
      <c r="I55" s="182">
        <v>0</v>
      </c>
      <c r="J55" s="182">
        <v>0</v>
      </c>
      <c r="K55" s="182">
        <v>0</v>
      </c>
      <c r="L55" s="182">
        <v>0</v>
      </c>
    </row>
    <row r="56" spans="1:12" ht="25.5" customHeight="1">
      <c r="A56" s="187">
        <v>2</v>
      </c>
      <c r="B56" s="186">
        <v>2</v>
      </c>
      <c r="C56" s="185">
        <v>1</v>
      </c>
      <c r="D56" s="185">
        <v>1</v>
      </c>
      <c r="E56" s="185">
        <v>1</v>
      </c>
      <c r="F56" s="184">
        <v>15</v>
      </c>
      <c r="G56" s="183" t="s">
        <v>59</v>
      </c>
      <c r="H56" s="172">
        <v>25</v>
      </c>
      <c r="I56" s="182">
        <v>13500</v>
      </c>
      <c r="J56" s="219">
        <v>13500</v>
      </c>
      <c r="K56" s="219">
        <v>0</v>
      </c>
      <c r="L56" s="219">
        <v>0</v>
      </c>
    </row>
    <row r="57" spans="1:12" hidden="1">
      <c r="A57" s="187">
        <v>2</v>
      </c>
      <c r="B57" s="186">
        <v>2</v>
      </c>
      <c r="C57" s="185">
        <v>1</v>
      </c>
      <c r="D57" s="185">
        <v>1</v>
      </c>
      <c r="E57" s="185">
        <v>1</v>
      </c>
      <c r="F57" s="184">
        <v>16</v>
      </c>
      <c r="G57" s="183" t="s">
        <v>60</v>
      </c>
      <c r="H57" s="172">
        <v>26</v>
      </c>
      <c r="I57" s="182">
        <v>0</v>
      </c>
      <c r="J57" s="219">
        <v>0</v>
      </c>
      <c r="K57" s="219">
        <v>0</v>
      </c>
      <c r="L57" s="219">
        <v>0</v>
      </c>
    </row>
    <row r="58" spans="1:12" ht="25.5" hidden="1" customHeight="1">
      <c r="A58" s="187">
        <v>2</v>
      </c>
      <c r="B58" s="186">
        <v>2</v>
      </c>
      <c r="C58" s="185">
        <v>1</v>
      </c>
      <c r="D58" s="185">
        <v>1</v>
      </c>
      <c r="E58" s="185">
        <v>1</v>
      </c>
      <c r="F58" s="184">
        <v>17</v>
      </c>
      <c r="G58" s="183" t="s">
        <v>61</v>
      </c>
      <c r="H58" s="172">
        <v>27</v>
      </c>
      <c r="I58" s="182">
        <v>0</v>
      </c>
      <c r="J58" s="182">
        <v>0</v>
      </c>
      <c r="K58" s="182">
        <v>0</v>
      </c>
      <c r="L58" s="182">
        <v>0</v>
      </c>
    </row>
    <row r="59" spans="1:12" hidden="1">
      <c r="A59" s="187">
        <v>2</v>
      </c>
      <c r="B59" s="186">
        <v>2</v>
      </c>
      <c r="C59" s="185">
        <v>1</v>
      </c>
      <c r="D59" s="185">
        <v>1</v>
      </c>
      <c r="E59" s="185">
        <v>1</v>
      </c>
      <c r="F59" s="184">
        <v>20</v>
      </c>
      <c r="G59" s="183" t="s">
        <v>62</v>
      </c>
      <c r="H59" s="172">
        <v>28</v>
      </c>
      <c r="I59" s="182">
        <v>0</v>
      </c>
      <c r="J59" s="219">
        <v>0</v>
      </c>
      <c r="K59" s="219">
        <v>0</v>
      </c>
      <c r="L59" s="219">
        <v>0</v>
      </c>
    </row>
    <row r="60" spans="1:12" ht="25.5" hidden="1" customHeight="1">
      <c r="A60" s="187">
        <v>2</v>
      </c>
      <c r="B60" s="186">
        <v>2</v>
      </c>
      <c r="C60" s="185">
        <v>1</v>
      </c>
      <c r="D60" s="185">
        <v>1</v>
      </c>
      <c r="E60" s="185">
        <v>1</v>
      </c>
      <c r="F60" s="184">
        <v>21</v>
      </c>
      <c r="G60" s="183" t="s">
        <v>63</v>
      </c>
      <c r="H60" s="172">
        <v>29</v>
      </c>
      <c r="I60" s="182">
        <v>0</v>
      </c>
      <c r="J60" s="219">
        <v>0</v>
      </c>
      <c r="K60" s="219">
        <v>0</v>
      </c>
      <c r="L60" s="219">
        <v>0</v>
      </c>
    </row>
    <row r="61" spans="1:12" hidden="1">
      <c r="A61" s="187">
        <v>2</v>
      </c>
      <c r="B61" s="186">
        <v>2</v>
      </c>
      <c r="C61" s="185">
        <v>1</v>
      </c>
      <c r="D61" s="185">
        <v>1</v>
      </c>
      <c r="E61" s="185">
        <v>1</v>
      </c>
      <c r="F61" s="184">
        <v>22</v>
      </c>
      <c r="G61" s="183" t="s">
        <v>64</v>
      </c>
      <c r="H61" s="172">
        <v>30</v>
      </c>
      <c r="I61" s="182">
        <v>0</v>
      </c>
      <c r="J61" s="219">
        <v>0</v>
      </c>
      <c r="K61" s="219">
        <v>0</v>
      </c>
      <c r="L61" s="219">
        <v>0</v>
      </c>
    </row>
    <row r="62" spans="1:12">
      <c r="A62" s="187">
        <v>2</v>
      </c>
      <c r="B62" s="186">
        <v>2</v>
      </c>
      <c r="C62" s="185">
        <v>1</v>
      </c>
      <c r="D62" s="185">
        <v>1</v>
      </c>
      <c r="E62" s="185">
        <v>1</v>
      </c>
      <c r="F62" s="184">
        <v>30</v>
      </c>
      <c r="G62" s="183" t="s">
        <v>65</v>
      </c>
      <c r="H62" s="172">
        <v>31</v>
      </c>
      <c r="I62" s="182">
        <v>15500</v>
      </c>
      <c r="J62" s="219">
        <v>15500</v>
      </c>
      <c r="K62" s="219">
        <v>1379.13</v>
      </c>
      <c r="L62" s="219">
        <v>1379.13</v>
      </c>
    </row>
    <row r="63" spans="1:12" hidden="1">
      <c r="A63" s="263">
        <v>2</v>
      </c>
      <c r="B63" s="262">
        <v>3</v>
      </c>
      <c r="C63" s="245"/>
      <c r="D63" s="202"/>
      <c r="E63" s="202"/>
      <c r="F63" s="201"/>
      <c r="G63" s="243" t="s">
        <v>66</v>
      </c>
      <c r="H63" s="172">
        <v>32</v>
      </c>
      <c r="I63" s="200">
        <f>I64+I80</f>
        <v>0</v>
      </c>
      <c r="J63" s="200">
        <f>J64+J80</f>
        <v>0</v>
      </c>
      <c r="K63" s="200">
        <f>K64+K80</f>
        <v>0</v>
      </c>
      <c r="L63" s="200">
        <f>L64+L80</f>
        <v>0</v>
      </c>
    </row>
    <row r="64" spans="1:12" hidden="1">
      <c r="A64" s="187">
        <v>2</v>
      </c>
      <c r="B64" s="186">
        <v>3</v>
      </c>
      <c r="C64" s="185">
        <v>1</v>
      </c>
      <c r="D64" s="185"/>
      <c r="E64" s="185"/>
      <c r="F64" s="184"/>
      <c r="G64" s="183" t="s">
        <v>67</v>
      </c>
      <c r="H64" s="172">
        <v>33</v>
      </c>
      <c r="I64" s="190">
        <f>SUM(I65+I70+I75)</f>
        <v>0</v>
      </c>
      <c r="J64" s="196">
        <f>SUM(J65+J70+J75)</f>
        <v>0</v>
      </c>
      <c r="K64" s="195">
        <f>SUM(K65+K70+K75)</f>
        <v>0</v>
      </c>
      <c r="L64" s="190">
        <f>SUM(L65+L70+L75)</f>
        <v>0</v>
      </c>
    </row>
    <row r="65" spans="1:15" hidden="1">
      <c r="A65" s="187">
        <v>2</v>
      </c>
      <c r="B65" s="186">
        <v>3</v>
      </c>
      <c r="C65" s="185">
        <v>1</v>
      </c>
      <c r="D65" s="185">
        <v>1</v>
      </c>
      <c r="E65" s="185"/>
      <c r="F65" s="184"/>
      <c r="G65" s="183" t="s">
        <v>68</v>
      </c>
      <c r="H65" s="172">
        <v>34</v>
      </c>
      <c r="I65" s="190">
        <f>I66</f>
        <v>0</v>
      </c>
      <c r="J65" s="196">
        <f>J66</f>
        <v>0</v>
      </c>
      <c r="K65" s="195">
        <f>K66</f>
        <v>0</v>
      </c>
      <c r="L65" s="190">
        <f>L66</f>
        <v>0</v>
      </c>
    </row>
    <row r="66" spans="1:15" hidden="1">
      <c r="A66" s="187">
        <v>2</v>
      </c>
      <c r="B66" s="186">
        <v>3</v>
      </c>
      <c r="C66" s="185">
        <v>1</v>
      </c>
      <c r="D66" s="185">
        <v>1</v>
      </c>
      <c r="E66" s="185">
        <v>1</v>
      </c>
      <c r="F66" s="184"/>
      <c r="G66" s="183" t="s">
        <v>68</v>
      </c>
      <c r="H66" s="172">
        <v>35</v>
      </c>
      <c r="I66" s="190">
        <f>SUM(I67:I69)</f>
        <v>0</v>
      </c>
      <c r="J66" s="196">
        <f>SUM(J67:J69)</f>
        <v>0</v>
      </c>
      <c r="K66" s="195">
        <f>SUM(K67:K69)</f>
        <v>0</v>
      </c>
      <c r="L66" s="190">
        <f>SUM(L67:L69)</f>
        <v>0</v>
      </c>
    </row>
    <row r="67" spans="1:15" ht="25.5" hidden="1" customHeight="1">
      <c r="A67" s="187">
        <v>2</v>
      </c>
      <c r="B67" s="186">
        <v>3</v>
      </c>
      <c r="C67" s="185">
        <v>1</v>
      </c>
      <c r="D67" s="185">
        <v>1</v>
      </c>
      <c r="E67" s="185">
        <v>1</v>
      </c>
      <c r="F67" s="184">
        <v>1</v>
      </c>
      <c r="G67" s="183" t="s">
        <v>69</v>
      </c>
      <c r="H67" s="172">
        <v>36</v>
      </c>
      <c r="I67" s="182">
        <v>0</v>
      </c>
      <c r="J67" s="182">
        <v>0</v>
      </c>
      <c r="K67" s="182">
        <v>0</v>
      </c>
      <c r="L67" s="182">
        <v>0</v>
      </c>
      <c r="M67" s="261"/>
      <c r="N67" s="261"/>
      <c r="O67" s="261"/>
    </row>
    <row r="68" spans="1:15" ht="25.5" hidden="1" customHeight="1">
      <c r="A68" s="187">
        <v>2</v>
      </c>
      <c r="B68" s="203">
        <v>3</v>
      </c>
      <c r="C68" s="202">
        <v>1</v>
      </c>
      <c r="D68" s="202">
        <v>1</v>
      </c>
      <c r="E68" s="202">
        <v>1</v>
      </c>
      <c r="F68" s="201">
        <v>2</v>
      </c>
      <c r="G68" s="228" t="s">
        <v>70</v>
      </c>
      <c r="H68" s="172">
        <v>37</v>
      </c>
      <c r="I68" s="237">
        <v>0</v>
      </c>
      <c r="J68" s="237">
        <v>0</v>
      </c>
      <c r="K68" s="237">
        <v>0</v>
      </c>
      <c r="L68" s="237">
        <v>0</v>
      </c>
    </row>
    <row r="69" spans="1:15" hidden="1">
      <c r="A69" s="186">
        <v>2</v>
      </c>
      <c r="B69" s="185">
        <v>3</v>
      </c>
      <c r="C69" s="185">
        <v>1</v>
      </c>
      <c r="D69" s="185">
        <v>1</v>
      </c>
      <c r="E69" s="185">
        <v>1</v>
      </c>
      <c r="F69" s="184">
        <v>3</v>
      </c>
      <c r="G69" s="183" t="s">
        <v>71</v>
      </c>
      <c r="H69" s="172">
        <v>38</v>
      </c>
      <c r="I69" s="182">
        <v>0</v>
      </c>
      <c r="J69" s="182">
        <v>0</v>
      </c>
      <c r="K69" s="182">
        <v>0</v>
      </c>
      <c r="L69" s="182">
        <v>0</v>
      </c>
    </row>
    <row r="70" spans="1:15" ht="25.5" hidden="1" customHeight="1">
      <c r="A70" s="203">
        <v>2</v>
      </c>
      <c r="B70" s="202">
        <v>3</v>
      </c>
      <c r="C70" s="202">
        <v>1</v>
      </c>
      <c r="D70" s="202">
        <v>2</v>
      </c>
      <c r="E70" s="202"/>
      <c r="F70" s="201"/>
      <c r="G70" s="228" t="s">
        <v>72</v>
      </c>
      <c r="H70" s="172">
        <v>39</v>
      </c>
      <c r="I70" s="200">
        <f>I71</f>
        <v>0</v>
      </c>
      <c r="J70" s="199">
        <f>J71</f>
        <v>0</v>
      </c>
      <c r="K70" s="198">
        <f>K71</f>
        <v>0</v>
      </c>
      <c r="L70" s="198">
        <f>L71</f>
        <v>0</v>
      </c>
    </row>
    <row r="71" spans="1:15" ht="25.5" hidden="1" customHeight="1">
      <c r="A71" s="193">
        <v>2</v>
      </c>
      <c r="B71" s="192">
        <v>3</v>
      </c>
      <c r="C71" s="192">
        <v>1</v>
      </c>
      <c r="D71" s="192">
        <v>2</v>
      </c>
      <c r="E71" s="192">
        <v>1</v>
      </c>
      <c r="F71" s="191"/>
      <c r="G71" s="228" t="s">
        <v>72</v>
      </c>
      <c r="H71" s="172">
        <v>40</v>
      </c>
      <c r="I71" s="234">
        <f>SUM(I72:I74)</f>
        <v>0</v>
      </c>
      <c r="J71" s="236">
        <f>SUM(J72:J74)</f>
        <v>0</v>
      </c>
      <c r="K71" s="235">
        <f>SUM(K72:K74)</f>
        <v>0</v>
      </c>
      <c r="L71" s="195">
        <f>SUM(L72:L74)</f>
        <v>0</v>
      </c>
    </row>
    <row r="72" spans="1:15" ht="25.5" hidden="1" customHeight="1">
      <c r="A72" s="186">
        <v>2</v>
      </c>
      <c r="B72" s="185">
        <v>3</v>
      </c>
      <c r="C72" s="185">
        <v>1</v>
      </c>
      <c r="D72" s="185">
        <v>2</v>
      </c>
      <c r="E72" s="185">
        <v>1</v>
      </c>
      <c r="F72" s="184">
        <v>1</v>
      </c>
      <c r="G72" s="187" t="s">
        <v>69</v>
      </c>
      <c r="H72" s="172">
        <v>41</v>
      </c>
      <c r="I72" s="182">
        <v>0</v>
      </c>
      <c r="J72" s="182">
        <v>0</v>
      </c>
      <c r="K72" s="182">
        <v>0</v>
      </c>
      <c r="L72" s="182">
        <v>0</v>
      </c>
      <c r="M72" s="261"/>
      <c r="N72" s="261"/>
      <c r="O72" s="261"/>
    </row>
    <row r="73" spans="1:15" ht="25.5" hidden="1" customHeight="1">
      <c r="A73" s="186">
        <v>2</v>
      </c>
      <c r="B73" s="185">
        <v>3</v>
      </c>
      <c r="C73" s="185">
        <v>1</v>
      </c>
      <c r="D73" s="185">
        <v>2</v>
      </c>
      <c r="E73" s="185">
        <v>1</v>
      </c>
      <c r="F73" s="184">
        <v>2</v>
      </c>
      <c r="G73" s="187" t="s">
        <v>70</v>
      </c>
      <c r="H73" s="172">
        <v>42</v>
      </c>
      <c r="I73" s="182">
        <v>0</v>
      </c>
      <c r="J73" s="182">
        <v>0</v>
      </c>
      <c r="K73" s="182">
        <v>0</v>
      </c>
      <c r="L73" s="182">
        <v>0</v>
      </c>
    </row>
    <row r="74" spans="1:15" hidden="1">
      <c r="A74" s="186">
        <v>2</v>
      </c>
      <c r="B74" s="185">
        <v>3</v>
      </c>
      <c r="C74" s="185">
        <v>1</v>
      </c>
      <c r="D74" s="185">
        <v>2</v>
      </c>
      <c r="E74" s="185">
        <v>1</v>
      </c>
      <c r="F74" s="184">
        <v>3</v>
      </c>
      <c r="G74" s="187" t="s">
        <v>71</v>
      </c>
      <c r="H74" s="172">
        <v>43</v>
      </c>
      <c r="I74" s="182">
        <v>0</v>
      </c>
      <c r="J74" s="182">
        <v>0</v>
      </c>
      <c r="K74" s="182">
        <v>0</v>
      </c>
      <c r="L74" s="182">
        <v>0</v>
      </c>
    </row>
    <row r="75" spans="1:15" ht="25.5" hidden="1" customHeight="1">
      <c r="A75" s="186">
        <v>2</v>
      </c>
      <c r="B75" s="185">
        <v>3</v>
      </c>
      <c r="C75" s="185">
        <v>1</v>
      </c>
      <c r="D75" s="185">
        <v>3</v>
      </c>
      <c r="E75" s="185"/>
      <c r="F75" s="184"/>
      <c r="G75" s="187" t="s">
        <v>252</v>
      </c>
      <c r="H75" s="172">
        <v>44</v>
      </c>
      <c r="I75" s="190">
        <f>I76</f>
        <v>0</v>
      </c>
      <c r="J75" s="196">
        <f>J76</f>
        <v>0</v>
      </c>
      <c r="K75" s="195">
        <f>K76</f>
        <v>0</v>
      </c>
      <c r="L75" s="195">
        <f>L76</f>
        <v>0</v>
      </c>
    </row>
    <row r="76" spans="1:15" ht="25.5" hidden="1" customHeight="1">
      <c r="A76" s="186">
        <v>2</v>
      </c>
      <c r="B76" s="185">
        <v>3</v>
      </c>
      <c r="C76" s="185">
        <v>1</v>
      </c>
      <c r="D76" s="185">
        <v>3</v>
      </c>
      <c r="E76" s="185">
        <v>1</v>
      </c>
      <c r="F76" s="184"/>
      <c r="G76" s="187" t="s">
        <v>251</v>
      </c>
      <c r="H76" s="172">
        <v>45</v>
      </c>
      <c r="I76" s="190">
        <f>SUM(I77:I79)</f>
        <v>0</v>
      </c>
      <c r="J76" s="196">
        <f>SUM(J77:J79)</f>
        <v>0</v>
      </c>
      <c r="K76" s="195">
        <f>SUM(K77:K79)</f>
        <v>0</v>
      </c>
      <c r="L76" s="195">
        <f>SUM(L77:L79)</f>
        <v>0</v>
      </c>
    </row>
    <row r="77" spans="1:15" hidden="1">
      <c r="A77" s="203">
        <v>2</v>
      </c>
      <c r="B77" s="202">
        <v>3</v>
      </c>
      <c r="C77" s="202">
        <v>1</v>
      </c>
      <c r="D77" s="202">
        <v>3</v>
      </c>
      <c r="E77" s="202">
        <v>1</v>
      </c>
      <c r="F77" s="201">
        <v>1</v>
      </c>
      <c r="G77" s="204" t="s">
        <v>75</v>
      </c>
      <c r="H77" s="172">
        <v>46</v>
      </c>
      <c r="I77" s="237">
        <v>0</v>
      </c>
      <c r="J77" s="237">
        <v>0</v>
      </c>
      <c r="K77" s="237">
        <v>0</v>
      </c>
      <c r="L77" s="237">
        <v>0</v>
      </c>
    </row>
    <row r="78" spans="1:15" hidden="1">
      <c r="A78" s="186">
        <v>2</v>
      </c>
      <c r="B78" s="185">
        <v>3</v>
      </c>
      <c r="C78" s="185">
        <v>1</v>
      </c>
      <c r="D78" s="185">
        <v>3</v>
      </c>
      <c r="E78" s="185">
        <v>1</v>
      </c>
      <c r="F78" s="184">
        <v>2</v>
      </c>
      <c r="G78" s="187" t="s">
        <v>76</v>
      </c>
      <c r="H78" s="172">
        <v>47</v>
      </c>
      <c r="I78" s="182">
        <v>0</v>
      </c>
      <c r="J78" s="182">
        <v>0</v>
      </c>
      <c r="K78" s="182">
        <v>0</v>
      </c>
      <c r="L78" s="182">
        <v>0</v>
      </c>
    </row>
    <row r="79" spans="1:15" hidden="1">
      <c r="A79" s="203">
        <v>2</v>
      </c>
      <c r="B79" s="202">
        <v>3</v>
      </c>
      <c r="C79" s="202">
        <v>1</v>
      </c>
      <c r="D79" s="202">
        <v>3</v>
      </c>
      <c r="E79" s="202">
        <v>1</v>
      </c>
      <c r="F79" s="201">
        <v>3</v>
      </c>
      <c r="G79" s="204" t="s">
        <v>77</v>
      </c>
      <c r="H79" s="172">
        <v>48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03">
        <v>2</v>
      </c>
      <c r="B80" s="202">
        <v>3</v>
      </c>
      <c r="C80" s="202">
        <v>2</v>
      </c>
      <c r="D80" s="202"/>
      <c r="E80" s="202"/>
      <c r="F80" s="201"/>
      <c r="G80" s="204" t="s">
        <v>78</v>
      </c>
      <c r="H80" s="172">
        <v>49</v>
      </c>
      <c r="I80" s="190">
        <f t="shared" ref="I80:L81" si="3">I81</f>
        <v>0</v>
      </c>
      <c r="J80" s="190">
        <f t="shared" si="3"/>
        <v>0</v>
      </c>
      <c r="K80" s="190">
        <f t="shared" si="3"/>
        <v>0</v>
      </c>
      <c r="L80" s="190">
        <f t="shared" si="3"/>
        <v>0</v>
      </c>
    </row>
    <row r="81" spans="1:12" hidden="1">
      <c r="A81" s="203">
        <v>2</v>
      </c>
      <c r="B81" s="202">
        <v>3</v>
      </c>
      <c r="C81" s="202">
        <v>2</v>
      </c>
      <c r="D81" s="202">
        <v>1</v>
      </c>
      <c r="E81" s="202"/>
      <c r="F81" s="201"/>
      <c r="G81" s="204" t="s">
        <v>78</v>
      </c>
      <c r="H81" s="172">
        <v>50</v>
      </c>
      <c r="I81" s="190">
        <f t="shared" si="3"/>
        <v>0</v>
      </c>
      <c r="J81" s="190">
        <f t="shared" si="3"/>
        <v>0</v>
      </c>
      <c r="K81" s="190">
        <f t="shared" si="3"/>
        <v>0</v>
      </c>
      <c r="L81" s="190">
        <f t="shared" si="3"/>
        <v>0</v>
      </c>
    </row>
    <row r="82" spans="1:12" hidden="1">
      <c r="A82" s="203">
        <v>2</v>
      </c>
      <c r="B82" s="202">
        <v>3</v>
      </c>
      <c r="C82" s="202">
        <v>2</v>
      </c>
      <c r="D82" s="202">
        <v>1</v>
      </c>
      <c r="E82" s="202">
        <v>1</v>
      </c>
      <c r="F82" s="201"/>
      <c r="G82" s="204" t="s">
        <v>78</v>
      </c>
      <c r="H82" s="172">
        <v>51</v>
      </c>
      <c r="I82" s="190">
        <f>SUM(I83)</f>
        <v>0</v>
      </c>
      <c r="J82" s="190">
        <f>SUM(J83)</f>
        <v>0</v>
      </c>
      <c r="K82" s="190">
        <f>SUM(K83)</f>
        <v>0</v>
      </c>
      <c r="L82" s="190">
        <f>SUM(L83)</f>
        <v>0</v>
      </c>
    </row>
    <row r="83" spans="1:12" hidden="1">
      <c r="A83" s="203">
        <v>2</v>
      </c>
      <c r="B83" s="202">
        <v>3</v>
      </c>
      <c r="C83" s="202">
        <v>2</v>
      </c>
      <c r="D83" s="202">
        <v>1</v>
      </c>
      <c r="E83" s="202">
        <v>1</v>
      </c>
      <c r="F83" s="201">
        <v>1</v>
      </c>
      <c r="G83" s="204" t="s">
        <v>78</v>
      </c>
      <c r="H83" s="172">
        <v>52</v>
      </c>
      <c r="I83" s="182">
        <v>0</v>
      </c>
      <c r="J83" s="182">
        <v>0</v>
      </c>
      <c r="K83" s="182">
        <v>0</v>
      </c>
      <c r="L83" s="182">
        <v>0</v>
      </c>
    </row>
    <row r="84" spans="1:12" hidden="1">
      <c r="A84" s="224">
        <v>2</v>
      </c>
      <c r="B84" s="223">
        <v>4</v>
      </c>
      <c r="C84" s="223"/>
      <c r="D84" s="223"/>
      <c r="E84" s="223"/>
      <c r="F84" s="222"/>
      <c r="G84" s="247" t="s">
        <v>79</v>
      </c>
      <c r="H84" s="172">
        <v>53</v>
      </c>
      <c r="I84" s="190">
        <f t="shared" ref="I84:L86" si="4">I85</f>
        <v>0</v>
      </c>
      <c r="J84" s="196">
        <f t="shared" si="4"/>
        <v>0</v>
      </c>
      <c r="K84" s="195">
        <f t="shared" si="4"/>
        <v>0</v>
      </c>
      <c r="L84" s="195">
        <f t="shared" si="4"/>
        <v>0</v>
      </c>
    </row>
    <row r="85" spans="1:12" hidden="1">
      <c r="A85" s="186">
        <v>2</v>
      </c>
      <c r="B85" s="185">
        <v>4</v>
      </c>
      <c r="C85" s="185">
        <v>1</v>
      </c>
      <c r="D85" s="185"/>
      <c r="E85" s="185"/>
      <c r="F85" s="184"/>
      <c r="G85" s="187" t="s">
        <v>80</v>
      </c>
      <c r="H85" s="172">
        <v>54</v>
      </c>
      <c r="I85" s="190">
        <f t="shared" si="4"/>
        <v>0</v>
      </c>
      <c r="J85" s="196">
        <f t="shared" si="4"/>
        <v>0</v>
      </c>
      <c r="K85" s="195">
        <f t="shared" si="4"/>
        <v>0</v>
      </c>
      <c r="L85" s="195">
        <f t="shared" si="4"/>
        <v>0</v>
      </c>
    </row>
    <row r="86" spans="1:12" hidden="1">
      <c r="A86" s="186">
        <v>2</v>
      </c>
      <c r="B86" s="185">
        <v>4</v>
      </c>
      <c r="C86" s="185">
        <v>1</v>
      </c>
      <c r="D86" s="185">
        <v>1</v>
      </c>
      <c r="E86" s="185"/>
      <c r="F86" s="184"/>
      <c r="G86" s="187" t="s">
        <v>80</v>
      </c>
      <c r="H86" s="172">
        <v>55</v>
      </c>
      <c r="I86" s="190">
        <f t="shared" si="4"/>
        <v>0</v>
      </c>
      <c r="J86" s="196">
        <f t="shared" si="4"/>
        <v>0</v>
      </c>
      <c r="K86" s="195">
        <f t="shared" si="4"/>
        <v>0</v>
      </c>
      <c r="L86" s="195">
        <f t="shared" si="4"/>
        <v>0</v>
      </c>
    </row>
    <row r="87" spans="1:12" hidden="1">
      <c r="A87" s="186">
        <v>2</v>
      </c>
      <c r="B87" s="185">
        <v>4</v>
      </c>
      <c r="C87" s="185">
        <v>1</v>
      </c>
      <c r="D87" s="185">
        <v>1</v>
      </c>
      <c r="E87" s="185">
        <v>1</v>
      </c>
      <c r="F87" s="184"/>
      <c r="G87" s="187" t="s">
        <v>80</v>
      </c>
      <c r="H87" s="172">
        <v>56</v>
      </c>
      <c r="I87" s="190">
        <f>SUM(I88:I90)</f>
        <v>0</v>
      </c>
      <c r="J87" s="196">
        <f>SUM(J88:J90)</f>
        <v>0</v>
      </c>
      <c r="K87" s="195">
        <f>SUM(K88:K90)</f>
        <v>0</v>
      </c>
      <c r="L87" s="195">
        <f>SUM(L88:L90)</f>
        <v>0</v>
      </c>
    </row>
    <row r="88" spans="1:12" hidden="1">
      <c r="A88" s="186">
        <v>2</v>
      </c>
      <c r="B88" s="185">
        <v>4</v>
      </c>
      <c r="C88" s="185">
        <v>1</v>
      </c>
      <c r="D88" s="185">
        <v>1</v>
      </c>
      <c r="E88" s="185">
        <v>1</v>
      </c>
      <c r="F88" s="184">
        <v>1</v>
      </c>
      <c r="G88" s="187" t="s">
        <v>81</v>
      </c>
      <c r="H88" s="172">
        <v>57</v>
      </c>
      <c r="I88" s="182">
        <v>0</v>
      </c>
      <c r="J88" s="182">
        <v>0</v>
      </c>
      <c r="K88" s="182">
        <v>0</v>
      </c>
      <c r="L88" s="182">
        <v>0</v>
      </c>
    </row>
    <row r="89" spans="1:12" hidden="1">
      <c r="A89" s="186">
        <v>2</v>
      </c>
      <c r="B89" s="186">
        <v>4</v>
      </c>
      <c r="C89" s="186">
        <v>1</v>
      </c>
      <c r="D89" s="185">
        <v>1</v>
      </c>
      <c r="E89" s="185">
        <v>1</v>
      </c>
      <c r="F89" s="205">
        <v>2</v>
      </c>
      <c r="G89" s="183" t="s">
        <v>82</v>
      </c>
      <c r="H89" s="172">
        <v>58</v>
      </c>
      <c r="I89" s="182">
        <v>0</v>
      </c>
      <c r="J89" s="182">
        <v>0</v>
      </c>
      <c r="K89" s="182">
        <v>0</v>
      </c>
      <c r="L89" s="182">
        <v>0</v>
      </c>
    </row>
    <row r="90" spans="1:12" hidden="1">
      <c r="A90" s="186">
        <v>2</v>
      </c>
      <c r="B90" s="185">
        <v>4</v>
      </c>
      <c r="C90" s="186">
        <v>1</v>
      </c>
      <c r="D90" s="185">
        <v>1</v>
      </c>
      <c r="E90" s="185">
        <v>1</v>
      </c>
      <c r="F90" s="205">
        <v>3</v>
      </c>
      <c r="G90" s="183" t="s">
        <v>83</v>
      </c>
      <c r="H90" s="172">
        <v>59</v>
      </c>
      <c r="I90" s="182">
        <v>0</v>
      </c>
      <c r="J90" s="182">
        <v>0</v>
      </c>
      <c r="K90" s="182">
        <v>0</v>
      </c>
      <c r="L90" s="182">
        <v>0</v>
      </c>
    </row>
    <row r="91" spans="1:12" hidden="1">
      <c r="A91" s="224">
        <v>2</v>
      </c>
      <c r="B91" s="223">
        <v>5</v>
      </c>
      <c r="C91" s="224"/>
      <c r="D91" s="223"/>
      <c r="E91" s="223"/>
      <c r="F91" s="259"/>
      <c r="G91" s="221" t="s">
        <v>84</v>
      </c>
      <c r="H91" s="172">
        <v>60</v>
      </c>
      <c r="I91" s="190">
        <f>SUM(I92+I97+I102)</f>
        <v>0</v>
      </c>
      <c r="J91" s="196">
        <f>SUM(J92+J97+J102)</f>
        <v>0</v>
      </c>
      <c r="K91" s="195">
        <f>SUM(K92+K97+K102)</f>
        <v>0</v>
      </c>
      <c r="L91" s="195">
        <f>SUM(L92+L97+L102)</f>
        <v>0</v>
      </c>
    </row>
    <row r="92" spans="1:12" hidden="1">
      <c r="A92" s="203">
        <v>2</v>
      </c>
      <c r="B92" s="202">
        <v>5</v>
      </c>
      <c r="C92" s="203">
        <v>1</v>
      </c>
      <c r="D92" s="202"/>
      <c r="E92" s="202"/>
      <c r="F92" s="255"/>
      <c r="G92" s="228" t="s">
        <v>85</v>
      </c>
      <c r="H92" s="172">
        <v>61</v>
      </c>
      <c r="I92" s="200">
        <f t="shared" ref="I92:L93" si="5">I93</f>
        <v>0</v>
      </c>
      <c r="J92" s="199">
        <f t="shared" si="5"/>
        <v>0</v>
      </c>
      <c r="K92" s="198">
        <f t="shared" si="5"/>
        <v>0</v>
      </c>
      <c r="L92" s="198">
        <f t="shared" si="5"/>
        <v>0</v>
      </c>
    </row>
    <row r="93" spans="1:12" hidden="1">
      <c r="A93" s="186">
        <v>2</v>
      </c>
      <c r="B93" s="185">
        <v>5</v>
      </c>
      <c r="C93" s="186">
        <v>1</v>
      </c>
      <c r="D93" s="185">
        <v>1</v>
      </c>
      <c r="E93" s="185"/>
      <c r="F93" s="205"/>
      <c r="G93" s="183" t="s">
        <v>85</v>
      </c>
      <c r="H93" s="172">
        <v>62</v>
      </c>
      <c r="I93" s="190">
        <f t="shared" si="5"/>
        <v>0</v>
      </c>
      <c r="J93" s="196">
        <f t="shared" si="5"/>
        <v>0</v>
      </c>
      <c r="K93" s="195">
        <f t="shared" si="5"/>
        <v>0</v>
      </c>
      <c r="L93" s="195">
        <f t="shared" si="5"/>
        <v>0</v>
      </c>
    </row>
    <row r="94" spans="1:12" hidden="1">
      <c r="A94" s="186">
        <v>2</v>
      </c>
      <c r="B94" s="185">
        <v>5</v>
      </c>
      <c r="C94" s="186">
        <v>1</v>
      </c>
      <c r="D94" s="185">
        <v>1</v>
      </c>
      <c r="E94" s="185">
        <v>1</v>
      </c>
      <c r="F94" s="205"/>
      <c r="G94" s="183" t="s">
        <v>85</v>
      </c>
      <c r="H94" s="172">
        <v>63</v>
      </c>
      <c r="I94" s="190">
        <f>SUM(I95:I96)</f>
        <v>0</v>
      </c>
      <c r="J94" s="196">
        <f>SUM(J95:J96)</f>
        <v>0</v>
      </c>
      <c r="K94" s="195">
        <f>SUM(K95:K96)</f>
        <v>0</v>
      </c>
      <c r="L94" s="195">
        <f>SUM(L95:L96)</f>
        <v>0</v>
      </c>
    </row>
    <row r="95" spans="1:12" ht="25.5" hidden="1" customHeight="1">
      <c r="A95" s="186">
        <v>2</v>
      </c>
      <c r="B95" s="185">
        <v>5</v>
      </c>
      <c r="C95" s="186">
        <v>1</v>
      </c>
      <c r="D95" s="185">
        <v>1</v>
      </c>
      <c r="E95" s="185">
        <v>1</v>
      </c>
      <c r="F95" s="205">
        <v>1</v>
      </c>
      <c r="G95" s="183" t="s">
        <v>86</v>
      </c>
      <c r="H95" s="172">
        <v>64</v>
      </c>
      <c r="I95" s="182">
        <v>0</v>
      </c>
      <c r="J95" s="182">
        <v>0</v>
      </c>
      <c r="K95" s="182">
        <v>0</v>
      </c>
      <c r="L95" s="182">
        <v>0</v>
      </c>
    </row>
    <row r="96" spans="1:12" ht="25.5" hidden="1" customHeight="1">
      <c r="A96" s="186">
        <v>2</v>
      </c>
      <c r="B96" s="185">
        <v>5</v>
      </c>
      <c r="C96" s="186">
        <v>1</v>
      </c>
      <c r="D96" s="185">
        <v>1</v>
      </c>
      <c r="E96" s="185">
        <v>1</v>
      </c>
      <c r="F96" s="205">
        <v>2</v>
      </c>
      <c r="G96" s="183" t="s">
        <v>87</v>
      </c>
      <c r="H96" s="172">
        <v>65</v>
      </c>
      <c r="I96" s="182">
        <v>0</v>
      </c>
      <c r="J96" s="182">
        <v>0</v>
      </c>
      <c r="K96" s="182">
        <v>0</v>
      </c>
      <c r="L96" s="182">
        <v>0</v>
      </c>
    </row>
    <row r="97" spans="1:19" hidden="1">
      <c r="A97" s="186">
        <v>2</v>
      </c>
      <c r="B97" s="185">
        <v>5</v>
      </c>
      <c r="C97" s="186">
        <v>2</v>
      </c>
      <c r="D97" s="185"/>
      <c r="E97" s="185"/>
      <c r="F97" s="205"/>
      <c r="G97" s="183" t="s">
        <v>88</v>
      </c>
      <c r="H97" s="172">
        <v>66</v>
      </c>
      <c r="I97" s="190">
        <f t="shared" ref="I97:L98" si="6">I98</f>
        <v>0</v>
      </c>
      <c r="J97" s="196">
        <f t="shared" si="6"/>
        <v>0</v>
      </c>
      <c r="K97" s="195">
        <f t="shared" si="6"/>
        <v>0</v>
      </c>
      <c r="L97" s="190">
        <f t="shared" si="6"/>
        <v>0</v>
      </c>
    </row>
    <row r="98" spans="1:19" hidden="1">
      <c r="A98" s="187">
        <v>2</v>
      </c>
      <c r="B98" s="186">
        <v>5</v>
      </c>
      <c r="C98" s="185">
        <v>2</v>
      </c>
      <c r="D98" s="183">
        <v>1</v>
      </c>
      <c r="E98" s="186"/>
      <c r="F98" s="205"/>
      <c r="G98" s="183" t="s">
        <v>88</v>
      </c>
      <c r="H98" s="172">
        <v>67</v>
      </c>
      <c r="I98" s="190">
        <f t="shared" si="6"/>
        <v>0</v>
      </c>
      <c r="J98" s="196">
        <f t="shared" si="6"/>
        <v>0</v>
      </c>
      <c r="K98" s="195">
        <f t="shared" si="6"/>
        <v>0</v>
      </c>
      <c r="L98" s="190">
        <f t="shared" si="6"/>
        <v>0</v>
      </c>
    </row>
    <row r="99" spans="1:19" hidden="1">
      <c r="A99" s="187">
        <v>2</v>
      </c>
      <c r="B99" s="186">
        <v>5</v>
      </c>
      <c r="C99" s="185">
        <v>2</v>
      </c>
      <c r="D99" s="183">
        <v>1</v>
      </c>
      <c r="E99" s="186">
        <v>1</v>
      </c>
      <c r="F99" s="205"/>
      <c r="G99" s="183" t="s">
        <v>88</v>
      </c>
      <c r="H99" s="172">
        <v>68</v>
      </c>
      <c r="I99" s="190">
        <f>SUM(I100:I101)</f>
        <v>0</v>
      </c>
      <c r="J99" s="196">
        <f>SUM(J100:J101)</f>
        <v>0</v>
      </c>
      <c r="K99" s="195">
        <f>SUM(K100:K101)</f>
        <v>0</v>
      </c>
      <c r="L99" s="190">
        <f>SUM(L100:L101)</f>
        <v>0</v>
      </c>
    </row>
    <row r="100" spans="1:19" ht="25.5" hidden="1" customHeight="1">
      <c r="A100" s="187">
        <v>2</v>
      </c>
      <c r="B100" s="186">
        <v>5</v>
      </c>
      <c r="C100" s="185">
        <v>2</v>
      </c>
      <c r="D100" s="183">
        <v>1</v>
      </c>
      <c r="E100" s="186">
        <v>1</v>
      </c>
      <c r="F100" s="205">
        <v>1</v>
      </c>
      <c r="G100" s="183" t="s">
        <v>89</v>
      </c>
      <c r="H100" s="172">
        <v>69</v>
      </c>
      <c r="I100" s="182">
        <v>0</v>
      </c>
      <c r="J100" s="182">
        <v>0</v>
      </c>
      <c r="K100" s="182">
        <v>0</v>
      </c>
      <c r="L100" s="182">
        <v>0</v>
      </c>
    </row>
    <row r="101" spans="1:19" ht="25.5" hidden="1" customHeight="1">
      <c r="A101" s="187">
        <v>2</v>
      </c>
      <c r="B101" s="186">
        <v>5</v>
      </c>
      <c r="C101" s="185">
        <v>2</v>
      </c>
      <c r="D101" s="183">
        <v>1</v>
      </c>
      <c r="E101" s="186">
        <v>1</v>
      </c>
      <c r="F101" s="205">
        <v>2</v>
      </c>
      <c r="G101" s="183" t="s">
        <v>90</v>
      </c>
      <c r="H101" s="172">
        <v>70</v>
      </c>
      <c r="I101" s="182">
        <v>0</v>
      </c>
      <c r="J101" s="182">
        <v>0</v>
      </c>
      <c r="K101" s="182">
        <v>0</v>
      </c>
      <c r="L101" s="182">
        <v>0</v>
      </c>
    </row>
    <row r="102" spans="1:19" ht="25.5" hidden="1" customHeight="1">
      <c r="A102" s="187">
        <v>2</v>
      </c>
      <c r="B102" s="186">
        <v>5</v>
      </c>
      <c r="C102" s="185">
        <v>3</v>
      </c>
      <c r="D102" s="183"/>
      <c r="E102" s="186"/>
      <c r="F102" s="205"/>
      <c r="G102" s="183" t="s">
        <v>91</v>
      </c>
      <c r="H102" s="172">
        <v>71</v>
      </c>
      <c r="I102" s="190">
        <f>I103+I107</f>
        <v>0</v>
      </c>
      <c r="J102" s="190">
        <f>J103+J107</f>
        <v>0</v>
      </c>
      <c r="K102" s="190">
        <f>K103+K107</f>
        <v>0</v>
      </c>
      <c r="L102" s="190">
        <f>L103+L107</f>
        <v>0</v>
      </c>
    </row>
    <row r="103" spans="1:19" ht="25.5" hidden="1" customHeight="1">
      <c r="A103" s="187">
        <v>2</v>
      </c>
      <c r="B103" s="186">
        <v>5</v>
      </c>
      <c r="C103" s="185">
        <v>3</v>
      </c>
      <c r="D103" s="183">
        <v>1</v>
      </c>
      <c r="E103" s="186"/>
      <c r="F103" s="205"/>
      <c r="G103" s="183" t="s">
        <v>92</v>
      </c>
      <c r="H103" s="172">
        <v>72</v>
      </c>
      <c r="I103" s="190">
        <f>I104</f>
        <v>0</v>
      </c>
      <c r="J103" s="196">
        <f>J104</f>
        <v>0</v>
      </c>
      <c r="K103" s="195">
        <f>K104</f>
        <v>0</v>
      </c>
      <c r="L103" s="190">
        <f>L104</f>
        <v>0</v>
      </c>
    </row>
    <row r="104" spans="1:19" ht="25.5" hidden="1" customHeight="1">
      <c r="A104" s="194">
        <v>2</v>
      </c>
      <c r="B104" s="193">
        <v>5</v>
      </c>
      <c r="C104" s="192">
        <v>3</v>
      </c>
      <c r="D104" s="197">
        <v>1</v>
      </c>
      <c r="E104" s="193">
        <v>1</v>
      </c>
      <c r="F104" s="258"/>
      <c r="G104" s="197" t="s">
        <v>92</v>
      </c>
      <c r="H104" s="172">
        <v>73</v>
      </c>
      <c r="I104" s="234">
        <f>SUM(I105:I106)</f>
        <v>0</v>
      </c>
      <c r="J104" s="236">
        <f>SUM(J105:J106)</f>
        <v>0</v>
      </c>
      <c r="K104" s="235">
        <f>SUM(K105:K106)</f>
        <v>0</v>
      </c>
      <c r="L104" s="234">
        <f>SUM(L105:L106)</f>
        <v>0</v>
      </c>
    </row>
    <row r="105" spans="1:19" ht="25.5" hidden="1" customHeight="1">
      <c r="A105" s="187">
        <v>2</v>
      </c>
      <c r="B105" s="186">
        <v>5</v>
      </c>
      <c r="C105" s="185">
        <v>3</v>
      </c>
      <c r="D105" s="183">
        <v>1</v>
      </c>
      <c r="E105" s="186">
        <v>1</v>
      </c>
      <c r="F105" s="205">
        <v>1</v>
      </c>
      <c r="G105" s="183" t="s">
        <v>92</v>
      </c>
      <c r="H105" s="172">
        <v>74</v>
      </c>
      <c r="I105" s="182">
        <v>0</v>
      </c>
      <c r="J105" s="182">
        <v>0</v>
      </c>
      <c r="K105" s="182">
        <v>0</v>
      </c>
      <c r="L105" s="182">
        <v>0</v>
      </c>
    </row>
    <row r="106" spans="1:19" ht="25.5" hidden="1" customHeight="1">
      <c r="A106" s="194">
        <v>2</v>
      </c>
      <c r="B106" s="193">
        <v>5</v>
      </c>
      <c r="C106" s="192">
        <v>3</v>
      </c>
      <c r="D106" s="197">
        <v>1</v>
      </c>
      <c r="E106" s="193">
        <v>1</v>
      </c>
      <c r="F106" s="258">
        <v>2</v>
      </c>
      <c r="G106" s="197" t="s">
        <v>93</v>
      </c>
      <c r="H106" s="172">
        <v>75</v>
      </c>
      <c r="I106" s="182">
        <v>0</v>
      </c>
      <c r="J106" s="182">
        <v>0</v>
      </c>
      <c r="K106" s="182">
        <v>0</v>
      </c>
      <c r="L106" s="182">
        <v>0</v>
      </c>
      <c r="S106" s="260"/>
    </row>
    <row r="107" spans="1:19" ht="25.5" hidden="1" customHeight="1">
      <c r="A107" s="194">
        <v>2</v>
      </c>
      <c r="B107" s="193">
        <v>5</v>
      </c>
      <c r="C107" s="192">
        <v>3</v>
      </c>
      <c r="D107" s="197">
        <v>2</v>
      </c>
      <c r="E107" s="193"/>
      <c r="F107" s="258"/>
      <c r="G107" s="197" t="s">
        <v>94</v>
      </c>
      <c r="H107" s="172">
        <v>76</v>
      </c>
      <c r="I107" s="195">
        <f>I108</f>
        <v>0</v>
      </c>
      <c r="J107" s="190">
        <f>J108</f>
        <v>0</v>
      </c>
      <c r="K107" s="190">
        <f>K108</f>
        <v>0</v>
      </c>
      <c r="L107" s="190">
        <f>L108</f>
        <v>0</v>
      </c>
    </row>
    <row r="108" spans="1:19" ht="25.5" hidden="1" customHeight="1">
      <c r="A108" s="194">
        <v>2</v>
      </c>
      <c r="B108" s="193">
        <v>5</v>
      </c>
      <c r="C108" s="192">
        <v>3</v>
      </c>
      <c r="D108" s="197">
        <v>2</v>
      </c>
      <c r="E108" s="193">
        <v>1</v>
      </c>
      <c r="F108" s="258"/>
      <c r="G108" s="197" t="s">
        <v>94</v>
      </c>
      <c r="H108" s="172">
        <v>77</v>
      </c>
      <c r="I108" s="234">
        <f>SUM(I109:I110)</f>
        <v>0</v>
      </c>
      <c r="J108" s="234">
        <f>SUM(J109:J110)</f>
        <v>0</v>
      </c>
      <c r="K108" s="234">
        <f>SUM(K109:K110)</f>
        <v>0</v>
      </c>
      <c r="L108" s="234">
        <f>SUM(L109:L110)</f>
        <v>0</v>
      </c>
    </row>
    <row r="109" spans="1:19" ht="25.5" hidden="1" customHeight="1">
      <c r="A109" s="194">
        <v>2</v>
      </c>
      <c r="B109" s="193">
        <v>5</v>
      </c>
      <c r="C109" s="192">
        <v>3</v>
      </c>
      <c r="D109" s="197">
        <v>2</v>
      </c>
      <c r="E109" s="193">
        <v>1</v>
      </c>
      <c r="F109" s="258">
        <v>1</v>
      </c>
      <c r="G109" s="197" t="s">
        <v>94</v>
      </c>
      <c r="H109" s="172">
        <v>78</v>
      </c>
      <c r="I109" s="182">
        <v>0</v>
      </c>
      <c r="J109" s="182">
        <v>0</v>
      </c>
      <c r="K109" s="182">
        <v>0</v>
      </c>
      <c r="L109" s="182">
        <v>0</v>
      </c>
    </row>
    <row r="110" spans="1:19" hidden="1">
      <c r="A110" s="194">
        <v>2</v>
      </c>
      <c r="B110" s="193">
        <v>5</v>
      </c>
      <c r="C110" s="192">
        <v>3</v>
      </c>
      <c r="D110" s="197">
        <v>2</v>
      </c>
      <c r="E110" s="193">
        <v>1</v>
      </c>
      <c r="F110" s="258">
        <v>2</v>
      </c>
      <c r="G110" s="197" t="s">
        <v>95</v>
      </c>
      <c r="H110" s="172">
        <v>79</v>
      </c>
      <c r="I110" s="182">
        <v>0</v>
      </c>
      <c r="J110" s="182">
        <v>0</v>
      </c>
      <c r="K110" s="182">
        <v>0</v>
      </c>
      <c r="L110" s="182">
        <v>0</v>
      </c>
    </row>
    <row r="111" spans="1:19" hidden="1">
      <c r="A111" s="247">
        <v>2</v>
      </c>
      <c r="B111" s="224">
        <v>6</v>
      </c>
      <c r="C111" s="223"/>
      <c r="D111" s="221"/>
      <c r="E111" s="224"/>
      <c r="F111" s="259"/>
      <c r="G111" s="248" t="s">
        <v>96</v>
      </c>
      <c r="H111" s="172">
        <v>80</v>
      </c>
      <c r="I111" s="190">
        <f>SUM(I112+I117+I121+I125+I129+I133)</f>
        <v>0</v>
      </c>
      <c r="J111" s="190">
        <f>SUM(J112+J117+J121+J125+J129+J133)</f>
        <v>0</v>
      </c>
      <c r="K111" s="190">
        <f>SUM(K112+K117+K121+K125+K129+K133)</f>
        <v>0</v>
      </c>
      <c r="L111" s="190">
        <f>SUM(L112+L117+L121+L125+L129+L133)</f>
        <v>0</v>
      </c>
    </row>
    <row r="112" spans="1:19" hidden="1">
      <c r="A112" s="194">
        <v>2</v>
      </c>
      <c r="B112" s="193">
        <v>6</v>
      </c>
      <c r="C112" s="192">
        <v>1</v>
      </c>
      <c r="D112" s="197"/>
      <c r="E112" s="193"/>
      <c r="F112" s="258"/>
      <c r="G112" s="197" t="s">
        <v>97</v>
      </c>
      <c r="H112" s="172">
        <v>81</v>
      </c>
      <c r="I112" s="234">
        <f t="shared" ref="I112:L113" si="7">I113</f>
        <v>0</v>
      </c>
      <c r="J112" s="236">
        <f t="shared" si="7"/>
        <v>0</v>
      </c>
      <c r="K112" s="235">
        <f t="shared" si="7"/>
        <v>0</v>
      </c>
      <c r="L112" s="234">
        <f t="shared" si="7"/>
        <v>0</v>
      </c>
    </row>
    <row r="113" spans="1:12" hidden="1">
      <c r="A113" s="187">
        <v>2</v>
      </c>
      <c r="B113" s="186">
        <v>6</v>
      </c>
      <c r="C113" s="185">
        <v>1</v>
      </c>
      <c r="D113" s="183">
        <v>1</v>
      </c>
      <c r="E113" s="186"/>
      <c r="F113" s="205"/>
      <c r="G113" s="183" t="s">
        <v>97</v>
      </c>
      <c r="H113" s="172">
        <v>82</v>
      </c>
      <c r="I113" s="190">
        <f t="shared" si="7"/>
        <v>0</v>
      </c>
      <c r="J113" s="196">
        <f t="shared" si="7"/>
        <v>0</v>
      </c>
      <c r="K113" s="195">
        <f t="shared" si="7"/>
        <v>0</v>
      </c>
      <c r="L113" s="190">
        <f t="shared" si="7"/>
        <v>0</v>
      </c>
    </row>
    <row r="114" spans="1:12" hidden="1">
      <c r="A114" s="187">
        <v>2</v>
      </c>
      <c r="B114" s="186">
        <v>6</v>
      </c>
      <c r="C114" s="185">
        <v>1</v>
      </c>
      <c r="D114" s="183">
        <v>1</v>
      </c>
      <c r="E114" s="186">
        <v>1</v>
      </c>
      <c r="F114" s="205"/>
      <c r="G114" s="183" t="s">
        <v>97</v>
      </c>
      <c r="H114" s="172">
        <v>83</v>
      </c>
      <c r="I114" s="190">
        <f>SUM(I115:I116)</f>
        <v>0</v>
      </c>
      <c r="J114" s="196">
        <f>SUM(J115:J116)</f>
        <v>0</v>
      </c>
      <c r="K114" s="195">
        <f>SUM(K115:K116)</f>
        <v>0</v>
      </c>
      <c r="L114" s="190">
        <f>SUM(L115:L116)</f>
        <v>0</v>
      </c>
    </row>
    <row r="115" spans="1:12" hidden="1">
      <c r="A115" s="187">
        <v>2</v>
      </c>
      <c r="B115" s="186">
        <v>6</v>
      </c>
      <c r="C115" s="185">
        <v>1</v>
      </c>
      <c r="D115" s="183">
        <v>1</v>
      </c>
      <c r="E115" s="186">
        <v>1</v>
      </c>
      <c r="F115" s="205">
        <v>1</v>
      </c>
      <c r="G115" s="183" t="s">
        <v>98</v>
      </c>
      <c r="H115" s="172">
        <v>84</v>
      </c>
      <c r="I115" s="182">
        <v>0</v>
      </c>
      <c r="J115" s="182">
        <v>0</v>
      </c>
      <c r="K115" s="182">
        <v>0</v>
      </c>
      <c r="L115" s="182">
        <v>0</v>
      </c>
    </row>
    <row r="116" spans="1:12" hidden="1">
      <c r="A116" s="204">
        <v>2</v>
      </c>
      <c r="B116" s="203">
        <v>6</v>
      </c>
      <c r="C116" s="202">
        <v>1</v>
      </c>
      <c r="D116" s="228">
        <v>1</v>
      </c>
      <c r="E116" s="203">
        <v>1</v>
      </c>
      <c r="F116" s="255">
        <v>2</v>
      </c>
      <c r="G116" s="228" t="s">
        <v>99</v>
      </c>
      <c r="H116" s="172">
        <v>85</v>
      </c>
      <c r="I116" s="237">
        <v>0</v>
      </c>
      <c r="J116" s="237">
        <v>0</v>
      </c>
      <c r="K116" s="237">
        <v>0</v>
      </c>
      <c r="L116" s="237">
        <v>0</v>
      </c>
    </row>
    <row r="117" spans="1:12" ht="25.5" hidden="1" customHeight="1">
      <c r="A117" s="187">
        <v>2</v>
      </c>
      <c r="B117" s="186">
        <v>6</v>
      </c>
      <c r="C117" s="185">
        <v>2</v>
      </c>
      <c r="D117" s="183"/>
      <c r="E117" s="186"/>
      <c r="F117" s="205"/>
      <c r="G117" s="183" t="s">
        <v>100</v>
      </c>
      <c r="H117" s="172">
        <v>86</v>
      </c>
      <c r="I117" s="190">
        <f t="shared" ref="I117:L119" si="8">I118</f>
        <v>0</v>
      </c>
      <c r="J117" s="196">
        <f t="shared" si="8"/>
        <v>0</v>
      </c>
      <c r="K117" s="195">
        <f t="shared" si="8"/>
        <v>0</v>
      </c>
      <c r="L117" s="190">
        <f t="shared" si="8"/>
        <v>0</v>
      </c>
    </row>
    <row r="118" spans="1:12" ht="25.5" hidden="1" customHeight="1">
      <c r="A118" s="187">
        <v>2</v>
      </c>
      <c r="B118" s="186">
        <v>6</v>
      </c>
      <c r="C118" s="185">
        <v>2</v>
      </c>
      <c r="D118" s="183">
        <v>1</v>
      </c>
      <c r="E118" s="186"/>
      <c r="F118" s="205"/>
      <c r="G118" s="183" t="s">
        <v>100</v>
      </c>
      <c r="H118" s="172">
        <v>87</v>
      </c>
      <c r="I118" s="190">
        <f t="shared" si="8"/>
        <v>0</v>
      </c>
      <c r="J118" s="196">
        <f t="shared" si="8"/>
        <v>0</v>
      </c>
      <c r="K118" s="195">
        <f t="shared" si="8"/>
        <v>0</v>
      </c>
      <c r="L118" s="190">
        <f t="shared" si="8"/>
        <v>0</v>
      </c>
    </row>
    <row r="119" spans="1:12" ht="25.5" hidden="1" customHeight="1">
      <c r="A119" s="187">
        <v>2</v>
      </c>
      <c r="B119" s="186">
        <v>6</v>
      </c>
      <c r="C119" s="185">
        <v>2</v>
      </c>
      <c r="D119" s="183">
        <v>1</v>
      </c>
      <c r="E119" s="186">
        <v>1</v>
      </c>
      <c r="F119" s="205"/>
      <c r="G119" s="183" t="s">
        <v>100</v>
      </c>
      <c r="H119" s="172">
        <v>88</v>
      </c>
      <c r="I119" s="174">
        <f t="shared" si="8"/>
        <v>0</v>
      </c>
      <c r="J119" s="257">
        <f t="shared" si="8"/>
        <v>0</v>
      </c>
      <c r="K119" s="256">
        <f t="shared" si="8"/>
        <v>0</v>
      </c>
      <c r="L119" s="174">
        <f t="shared" si="8"/>
        <v>0</v>
      </c>
    </row>
    <row r="120" spans="1:12" ht="25.5" hidden="1" customHeight="1">
      <c r="A120" s="187">
        <v>2</v>
      </c>
      <c r="B120" s="186">
        <v>6</v>
      </c>
      <c r="C120" s="185">
        <v>2</v>
      </c>
      <c r="D120" s="183">
        <v>1</v>
      </c>
      <c r="E120" s="186">
        <v>1</v>
      </c>
      <c r="F120" s="205">
        <v>1</v>
      </c>
      <c r="G120" s="183" t="s">
        <v>100</v>
      </c>
      <c r="H120" s="172">
        <v>89</v>
      </c>
      <c r="I120" s="182">
        <v>0</v>
      </c>
      <c r="J120" s="182">
        <v>0</v>
      </c>
      <c r="K120" s="182">
        <v>0</v>
      </c>
      <c r="L120" s="182">
        <v>0</v>
      </c>
    </row>
    <row r="121" spans="1:12" ht="25.5" hidden="1" customHeight="1">
      <c r="A121" s="204">
        <v>2</v>
      </c>
      <c r="B121" s="203">
        <v>6</v>
      </c>
      <c r="C121" s="202">
        <v>3</v>
      </c>
      <c r="D121" s="228"/>
      <c r="E121" s="203"/>
      <c r="F121" s="255"/>
      <c r="G121" s="228" t="s">
        <v>101</v>
      </c>
      <c r="H121" s="172">
        <v>90</v>
      </c>
      <c r="I121" s="200">
        <f t="shared" ref="I121:L123" si="9">I122</f>
        <v>0</v>
      </c>
      <c r="J121" s="199">
        <f t="shared" si="9"/>
        <v>0</v>
      </c>
      <c r="K121" s="198">
        <f t="shared" si="9"/>
        <v>0</v>
      </c>
      <c r="L121" s="200">
        <f t="shared" si="9"/>
        <v>0</v>
      </c>
    </row>
    <row r="122" spans="1:12" ht="25.5" hidden="1" customHeight="1">
      <c r="A122" s="187">
        <v>2</v>
      </c>
      <c r="B122" s="186">
        <v>6</v>
      </c>
      <c r="C122" s="185">
        <v>3</v>
      </c>
      <c r="D122" s="183">
        <v>1</v>
      </c>
      <c r="E122" s="186"/>
      <c r="F122" s="205"/>
      <c r="G122" s="183" t="s">
        <v>101</v>
      </c>
      <c r="H122" s="172">
        <v>91</v>
      </c>
      <c r="I122" s="190">
        <f t="shared" si="9"/>
        <v>0</v>
      </c>
      <c r="J122" s="196">
        <f t="shared" si="9"/>
        <v>0</v>
      </c>
      <c r="K122" s="195">
        <f t="shared" si="9"/>
        <v>0</v>
      </c>
      <c r="L122" s="190">
        <f t="shared" si="9"/>
        <v>0</v>
      </c>
    </row>
    <row r="123" spans="1:12" ht="25.5" hidden="1" customHeight="1">
      <c r="A123" s="187">
        <v>2</v>
      </c>
      <c r="B123" s="186">
        <v>6</v>
      </c>
      <c r="C123" s="185">
        <v>3</v>
      </c>
      <c r="D123" s="183">
        <v>1</v>
      </c>
      <c r="E123" s="186">
        <v>1</v>
      </c>
      <c r="F123" s="205"/>
      <c r="G123" s="183" t="s">
        <v>101</v>
      </c>
      <c r="H123" s="172">
        <v>92</v>
      </c>
      <c r="I123" s="190">
        <f t="shared" si="9"/>
        <v>0</v>
      </c>
      <c r="J123" s="196">
        <f t="shared" si="9"/>
        <v>0</v>
      </c>
      <c r="K123" s="195">
        <f t="shared" si="9"/>
        <v>0</v>
      </c>
      <c r="L123" s="190">
        <f t="shared" si="9"/>
        <v>0</v>
      </c>
    </row>
    <row r="124" spans="1:12" ht="25.5" hidden="1" customHeight="1">
      <c r="A124" s="187">
        <v>2</v>
      </c>
      <c r="B124" s="186">
        <v>6</v>
      </c>
      <c r="C124" s="185">
        <v>3</v>
      </c>
      <c r="D124" s="183">
        <v>1</v>
      </c>
      <c r="E124" s="186">
        <v>1</v>
      </c>
      <c r="F124" s="205">
        <v>1</v>
      </c>
      <c r="G124" s="183" t="s">
        <v>101</v>
      </c>
      <c r="H124" s="172">
        <v>93</v>
      </c>
      <c r="I124" s="182">
        <v>0</v>
      </c>
      <c r="J124" s="182">
        <v>0</v>
      </c>
      <c r="K124" s="182">
        <v>0</v>
      </c>
      <c r="L124" s="182">
        <v>0</v>
      </c>
    </row>
    <row r="125" spans="1:12" ht="25.5" hidden="1" customHeight="1">
      <c r="A125" s="204">
        <v>2</v>
      </c>
      <c r="B125" s="203">
        <v>6</v>
      </c>
      <c r="C125" s="202">
        <v>4</v>
      </c>
      <c r="D125" s="228"/>
      <c r="E125" s="203"/>
      <c r="F125" s="255"/>
      <c r="G125" s="228" t="s">
        <v>102</v>
      </c>
      <c r="H125" s="172">
        <v>94</v>
      </c>
      <c r="I125" s="200">
        <f t="shared" ref="I125:L127" si="10">I126</f>
        <v>0</v>
      </c>
      <c r="J125" s="199">
        <f t="shared" si="10"/>
        <v>0</v>
      </c>
      <c r="K125" s="198">
        <f t="shared" si="10"/>
        <v>0</v>
      </c>
      <c r="L125" s="200">
        <f t="shared" si="10"/>
        <v>0</v>
      </c>
    </row>
    <row r="126" spans="1:12" ht="25.5" hidden="1" customHeight="1">
      <c r="A126" s="187">
        <v>2</v>
      </c>
      <c r="B126" s="186">
        <v>6</v>
      </c>
      <c r="C126" s="185">
        <v>4</v>
      </c>
      <c r="D126" s="183">
        <v>1</v>
      </c>
      <c r="E126" s="186"/>
      <c r="F126" s="205"/>
      <c r="G126" s="183" t="s">
        <v>102</v>
      </c>
      <c r="H126" s="172">
        <v>95</v>
      </c>
      <c r="I126" s="190">
        <f t="shared" si="10"/>
        <v>0</v>
      </c>
      <c r="J126" s="196">
        <f t="shared" si="10"/>
        <v>0</v>
      </c>
      <c r="K126" s="195">
        <f t="shared" si="10"/>
        <v>0</v>
      </c>
      <c r="L126" s="190">
        <f t="shared" si="10"/>
        <v>0</v>
      </c>
    </row>
    <row r="127" spans="1:12" ht="25.5" hidden="1" customHeight="1">
      <c r="A127" s="187">
        <v>2</v>
      </c>
      <c r="B127" s="186">
        <v>6</v>
      </c>
      <c r="C127" s="185">
        <v>4</v>
      </c>
      <c r="D127" s="183">
        <v>1</v>
      </c>
      <c r="E127" s="186">
        <v>1</v>
      </c>
      <c r="F127" s="205"/>
      <c r="G127" s="183" t="s">
        <v>102</v>
      </c>
      <c r="H127" s="172">
        <v>96</v>
      </c>
      <c r="I127" s="190">
        <f t="shared" si="10"/>
        <v>0</v>
      </c>
      <c r="J127" s="196">
        <f t="shared" si="10"/>
        <v>0</v>
      </c>
      <c r="K127" s="195">
        <f t="shared" si="10"/>
        <v>0</v>
      </c>
      <c r="L127" s="190">
        <f t="shared" si="10"/>
        <v>0</v>
      </c>
    </row>
    <row r="128" spans="1:12" ht="25.5" hidden="1" customHeight="1">
      <c r="A128" s="187">
        <v>2</v>
      </c>
      <c r="B128" s="186">
        <v>6</v>
      </c>
      <c r="C128" s="185">
        <v>4</v>
      </c>
      <c r="D128" s="183">
        <v>1</v>
      </c>
      <c r="E128" s="186">
        <v>1</v>
      </c>
      <c r="F128" s="205">
        <v>1</v>
      </c>
      <c r="G128" s="183" t="s">
        <v>102</v>
      </c>
      <c r="H128" s="172">
        <v>97</v>
      </c>
      <c r="I128" s="182">
        <v>0</v>
      </c>
      <c r="J128" s="182">
        <v>0</v>
      </c>
      <c r="K128" s="182">
        <v>0</v>
      </c>
      <c r="L128" s="182">
        <v>0</v>
      </c>
    </row>
    <row r="129" spans="1:12" ht="25.5" hidden="1" customHeight="1">
      <c r="A129" s="194">
        <v>2</v>
      </c>
      <c r="B129" s="212">
        <v>6</v>
      </c>
      <c r="C129" s="218">
        <v>5</v>
      </c>
      <c r="D129" s="207"/>
      <c r="E129" s="212"/>
      <c r="F129" s="206"/>
      <c r="G129" s="207" t="s">
        <v>103</v>
      </c>
      <c r="H129" s="172">
        <v>98</v>
      </c>
      <c r="I129" s="210">
        <f t="shared" ref="I129:L131" si="11">I130</f>
        <v>0</v>
      </c>
      <c r="J129" s="231">
        <f t="shared" si="11"/>
        <v>0</v>
      </c>
      <c r="K129" s="208">
        <f t="shared" si="11"/>
        <v>0</v>
      </c>
      <c r="L129" s="210">
        <f t="shared" si="11"/>
        <v>0</v>
      </c>
    </row>
    <row r="130" spans="1:12" ht="25.5" hidden="1" customHeight="1">
      <c r="A130" s="187">
        <v>2</v>
      </c>
      <c r="B130" s="186">
        <v>6</v>
      </c>
      <c r="C130" s="185">
        <v>5</v>
      </c>
      <c r="D130" s="183">
        <v>1</v>
      </c>
      <c r="E130" s="186"/>
      <c r="F130" s="205"/>
      <c r="G130" s="207" t="s">
        <v>103</v>
      </c>
      <c r="H130" s="172">
        <v>99</v>
      </c>
      <c r="I130" s="190">
        <f t="shared" si="11"/>
        <v>0</v>
      </c>
      <c r="J130" s="196">
        <f t="shared" si="11"/>
        <v>0</v>
      </c>
      <c r="K130" s="195">
        <f t="shared" si="11"/>
        <v>0</v>
      </c>
      <c r="L130" s="190">
        <f t="shared" si="11"/>
        <v>0</v>
      </c>
    </row>
    <row r="131" spans="1:12" ht="25.5" hidden="1" customHeight="1">
      <c r="A131" s="187">
        <v>2</v>
      </c>
      <c r="B131" s="186">
        <v>6</v>
      </c>
      <c r="C131" s="185">
        <v>5</v>
      </c>
      <c r="D131" s="183">
        <v>1</v>
      </c>
      <c r="E131" s="186">
        <v>1</v>
      </c>
      <c r="F131" s="205"/>
      <c r="G131" s="207" t="s">
        <v>103</v>
      </c>
      <c r="H131" s="172">
        <v>100</v>
      </c>
      <c r="I131" s="190">
        <f t="shared" si="11"/>
        <v>0</v>
      </c>
      <c r="J131" s="196">
        <f t="shared" si="11"/>
        <v>0</v>
      </c>
      <c r="K131" s="195">
        <f t="shared" si="11"/>
        <v>0</v>
      </c>
      <c r="L131" s="190">
        <f t="shared" si="11"/>
        <v>0</v>
      </c>
    </row>
    <row r="132" spans="1:12" ht="25.5" hidden="1" customHeight="1">
      <c r="A132" s="186">
        <v>2</v>
      </c>
      <c r="B132" s="185">
        <v>6</v>
      </c>
      <c r="C132" s="186">
        <v>5</v>
      </c>
      <c r="D132" s="186">
        <v>1</v>
      </c>
      <c r="E132" s="183">
        <v>1</v>
      </c>
      <c r="F132" s="205">
        <v>1</v>
      </c>
      <c r="G132" s="186" t="s">
        <v>104</v>
      </c>
      <c r="H132" s="172">
        <v>101</v>
      </c>
      <c r="I132" s="182">
        <v>0</v>
      </c>
      <c r="J132" s="182">
        <v>0</v>
      </c>
      <c r="K132" s="182">
        <v>0</v>
      </c>
      <c r="L132" s="182">
        <v>0</v>
      </c>
    </row>
    <row r="133" spans="1:12" ht="26.25" hidden="1" customHeight="1">
      <c r="A133" s="187">
        <v>2</v>
      </c>
      <c r="B133" s="185">
        <v>6</v>
      </c>
      <c r="C133" s="186">
        <v>6</v>
      </c>
      <c r="D133" s="185"/>
      <c r="E133" s="183"/>
      <c r="F133" s="184"/>
      <c r="G133" s="254" t="s">
        <v>105</v>
      </c>
      <c r="H133" s="172">
        <v>102</v>
      </c>
      <c r="I133" s="195">
        <f t="shared" ref="I133:L135" si="12">I134</f>
        <v>0</v>
      </c>
      <c r="J133" s="190">
        <f t="shared" si="12"/>
        <v>0</v>
      </c>
      <c r="K133" s="190">
        <f t="shared" si="12"/>
        <v>0</v>
      </c>
      <c r="L133" s="190">
        <f t="shared" si="12"/>
        <v>0</v>
      </c>
    </row>
    <row r="134" spans="1:12" ht="26.25" hidden="1" customHeight="1">
      <c r="A134" s="187">
        <v>2</v>
      </c>
      <c r="B134" s="185">
        <v>6</v>
      </c>
      <c r="C134" s="186">
        <v>6</v>
      </c>
      <c r="D134" s="185">
        <v>1</v>
      </c>
      <c r="E134" s="183"/>
      <c r="F134" s="184"/>
      <c r="G134" s="254" t="s">
        <v>105</v>
      </c>
      <c r="H134" s="175">
        <v>103</v>
      </c>
      <c r="I134" s="190">
        <f t="shared" si="12"/>
        <v>0</v>
      </c>
      <c r="J134" s="190">
        <f t="shared" si="12"/>
        <v>0</v>
      </c>
      <c r="K134" s="190">
        <f t="shared" si="12"/>
        <v>0</v>
      </c>
      <c r="L134" s="190">
        <f t="shared" si="12"/>
        <v>0</v>
      </c>
    </row>
    <row r="135" spans="1:12" ht="26.25" hidden="1" customHeight="1">
      <c r="A135" s="187">
        <v>2</v>
      </c>
      <c r="B135" s="185">
        <v>6</v>
      </c>
      <c r="C135" s="186">
        <v>6</v>
      </c>
      <c r="D135" s="185">
        <v>1</v>
      </c>
      <c r="E135" s="183">
        <v>1</v>
      </c>
      <c r="F135" s="184"/>
      <c r="G135" s="254" t="s">
        <v>105</v>
      </c>
      <c r="H135" s="175">
        <v>104</v>
      </c>
      <c r="I135" s="190">
        <f t="shared" si="12"/>
        <v>0</v>
      </c>
      <c r="J135" s="190">
        <f t="shared" si="12"/>
        <v>0</v>
      </c>
      <c r="K135" s="190">
        <f t="shared" si="12"/>
        <v>0</v>
      </c>
      <c r="L135" s="190">
        <f t="shared" si="12"/>
        <v>0</v>
      </c>
    </row>
    <row r="136" spans="1:12" ht="26.25" hidden="1" customHeight="1">
      <c r="A136" s="187">
        <v>2</v>
      </c>
      <c r="B136" s="185">
        <v>6</v>
      </c>
      <c r="C136" s="186">
        <v>6</v>
      </c>
      <c r="D136" s="185">
        <v>1</v>
      </c>
      <c r="E136" s="183">
        <v>1</v>
      </c>
      <c r="F136" s="184">
        <v>1</v>
      </c>
      <c r="G136" s="240" t="s">
        <v>105</v>
      </c>
      <c r="H136" s="175">
        <v>105</v>
      </c>
      <c r="I136" s="182">
        <v>0</v>
      </c>
      <c r="J136" s="253">
        <v>0</v>
      </c>
      <c r="K136" s="182">
        <v>0</v>
      </c>
      <c r="L136" s="182">
        <v>0</v>
      </c>
    </row>
    <row r="137" spans="1:12" hidden="1">
      <c r="A137" s="247">
        <v>2</v>
      </c>
      <c r="B137" s="224">
        <v>7</v>
      </c>
      <c r="C137" s="224"/>
      <c r="D137" s="223"/>
      <c r="E137" s="223"/>
      <c r="F137" s="222"/>
      <c r="G137" s="221" t="s">
        <v>106</v>
      </c>
      <c r="H137" s="175">
        <v>106</v>
      </c>
      <c r="I137" s="195">
        <f>SUM(I138+I143+I151)</f>
        <v>0</v>
      </c>
      <c r="J137" s="196">
        <f>SUM(J138+J143+J151)</f>
        <v>0</v>
      </c>
      <c r="K137" s="195">
        <f>SUM(K138+K143+K151)</f>
        <v>0</v>
      </c>
      <c r="L137" s="190">
        <f>SUM(L138+L143+L151)</f>
        <v>0</v>
      </c>
    </row>
    <row r="138" spans="1:12" hidden="1">
      <c r="A138" s="187">
        <v>2</v>
      </c>
      <c r="B138" s="186">
        <v>7</v>
      </c>
      <c r="C138" s="186">
        <v>1</v>
      </c>
      <c r="D138" s="185"/>
      <c r="E138" s="185"/>
      <c r="F138" s="184"/>
      <c r="G138" s="183" t="s">
        <v>107</v>
      </c>
      <c r="H138" s="175">
        <v>107</v>
      </c>
      <c r="I138" s="195">
        <f t="shared" ref="I138:L139" si="13">I139</f>
        <v>0</v>
      </c>
      <c r="J138" s="196">
        <f t="shared" si="13"/>
        <v>0</v>
      </c>
      <c r="K138" s="195">
        <f t="shared" si="13"/>
        <v>0</v>
      </c>
      <c r="L138" s="190">
        <f t="shared" si="13"/>
        <v>0</v>
      </c>
    </row>
    <row r="139" spans="1:12" hidden="1">
      <c r="A139" s="187">
        <v>2</v>
      </c>
      <c r="B139" s="186">
        <v>7</v>
      </c>
      <c r="C139" s="186">
        <v>1</v>
      </c>
      <c r="D139" s="185">
        <v>1</v>
      </c>
      <c r="E139" s="185"/>
      <c r="F139" s="184"/>
      <c r="G139" s="183" t="s">
        <v>107</v>
      </c>
      <c r="H139" s="175">
        <v>108</v>
      </c>
      <c r="I139" s="195">
        <f t="shared" si="13"/>
        <v>0</v>
      </c>
      <c r="J139" s="196">
        <f t="shared" si="13"/>
        <v>0</v>
      </c>
      <c r="K139" s="195">
        <f t="shared" si="13"/>
        <v>0</v>
      </c>
      <c r="L139" s="190">
        <f t="shared" si="13"/>
        <v>0</v>
      </c>
    </row>
    <row r="140" spans="1:12" hidden="1">
      <c r="A140" s="187">
        <v>2</v>
      </c>
      <c r="B140" s="186">
        <v>7</v>
      </c>
      <c r="C140" s="186">
        <v>1</v>
      </c>
      <c r="D140" s="185">
        <v>1</v>
      </c>
      <c r="E140" s="185">
        <v>1</v>
      </c>
      <c r="F140" s="184"/>
      <c r="G140" s="183" t="s">
        <v>107</v>
      </c>
      <c r="H140" s="175">
        <v>109</v>
      </c>
      <c r="I140" s="195">
        <f>SUM(I141:I142)</f>
        <v>0</v>
      </c>
      <c r="J140" s="196">
        <f>SUM(J141:J142)</f>
        <v>0</v>
      </c>
      <c r="K140" s="195">
        <f>SUM(K141:K142)</f>
        <v>0</v>
      </c>
      <c r="L140" s="190">
        <f>SUM(L141:L142)</f>
        <v>0</v>
      </c>
    </row>
    <row r="141" spans="1:12" hidden="1">
      <c r="A141" s="204">
        <v>2</v>
      </c>
      <c r="B141" s="203">
        <v>7</v>
      </c>
      <c r="C141" s="204">
        <v>1</v>
      </c>
      <c r="D141" s="186">
        <v>1</v>
      </c>
      <c r="E141" s="202">
        <v>1</v>
      </c>
      <c r="F141" s="201">
        <v>1</v>
      </c>
      <c r="G141" s="228" t="s">
        <v>108</v>
      </c>
      <c r="H141" s="175">
        <v>110</v>
      </c>
      <c r="I141" s="250">
        <v>0</v>
      </c>
      <c r="J141" s="250">
        <v>0</v>
      </c>
      <c r="K141" s="250">
        <v>0</v>
      </c>
      <c r="L141" s="250">
        <v>0</v>
      </c>
    </row>
    <row r="142" spans="1:12" hidden="1">
      <c r="A142" s="186">
        <v>2</v>
      </c>
      <c r="B142" s="186">
        <v>7</v>
      </c>
      <c r="C142" s="187">
        <v>1</v>
      </c>
      <c r="D142" s="186">
        <v>1</v>
      </c>
      <c r="E142" s="185">
        <v>1</v>
      </c>
      <c r="F142" s="184">
        <v>2</v>
      </c>
      <c r="G142" s="183" t="s">
        <v>109</v>
      </c>
      <c r="H142" s="175">
        <v>111</v>
      </c>
      <c r="I142" s="219">
        <v>0</v>
      </c>
      <c r="J142" s="219">
        <v>0</v>
      </c>
      <c r="K142" s="219">
        <v>0</v>
      </c>
      <c r="L142" s="219">
        <v>0</v>
      </c>
    </row>
    <row r="143" spans="1:12" ht="25.5" hidden="1" customHeight="1">
      <c r="A143" s="194">
        <v>2</v>
      </c>
      <c r="B143" s="193">
        <v>7</v>
      </c>
      <c r="C143" s="194">
        <v>2</v>
      </c>
      <c r="D143" s="193"/>
      <c r="E143" s="192"/>
      <c r="F143" s="191"/>
      <c r="G143" s="197" t="s">
        <v>110</v>
      </c>
      <c r="H143" s="175">
        <v>112</v>
      </c>
      <c r="I143" s="235">
        <f t="shared" ref="I143:L144" si="14">I144</f>
        <v>0</v>
      </c>
      <c r="J143" s="236">
        <f t="shared" si="14"/>
        <v>0</v>
      </c>
      <c r="K143" s="235">
        <f t="shared" si="14"/>
        <v>0</v>
      </c>
      <c r="L143" s="234">
        <f t="shared" si="14"/>
        <v>0</v>
      </c>
    </row>
    <row r="144" spans="1:12" ht="25.5" hidden="1" customHeight="1">
      <c r="A144" s="187">
        <v>2</v>
      </c>
      <c r="B144" s="186">
        <v>7</v>
      </c>
      <c r="C144" s="187">
        <v>2</v>
      </c>
      <c r="D144" s="186">
        <v>1</v>
      </c>
      <c r="E144" s="185"/>
      <c r="F144" s="184"/>
      <c r="G144" s="183" t="s">
        <v>111</v>
      </c>
      <c r="H144" s="175">
        <v>113</v>
      </c>
      <c r="I144" s="195">
        <f t="shared" si="14"/>
        <v>0</v>
      </c>
      <c r="J144" s="196">
        <f t="shared" si="14"/>
        <v>0</v>
      </c>
      <c r="K144" s="195">
        <f t="shared" si="14"/>
        <v>0</v>
      </c>
      <c r="L144" s="190">
        <f t="shared" si="14"/>
        <v>0</v>
      </c>
    </row>
    <row r="145" spans="1:12" ht="25.5" hidden="1" customHeight="1">
      <c r="A145" s="187">
        <v>2</v>
      </c>
      <c r="B145" s="186">
        <v>7</v>
      </c>
      <c r="C145" s="187">
        <v>2</v>
      </c>
      <c r="D145" s="186">
        <v>1</v>
      </c>
      <c r="E145" s="185">
        <v>1</v>
      </c>
      <c r="F145" s="184"/>
      <c r="G145" s="183" t="s">
        <v>111</v>
      </c>
      <c r="H145" s="175">
        <v>114</v>
      </c>
      <c r="I145" s="195">
        <f>SUM(I146:I147)</f>
        <v>0</v>
      </c>
      <c r="J145" s="196">
        <f>SUM(J146:J147)</f>
        <v>0</v>
      </c>
      <c r="K145" s="195">
        <f>SUM(K146:K147)</f>
        <v>0</v>
      </c>
      <c r="L145" s="190">
        <f>SUM(L146:L147)</f>
        <v>0</v>
      </c>
    </row>
    <row r="146" spans="1:12" hidden="1">
      <c r="A146" s="187">
        <v>2</v>
      </c>
      <c r="B146" s="186">
        <v>7</v>
      </c>
      <c r="C146" s="187">
        <v>2</v>
      </c>
      <c r="D146" s="186">
        <v>1</v>
      </c>
      <c r="E146" s="185">
        <v>1</v>
      </c>
      <c r="F146" s="184">
        <v>1</v>
      </c>
      <c r="G146" s="183" t="s">
        <v>112</v>
      </c>
      <c r="H146" s="175">
        <v>115</v>
      </c>
      <c r="I146" s="219">
        <v>0</v>
      </c>
      <c r="J146" s="219">
        <v>0</v>
      </c>
      <c r="K146" s="219">
        <v>0</v>
      </c>
      <c r="L146" s="219">
        <v>0</v>
      </c>
    </row>
    <row r="147" spans="1:12" hidden="1">
      <c r="A147" s="187">
        <v>2</v>
      </c>
      <c r="B147" s="186">
        <v>7</v>
      </c>
      <c r="C147" s="187">
        <v>2</v>
      </c>
      <c r="D147" s="186">
        <v>1</v>
      </c>
      <c r="E147" s="185">
        <v>1</v>
      </c>
      <c r="F147" s="184">
        <v>2</v>
      </c>
      <c r="G147" s="183" t="s">
        <v>113</v>
      </c>
      <c r="H147" s="175">
        <v>116</v>
      </c>
      <c r="I147" s="219">
        <v>0</v>
      </c>
      <c r="J147" s="219">
        <v>0</v>
      </c>
      <c r="K147" s="219">
        <v>0</v>
      </c>
      <c r="L147" s="219">
        <v>0</v>
      </c>
    </row>
    <row r="148" spans="1:12" hidden="1">
      <c r="A148" s="187">
        <v>2</v>
      </c>
      <c r="B148" s="186">
        <v>7</v>
      </c>
      <c r="C148" s="187">
        <v>2</v>
      </c>
      <c r="D148" s="186">
        <v>2</v>
      </c>
      <c r="E148" s="185"/>
      <c r="F148" s="184"/>
      <c r="G148" s="183" t="s">
        <v>114</v>
      </c>
      <c r="H148" s="175">
        <v>117</v>
      </c>
      <c r="I148" s="195">
        <f>I149</f>
        <v>0</v>
      </c>
      <c r="J148" s="195">
        <f>J149</f>
        <v>0</v>
      </c>
      <c r="K148" s="195">
        <f>K149</f>
        <v>0</v>
      </c>
      <c r="L148" s="195">
        <f>L149</f>
        <v>0</v>
      </c>
    </row>
    <row r="149" spans="1:12" hidden="1">
      <c r="A149" s="187">
        <v>2</v>
      </c>
      <c r="B149" s="186">
        <v>7</v>
      </c>
      <c r="C149" s="187">
        <v>2</v>
      </c>
      <c r="D149" s="186">
        <v>2</v>
      </c>
      <c r="E149" s="185">
        <v>1</v>
      </c>
      <c r="F149" s="184"/>
      <c r="G149" s="183" t="s">
        <v>114</v>
      </c>
      <c r="H149" s="175">
        <v>118</v>
      </c>
      <c r="I149" s="195">
        <f>SUM(I150)</f>
        <v>0</v>
      </c>
      <c r="J149" s="195">
        <f>SUM(J150)</f>
        <v>0</v>
      </c>
      <c r="K149" s="195">
        <f>SUM(K150)</f>
        <v>0</v>
      </c>
      <c r="L149" s="195">
        <f>SUM(L150)</f>
        <v>0</v>
      </c>
    </row>
    <row r="150" spans="1:12" hidden="1">
      <c r="A150" s="187">
        <v>2</v>
      </c>
      <c r="B150" s="186">
        <v>7</v>
      </c>
      <c r="C150" s="187">
        <v>2</v>
      </c>
      <c r="D150" s="186">
        <v>2</v>
      </c>
      <c r="E150" s="185">
        <v>1</v>
      </c>
      <c r="F150" s="184">
        <v>1</v>
      </c>
      <c r="G150" s="183" t="s">
        <v>114</v>
      </c>
      <c r="H150" s="175">
        <v>119</v>
      </c>
      <c r="I150" s="219">
        <v>0</v>
      </c>
      <c r="J150" s="219">
        <v>0</v>
      </c>
      <c r="K150" s="219">
        <v>0</v>
      </c>
      <c r="L150" s="219">
        <v>0</v>
      </c>
    </row>
    <row r="151" spans="1:12" hidden="1">
      <c r="A151" s="187">
        <v>2</v>
      </c>
      <c r="B151" s="186">
        <v>7</v>
      </c>
      <c r="C151" s="187">
        <v>3</v>
      </c>
      <c r="D151" s="186"/>
      <c r="E151" s="185"/>
      <c r="F151" s="184"/>
      <c r="G151" s="183" t="s">
        <v>115</v>
      </c>
      <c r="H151" s="175">
        <v>120</v>
      </c>
      <c r="I151" s="195">
        <f t="shared" ref="I151:L152" si="15">I152</f>
        <v>0</v>
      </c>
      <c r="J151" s="196">
        <f t="shared" si="15"/>
        <v>0</v>
      </c>
      <c r="K151" s="195">
        <f t="shared" si="15"/>
        <v>0</v>
      </c>
      <c r="L151" s="190">
        <f t="shared" si="15"/>
        <v>0</v>
      </c>
    </row>
    <row r="152" spans="1:12" hidden="1">
      <c r="A152" s="194">
        <v>2</v>
      </c>
      <c r="B152" s="212">
        <v>7</v>
      </c>
      <c r="C152" s="220">
        <v>3</v>
      </c>
      <c r="D152" s="212">
        <v>1</v>
      </c>
      <c r="E152" s="218"/>
      <c r="F152" s="211"/>
      <c r="G152" s="207" t="s">
        <v>115</v>
      </c>
      <c r="H152" s="175">
        <v>121</v>
      </c>
      <c r="I152" s="208">
        <f t="shared" si="15"/>
        <v>0</v>
      </c>
      <c r="J152" s="231">
        <f t="shared" si="15"/>
        <v>0</v>
      </c>
      <c r="K152" s="208">
        <f t="shared" si="15"/>
        <v>0</v>
      </c>
      <c r="L152" s="210">
        <f t="shared" si="15"/>
        <v>0</v>
      </c>
    </row>
    <row r="153" spans="1:12" hidden="1">
      <c r="A153" s="187">
        <v>2</v>
      </c>
      <c r="B153" s="186">
        <v>7</v>
      </c>
      <c r="C153" s="187">
        <v>3</v>
      </c>
      <c r="D153" s="186">
        <v>1</v>
      </c>
      <c r="E153" s="185">
        <v>1</v>
      </c>
      <c r="F153" s="184"/>
      <c r="G153" s="183" t="s">
        <v>115</v>
      </c>
      <c r="H153" s="175">
        <v>122</v>
      </c>
      <c r="I153" s="195">
        <f>SUM(I154:I155)</f>
        <v>0</v>
      </c>
      <c r="J153" s="196">
        <f>SUM(J154:J155)</f>
        <v>0</v>
      </c>
      <c r="K153" s="195">
        <f>SUM(K154:K155)</f>
        <v>0</v>
      </c>
      <c r="L153" s="190">
        <f>SUM(L154:L155)</f>
        <v>0</v>
      </c>
    </row>
    <row r="154" spans="1:12" hidden="1">
      <c r="A154" s="204">
        <v>2</v>
      </c>
      <c r="B154" s="203">
        <v>7</v>
      </c>
      <c r="C154" s="204">
        <v>3</v>
      </c>
      <c r="D154" s="203">
        <v>1</v>
      </c>
      <c r="E154" s="202">
        <v>1</v>
      </c>
      <c r="F154" s="201">
        <v>1</v>
      </c>
      <c r="G154" s="228" t="s">
        <v>116</v>
      </c>
      <c r="H154" s="175">
        <v>123</v>
      </c>
      <c r="I154" s="250">
        <v>0</v>
      </c>
      <c r="J154" s="250">
        <v>0</v>
      </c>
      <c r="K154" s="250">
        <v>0</v>
      </c>
      <c r="L154" s="250">
        <v>0</v>
      </c>
    </row>
    <row r="155" spans="1:12" hidden="1">
      <c r="A155" s="187">
        <v>2</v>
      </c>
      <c r="B155" s="186">
        <v>7</v>
      </c>
      <c r="C155" s="187">
        <v>3</v>
      </c>
      <c r="D155" s="186">
        <v>1</v>
      </c>
      <c r="E155" s="185">
        <v>1</v>
      </c>
      <c r="F155" s="184">
        <v>2</v>
      </c>
      <c r="G155" s="183" t="s">
        <v>117</v>
      </c>
      <c r="H155" s="175">
        <v>124</v>
      </c>
      <c r="I155" s="219">
        <v>0</v>
      </c>
      <c r="J155" s="182">
        <v>0</v>
      </c>
      <c r="K155" s="182">
        <v>0</v>
      </c>
      <c r="L155" s="182">
        <v>0</v>
      </c>
    </row>
    <row r="156" spans="1:12" hidden="1">
      <c r="A156" s="247">
        <v>2</v>
      </c>
      <c r="B156" s="247">
        <v>8</v>
      </c>
      <c r="C156" s="224"/>
      <c r="D156" s="246"/>
      <c r="E156" s="245"/>
      <c r="F156" s="244"/>
      <c r="G156" s="252" t="s">
        <v>118</v>
      </c>
      <c r="H156" s="175">
        <v>125</v>
      </c>
      <c r="I156" s="198">
        <f>I157</f>
        <v>0</v>
      </c>
      <c r="J156" s="199">
        <f>J157</f>
        <v>0</v>
      </c>
      <c r="K156" s="198">
        <f>K157</f>
        <v>0</v>
      </c>
      <c r="L156" s="200">
        <f>L157</f>
        <v>0</v>
      </c>
    </row>
    <row r="157" spans="1:12" hidden="1">
      <c r="A157" s="194">
        <v>2</v>
      </c>
      <c r="B157" s="194">
        <v>8</v>
      </c>
      <c r="C157" s="194">
        <v>1</v>
      </c>
      <c r="D157" s="193"/>
      <c r="E157" s="192"/>
      <c r="F157" s="191"/>
      <c r="G157" s="228" t="s">
        <v>118</v>
      </c>
      <c r="H157" s="175">
        <v>126</v>
      </c>
      <c r="I157" s="198">
        <f>I158+I163</f>
        <v>0</v>
      </c>
      <c r="J157" s="199">
        <f>J158+J163</f>
        <v>0</v>
      </c>
      <c r="K157" s="198">
        <f>K158+K163</f>
        <v>0</v>
      </c>
      <c r="L157" s="200">
        <f>L158+L163</f>
        <v>0</v>
      </c>
    </row>
    <row r="158" spans="1:12" hidden="1">
      <c r="A158" s="187">
        <v>2</v>
      </c>
      <c r="B158" s="186">
        <v>8</v>
      </c>
      <c r="C158" s="183">
        <v>1</v>
      </c>
      <c r="D158" s="186">
        <v>1</v>
      </c>
      <c r="E158" s="185"/>
      <c r="F158" s="184"/>
      <c r="G158" s="183" t="s">
        <v>119</v>
      </c>
      <c r="H158" s="175">
        <v>127</v>
      </c>
      <c r="I158" s="195">
        <f>I159</f>
        <v>0</v>
      </c>
      <c r="J158" s="196">
        <f>J159</f>
        <v>0</v>
      </c>
      <c r="K158" s="195">
        <f>K159</f>
        <v>0</v>
      </c>
      <c r="L158" s="190">
        <f>L159</f>
        <v>0</v>
      </c>
    </row>
    <row r="159" spans="1:12" hidden="1">
      <c r="A159" s="187">
        <v>2</v>
      </c>
      <c r="B159" s="186">
        <v>8</v>
      </c>
      <c r="C159" s="228">
        <v>1</v>
      </c>
      <c r="D159" s="203">
        <v>1</v>
      </c>
      <c r="E159" s="202">
        <v>1</v>
      </c>
      <c r="F159" s="201"/>
      <c r="G159" s="183" t="s">
        <v>119</v>
      </c>
      <c r="H159" s="175">
        <v>128</v>
      </c>
      <c r="I159" s="198">
        <f>SUM(I160:I162)</f>
        <v>0</v>
      </c>
      <c r="J159" s="198">
        <f>SUM(J160:J162)</f>
        <v>0</v>
      </c>
      <c r="K159" s="198">
        <f>SUM(K160:K162)</f>
        <v>0</v>
      </c>
      <c r="L159" s="198">
        <f>SUM(L160:L162)</f>
        <v>0</v>
      </c>
    </row>
    <row r="160" spans="1:12" hidden="1">
      <c r="A160" s="186">
        <v>2</v>
      </c>
      <c r="B160" s="203">
        <v>8</v>
      </c>
      <c r="C160" s="183">
        <v>1</v>
      </c>
      <c r="D160" s="186">
        <v>1</v>
      </c>
      <c r="E160" s="185">
        <v>1</v>
      </c>
      <c r="F160" s="184">
        <v>1</v>
      </c>
      <c r="G160" s="183" t="s">
        <v>120</v>
      </c>
      <c r="H160" s="175">
        <v>129</v>
      </c>
      <c r="I160" s="219">
        <v>0</v>
      </c>
      <c r="J160" s="219">
        <v>0</v>
      </c>
      <c r="K160" s="219">
        <v>0</v>
      </c>
      <c r="L160" s="219">
        <v>0</v>
      </c>
    </row>
    <row r="161" spans="1:15" ht="25.5" hidden="1" customHeight="1">
      <c r="A161" s="194">
        <v>2</v>
      </c>
      <c r="B161" s="212">
        <v>8</v>
      </c>
      <c r="C161" s="207">
        <v>1</v>
      </c>
      <c r="D161" s="212">
        <v>1</v>
      </c>
      <c r="E161" s="218">
        <v>1</v>
      </c>
      <c r="F161" s="211">
        <v>2</v>
      </c>
      <c r="G161" s="207" t="s">
        <v>121</v>
      </c>
      <c r="H161" s="175">
        <v>130</v>
      </c>
      <c r="I161" s="229">
        <v>0</v>
      </c>
      <c r="J161" s="229">
        <v>0</v>
      </c>
      <c r="K161" s="229">
        <v>0</v>
      </c>
      <c r="L161" s="229">
        <v>0</v>
      </c>
    </row>
    <row r="162" spans="1:15" hidden="1">
      <c r="A162" s="194">
        <v>2</v>
      </c>
      <c r="B162" s="212">
        <v>8</v>
      </c>
      <c r="C162" s="207">
        <v>1</v>
      </c>
      <c r="D162" s="212">
        <v>1</v>
      </c>
      <c r="E162" s="218">
        <v>1</v>
      </c>
      <c r="F162" s="211">
        <v>3</v>
      </c>
      <c r="G162" s="207" t="s">
        <v>122</v>
      </c>
      <c r="H162" s="175">
        <v>131</v>
      </c>
      <c r="I162" s="229">
        <v>0</v>
      </c>
      <c r="J162" s="251">
        <v>0</v>
      </c>
      <c r="K162" s="229">
        <v>0</v>
      </c>
      <c r="L162" s="213">
        <v>0</v>
      </c>
    </row>
    <row r="163" spans="1:15" hidden="1">
      <c r="A163" s="187">
        <v>2</v>
      </c>
      <c r="B163" s="186">
        <v>8</v>
      </c>
      <c r="C163" s="183">
        <v>1</v>
      </c>
      <c r="D163" s="186">
        <v>2</v>
      </c>
      <c r="E163" s="185"/>
      <c r="F163" s="184"/>
      <c r="G163" s="183" t="s">
        <v>123</v>
      </c>
      <c r="H163" s="175">
        <v>132</v>
      </c>
      <c r="I163" s="195">
        <f t="shared" ref="I163:L164" si="16">I164</f>
        <v>0</v>
      </c>
      <c r="J163" s="196">
        <f t="shared" si="16"/>
        <v>0</v>
      </c>
      <c r="K163" s="195">
        <f t="shared" si="16"/>
        <v>0</v>
      </c>
      <c r="L163" s="190">
        <f t="shared" si="16"/>
        <v>0</v>
      </c>
    </row>
    <row r="164" spans="1:15" hidden="1">
      <c r="A164" s="187">
        <v>2</v>
      </c>
      <c r="B164" s="186">
        <v>8</v>
      </c>
      <c r="C164" s="183">
        <v>1</v>
      </c>
      <c r="D164" s="186">
        <v>2</v>
      </c>
      <c r="E164" s="185">
        <v>1</v>
      </c>
      <c r="F164" s="184"/>
      <c r="G164" s="183" t="s">
        <v>123</v>
      </c>
      <c r="H164" s="175">
        <v>133</v>
      </c>
      <c r="I164" s="195">
        <f t="shared" si="16"/>
        <v>0</v>
      </c>
      <c r="J164" s="196">
        <f t="shared" si="16"/>
        <v>0</v>
      </c>
      <c r="K164" s="195">
        <f t="shared" si="16"/>
        <v>0</v>
      </c>
      <c r="L164" s="190">
        <f t="shared" si="16"/>
        <v>0</v>
      </c>
    </row>
    <row r="165" spans="1:15" hidden="1">
      <c r="A165" s="194">
        <v>2</v>
      </c>
      <c r="B165" s="193">
        <v>8</v>
      </c>
      <c r="C165" s="197">
        <v>1</v>
      </c>
      <c r="D165" s="193">
        <v>2</v>
      </c>
      <c r="E165" s="192">
        <v>1</v>
      </c>
      <c r="F165" s="191">
        <v>1</v>
      </c>
      <c r="G165" s="183" t="s">
        <v>123</v>
      </c>
      <c r="H165" s="175">
        <v>134</v>
      </c>
      <c r="I165" s="188">
        <v>0</v>
      </c>
      <c r="J165" s="182">
        <v>0</v>
      </c>
      <c r="K165" s="182">
        <v>0</v>
      </c>
      <c r="L165" s="182">
        <v>0</v>
      </c>
    </row>
    <row r="166" spans="1:15" ht="38.25" hidden="1" customHeight="1">
      <c r="A166" s="247">
        <v>2</v>
      </c>
      <c r="B166" s="224">
        <v>9</v>
      </c>
      <c r="C166" s="221"/>
      <c r="D166" s="224"/>
      <c r="E166" s="223"/>
      <c r="F166" s="222"/>
      <c r="G166" s="221" t="s">
        <v>124</v>
      </c>
      <c r="H166" s="175">
        <v>135</v>
      </c>
      <c r="I166" s="195">
        <f>I167+I171</f>
        <v>0</v>
      </c>
      <c r="J166" s="196">
        <f>J167+J171</f>
        <v>0</v>
      </c>
      <c r="K166" s="195">
        <f>K167+K171</f>
        <v>0</v>
      </c>
      <c r="L166" s="190">
        <f>L167+L171</f>
        <v>0</v>
      </c>
    </row>
    <row r="167" spans="1:15" ht="38.25" hidden="1" customHeight="1">
      <c r="A167" s="187">
        <v>2</v>
      </c>
      <c r="B167" s="186">
        <v>9</v>
      </c>
      <c r="C167" s="183">
        <v>1</v>
      </c>
      <c r="D167" s="186"/>
      <c r="E167" s="185"/>
      <c r="F167" s="184"/>
      <c r="G167" s="183" t="s">
        <v>125</v>
      </c>
      <c r="H167" s="175">
        <v>136</v>
      </c>
      <c r="I167" s="195">
        <f t="shared" ref="I167:L169" si="17">I168</f>
        <v>0</v>
      </c>
      <c r="J167" s="196">
        <f t="shared" si="17"/>
        <v>0</v>
      </c>
      <c r="K167" s="195">
        <f t="shared" si="17"/>
        <v>0</v>
      </c>
      <c r="L167" s="190">
        <f t="shared" si="17"/>
        <v>0</v>
      </c>
      <c r="M167" s="197"/>
      <c r="N167" s="197"/>
      <c r="O167" s="197"/>
    </row>
    <row r="168" spans="1:15" ht="38.25" hidden="1" customHeight="1">
      <c r="A168" s="204">
        <v>2</v>
      </c>
      <c r="B168" s="203">
        <v>9</v>
      </c>
      <c r="C168" s="228">
        <v>1</v>
      </c>
      <c r="D168" s="203">
        <v>1</v>
      </c>
      <c r="E168" s="202"/>
      <c r="F168" s="201"/>
      <c r="G168" s="183" t="s">
        <v>125</v>
      </c>
      <c r="H168" s="175">
        <v>137</v>
      </c>
      <c r="I168" s="198">
        <f t="shared" si="17"/>
        <v>0</v>
      </c>
      <c r="J168" s="199">
        <f t="shared" si="17"/>
        <v>0</v>
      </c>
      <c r="K168" s="198">
        <f t="shared" si="17"/>
        <v>0</v>
      </c>
      <c r="L168" s="200">
        <f t="shared" si="17"/>
        <v>0</v>
      </c>
    </row>
    <row r="169" spans="1:15" ht="38.25" hidden="1" customHeight="1">
      <c r="A169" s="187">
        <v>2</v>
      </c>
      <c r="B169" s="186">
        <v>9</v>
      </c>
      <c r="C169" s="187">
        <v>1</v>
      </c>
      <c r="D169" s="186">
        <v>1</v>
      </c>
      <c r="E169" s="185">
        <v>1</v>
      </c>
      <c r="F169" s="184"/>
      <c r="G169" s="183" t="s">
        <v>125</v>
      </c>
      <c r="H169" s="175">
        <v>138</v>
      </c>
      <c r="I169" s="195">
        <f t="shared" si="17"/>
        <v>0</v>
      </c>
      <c r="J169" s="196">
        <f t="shared" si="17"/>
        <v>0</v>
      </c>
      <c r="K169" s="195">
        <f t="shared" si="17"/>
        <v>0</v>
      </c>
      <c r="L169" s="190">
        <f t="shared" si="17"/>
        <v>0</v>
      </c>
    </row>
    <row r="170" spans="1:15" ht="38.25" hidden="1" customHeight="1">
      <c r="A170" s="204">
        <v>2</v>
      </c>
      <c r="B170" s="203">
        <v>9</v>
      </c>
      <c r="C170" s="203">
        <v>1</v>
      </c>
      <c r="D170" s="203">
        <v>1</v>
      </c>
      <c r="E170" s="202">
        <v>1</v>
      </c>
      <c r="F170" s="201">
        <v>1</v>
      </c>
      <c r="G170" s="183" t="s">
        <v>125</v>
      </c>
      <c r="H170" s="175">
        <v>139</v>
      </c>
      <c r="I170" s="250">
        <v>0</v>
      </c>
      <c r="J170" s="250">
        <v>0</v>
      </c>
      <c r="K170" s="250">
        <v>0</v>
      </c>
      <c r="L170" s="250">
        <v>0</v>
      </c>
    </row>
    <row r="171" spans="1:15" ht="38.25" hidden="1" customHeight="1">
      <c r="A171" s="187">
        <v>2</v>
      </c>
      <c r="B171" s="186">
        <v>9</v>
      </c>
      <c r="C171" s="186">
        <v>2</v>
      </c>
      <c r="D171" s="186"/>
      <c r="E171" s="185"/>
      <c r="F171" s="184"/>
      <c r="G171" s="183" t="s">
        <v>126</v>
      </c>
      <c r="H171" s="175">
        <v>140</v>
      </c>
      <c r="I171" s="195">
        <f>SUM(I172+I177)</f>
        <v>0</v>
      </c>
      <c r="J171" s="195">
        <f>SUM(J172+J177)</f>
        <v>0</v>
      </c>
      <c r="K171" s="195">
        <f>SUM(K172+K177)</f>
        <v>0</v>
      </c>
      <c r="L171" s="195">
        <f>SUM(L172+L177)</f>
        <v>0</v>
      </c>
    </row>
    <row r="172" spans="1:15" ht="51" hidden="1" customHeight="1">
      <c r="A172" s="187">
        <v>2</v>
      </c>
      <c r="B172" s="186">
        <v>9</v>
      </c>
      <c r="C172" s="186">
        <v>2</v>
      </c>
      <c r="D172" s="203">
        <v>1</v>
      </c>
      <c r="E172" s="202"/>
      <c r="F172" s="201"/>
      <c r="G172" s="228" t="s">
        <v>127</v>
      </c>
      <c r="H172" s="175">
        <v>141</v>
      </c>
      <c r="I172" s="198">
        <f>I173</f>
        <v>0</v>
      </c>
      <c r="J172" s="199">
        <f>J173</f>
        <v>0</v>
      </c>
      <c r="K172" s="198">
        <f>K173</f>
        <v>0</v>
      </c>
      <c r="L172" s="200">
        <f>L173</f>
        <v>0</v>
      </c>
    </row>
    <row r="173" spans="1:15" ht="51" hidden="1" customHeight="1">
      <c r="A173" s="204">
        <v>2</v>
      </c>
      <c r="B173" s="203">
        <v>9</v>
      </c>
      <c r="C173" s="203">
        <v>2</v>
      </c>
      <c r="D173" s="186">
        <v>1</v>
      </c>
      <c r="E173" s="185">
        <v>1</v>
      </c>
      <c r="F173" s="184"/>
      <c r="G173" s="228" t="s">
        <v>127</v>
      </c>
      <c r="H173" s="175">
        <v>142</v>
      </c>
      <c r="I173" s="195">
        <f>SUM(I174:I176)</f>
        <v>0</v>
      </c>
      <c r="J173" s="196">
        <f>SUM(J174:J176)</f>
        <v>0</v>
      </c>
      <c r="K173" s="195">
        <f>SUM(K174:K176)</f>
        <v>0</v>
      </c>
      <c r="L173" s="190">
        <f>SUM(L174:L176)</f>
        <v>0</v>
      </c>
    </row>
    <row r="174" spans="1:15" ht="51" hidden="1" customHeight="1">
      <c r="A174" s="194">
        <v>2</v>
      </c>
      <c r="B174" s="212">
        <v>9</v>
      </c>
      <c r="C174" s="212">
        <v>2</v>
      </c>
      <c r="D174" s="212">
        <v>1</v>
      </c>
      <c r="E174" s="218">
        <v>1</v>
      </c>
      <c r="F174" s="211">
        <v>1</v>
      </c>
      <c r="G174" s="228" t="s">
        <v>128</v>
      </c>
      <c r="H174" s="175">
        <v>143</v>
      </c>
      <c r="I174" s="229">
        <v>0</v>
      </c>
      <c r="J174" s="237">
        <v>0</v>
      </c>
      <c r="K174" s="237">
        <v>0</v>
      </c>
      <c r="L174" s="237">
        <v>0</v>
      </c>
    </row>
    <row r="175" spans="1:15" ht="63.75" hidden="1" customHeight="1">
      <c r="A175" s="187">
        <v>2</v>
      </c>
      <c r="B175" s="186">
        <v>9</v>
      </c>
      <c r="C175" s="186">
        <v>2</v>
      </c>
      <c r="D175" s="186">
        <v>1</v>
      </c>
      <c r="E175" s="185">
        <v>1</v>
      </c>
      <c r="F175" s="184">
        <v>2</v>
      </c>
      <c r="G175" s="228" t="s">
        <v>129</v>
      </c>
      <c r="H175" s="175">
        <v>144</v>
      </c>
      <c r="I175" s="219">
        <v>0</v>
      </c>
      <c r="J175" s="189">
        <v>0</v>
      </c>
      <c r="K175" s="189">
        <v>0</v>
      </c>
      <c r="L175" s="189">
        <v>0</v>
      </c>
    </row>
    <row r="176" spans="1:15" ht="51" hidden="1" customHeight="1">
      <c r="A176" s="187">
        <v>2</v>
      </c>
      <c r="B176" s="186">
        <v>9</v>
      </c>
      <c r="C176" s="186">
        <v>2</v>
      </c>
      <c r="D176" s="186">
        <v>1</v>
      </c>
      <c r="E176" s="185">
        <v>1</v>
      </c>
      <c r="F176" s="184">
        <v>3</v>
      </c>
      <c r="G176" s="228" t="s">
        <v>130</v>
      </c>
      <c r="H176" s="175">
        <v>145</v>
      </c>
      <c r="I176" s="219">
        <v>0</v>
      </c>
      <c r="J176" s="219">
        <v>0</v>
      </c>
      <c r="K176" s="219">
        <v>0</v>
      </c>
      <c r="L176" s="219">
        <v>0</v>
      </c>
    </row>
    <row r="177" spans="1:12" ht="38.25" hidden="1" customHeight="1">
      <c r="A177" s="249">
        <v>2</v>
      </c>
      <c r="B177" s="249">
        <v>9</v>
      </c>
      <c r="C177" s="249">
        <v>2</v>
      </c>
      <c r="D177" s="249">
        <v>2</v>
      </c>
      <c r="E177" s="249"/>
      <c r="F177" s="249"/>
      <c r="G177" s="183" t="s">
        <v>131</v>
      </c>
      <c r="H177" s="175">
        <v>146</v>
      </c>
      <c r="I177" s="195">
        <f>I178</f>
        <v>0</v>
      </c>
      <c r="J177" s="196">
        <f>J178</f>
        <v>0</v>
      </c>
      <c r="K177" s="195">
        <f>K178</f>
        <v>0</v>
      </c>
      <c r="L177" s="190">
        <f>L178</f>
        <v>0</v>
      </c>
    </row>
    <row r="178" spans="1:12" ht="38.25" hidden="1" customHeight="1">
      <c r="A178" s="187">
        <v>2</v>
      </c>
      <c r="B178" s="186">
        <v>9</v>
      </c>
      <c r="C178" s="186">
        <v>2</v>
      </c>
      <c r="D178" s="186">
        <v>2</v>
      </c>
      <c r="E178" s="185">
        <v>1</v>
      </c>
      <c r="F178" s="184"/>
      <c r="G178" s="228" t="s">
        <v>132</v>
      </c>
      <c r="H178" s="175">
        <v>147</v>
      </c>
      <c r="I178" s="198">
        <f>SUM(I179:I181)</f>
        <v>0</v>
      </c>
      <c r="J178" s="198">
        <f>SUM(J179:J181)</f>
        <v>0</v>
      </c>
      <c r="K178" s="198">
        <f>SUM(K179:K181)</f>
        <v>0</v>
      </c>
      <c r="L178" s="198">
        <f>SUM(L179:L181)</f>
        <v>0</v>
      </c>
    </row>
    <row r="179" spans="1:12" ht="51" hidden="1" customHeight="1">
      <c r="A179" s="187">
        <v>2</v>
      </c>
      <c r="B179" s="186">
        <v>9</v>
      </c>
      <c r="C179" s="186">
        <v>2</v>
      </c>
      <c r="D179" s="186">
        <v>2</v>
      </c>
      <c r="E179" s="186">
        <v>1</v>
      </c>
      <c r="F179" s="184">
        <v>1</v>
      </c>
      <c r="G179" s="232" t="s">
        <v>133</v>
      </c>
      <c r="H179" s="175">
        <v>148</v>
      </c>
      <c r="I179" s="219">
        <v>0</v>
      </c>
      <c r="J179" s="237">
        <v>0</v>
      </c>
      <c r="K179" s="237">
        <v>0</v>
      </c>
      <c r="L179" s="237">
        <v>0</v>
      </c>
    </row>
    <row r="180" spans="1:12" ht="51" hidden="1" customHeight="1">
      <c r="A180" s="193">
        <v>2</v>
      </c>
      <c r="B180" s="197">
        <v>9</v>
      </c>
      <c r="C180" s="193">
        <v>2</v>
      </c>
      <c r="D180" s="192">
        <v>2</v>
      </c>
      <c r="E180" s="192">
        <v>1</v>
      </c>
      <c r="F180" s="191">
        <v>2</v>
      </c>
      <c r="G180" s="197" t="s">
        <v>134</v>
      </c>
      <c r="H180" s="175">
        <v>149</v>
      </c>
      <c r="I180" s="237">
        <v>0</v>
      </c>
      <c r="J180" s="182">
        <v>0</v>
      </c>
      <c r="K180" s="182">
        <v>0</v>
      </c>
      <c r="L180" s="182">
        <v>0</v>
      </c>
    </row>
    <row r="181" spans="1:12" ht="51" hidden="1" customHeight="1">
      <c r="A181" s="186">
        <v>2</v>
      </c>
      <c r="B181" s="207">
        <v>9</v>
      </c>
      <c r="C181" s="212">
        <v>2</v>
      </c>
      <c r="D181" s="218">
        <v>2</v>
      </c>
      <c r="E181" s="218">
        <v>1</v>
      </c>
      <c r="F181" s="211">
        <v>3</v>
      </c>
      <c r="G181" s="207" t="s">
        <v>135</v>
      </c>
      <c r="H181" s="175">
        <v>150</v>
      </c>
      <c r="I181" s="189">
        <v>0</v>
      </c>
      <c r="J181" s="189">
        <v>0</v>
      </c>
      <c r="K181" s="189">
        <v>0</v>
      </c>
      <c r="L181" s="189">
        <v>0</v>
      </c>
    </row>
    <row r="182" spans="1:12" ht="76.5" customHeight="1">
      <c r="A182" s="224">
        <v>3</v>
      </c>
      <c r="B182" s="221"/>
      <c r="C182" s="224"/>
      <c r="D182" s="223"/>
      <c r="E182" s="223"/>
      <c r="F182" s="222"/>
      <c r="G182" s="248" t="s">
        <v>136</v>
      </c>
      <c r="H182" s="175">
        <v>151</v>
      </c>
      <c r="I182" s="190">
        <f>SUM(I183+I236+I301)</f>
        <v>20800</v>
      </c>
      <c r="J182" s="196">
        <f>SUM(J183+J236+J301)</f>
        <v>20800</v>
      </c>
      <c r="K182" s="195">
        <f>SUM(K183+K236+K301)</f>
        <v>19965</v>
      </c>
      <c r="L182" s="190">
        <f>SUM(L183+L236+L301)</f>
        <v>19965</v>
      </c>
    </row>
    <row r="183" spans="1:12" ht="25.5" customHeight="1">
      <c r="A183" s="247">
        <v>3</v>
      </c>
      <c r="B183" s="224">
        <v>1</v>
      </c>
      <c r="C183" s="246"/>
      <c r="D183" s="245"/>
      <c r="E183" s="245"/>
      <c r="F183" s="244"/>
      <c r="G183" s="243" t="s">
        <v>137</v>
      </c>
      <c r="H183" s="175">
        <v>152</v>
      </c>
      <c r="I183" s="190">
        <f>SUM(I184+I207+I214+I226+I230)</f>
        <v>20800</v>
      </c>
      <c r="J183" s="200">
        <f>SUM(J184+J207+J214+J226+J230)</f>
        <v>20800</v>
      </c>
      <c r="K183" s="200">
        <f>SUM(K184+K207+K214+K226+K230)</f>
        <v>19965</v>
      </c>
      <c r="L183" s="200">
        <f>SUM(L184+L207+L214+L226+L230)</f>
        <v>19965</v>
      </c>
    </row>
    <row r="184" spans="1:12" ht="25.5" customHeight="1">
      <c r="A184" s="203">
        <v>3</v>
      </c>
      <c r="B184" s="228">
        <v>1</v>
      </c>
      <c r="C184" s="203">
        <v>1</v>
      </c>
      <c r="D184" s="202"/>
      <c r="E184" s="202"/>
      <c r="F184" s="242"/>
      <c r="G184" s="187" t="s">
        <v>138</v>
      </c>
      <c r="H184" s="175">
        <v>153</v>
      </c>
      <c r="I184" s="200">
        <f>SUM(I185+I188+I193+I199+I204)</f>
        <v>20800</v>
      </c>
      <c r="J184" s="196">
        <f>SUM(J185+J188+J193+J199+J204)</f>
        <v>20800</v>
      </c>
      <c r="K184" s="195">
        <f>SUM(K185+K188+K193+K199+K204)</f>
        <v>19965</v>
      </c>
      <c r="L184" s="190">
        <f>SUM(L185+L188+L193+L199+L204)</f>
        <v>19965</v>
      </c>
    </row>
    <row r="185" spans="1:12" hidden="1">
      <c r="A185" s="186">
        <v>3</v>
      </c>
      <c r="B185" s="183">
        <v>1</v>
      </c>
      <c r="C185" s="186">
        <v>1</v>
      </c>
      <c r="D185" s="185">
        <v>1</v>
      </c>
      <c r="E185" s="185"/>
      <c r="F185" s="241"/>
      <c r="G185" s="187" t="s">
        <v>139</v>
      </c>
      <c r="H185" s="175">
        <v>154</v>
      </c>
      <c r="I185" s="190">
        <f t="shared" ref="I185:L186" si="18">I186</f>
        <v>0</v>
      </c>
      <c r="J185" s="199">
        <f t="shared" si="18"/>
        <v>0</v>
      </c>
      <c r="K185" s="198">
        <f t="shared" si="18"/>
        <v>0</v>
      </c>
      <c r="L185" s="200">
        <f t="shared" si="18"/>
        <v>0</v>
      </c>
    </row>
    <row r="186" spans="1:12" hidden="1">
      <c r="A186" s="186">
        <v>3</v>
      </c>
      <c r="B186" s="183">
        <v>1</v>
      </c>
      <c r="C186" s="186">
        <v>1</v>
      </c>
      <c r="D186" s="185">
        <v>1</v>
      </c>
      <c r="E186" s="185">
        <v>1</v>
      </c>
      <c r="F186" s="205"/>
      <c r="G186" s="187" t="s">
        <v>139</v>
      </c>
      <c r="H186" s="175">
        <v>155</v>
      </c>
      <c r="I186" s="200">
        <f t="shared" si="18"/>
        <v>0</v>
      </c>
      <c r="J186" s="190">
        <f t="shared" si="18"/>
        <v>0</v>
      </c>
      <c r="K186" s="190">
        <f t="shared" si="18"/>
        <v>0</v>
      </c>
      <c r="L186" s="190">
        <f t="shared" si="18"/>
        <v>0</v>
      </c>
    </row>
    <row r="187" spans="1:12" hidden="1">
      <c r="A187" s="186">
        <v>3</v>
      </c>
      <c r="B187" s="183">
        <v>1</v>
      </c>
      <c r="C187" s="186">
        <v>1</v>
      </c>
      <c r="D187" s="185">
        <v>1</v>
      </c>
      <c r="E187" s="185">
        <v>1</v>
      </c>
      <c r="F187" s="205">
        <v>1</v>
      </c>
      <c r="G187" s="187" t="s">
        <v>139</v>
      </c>
      <c r="H187" s="175">
        <v>156</v>
      </c>
      <c r="I187" s="182">
        <v>0</v>
      </c>
      <c r="J187" s="182">
        <v>0</v>
      </c>
      <c r="K187" s="182">
        <v>0</v>
      </c>
      <c r="L187" s="182">
        <v>0</v>
      </c>
    </row>
    <row r="188" spans="1:12" hidden="1">
      <c r="A188" s="203">
        <v>3</v>
      </c>
      <c r="B188" s="202">
        <v>1</v>
      </c>
      <c r="C188" s="202">
        <v>1</v>
      </c>
      <c r="D188" s="202">
        <v>2</v>
      </c>
      <c r="E188" s="202"/>
      <c r="F188" s="201"/>
      <c r="G188" s="228" t="s">
        <v>140</v>
      </c>
      <c r="H188" s="175">
        <v>157</v>
      </c>
      <c r="I188" s="200">
        <f>I189</f>
        <v>0</v>
      </c>
      <c r="J188" s="199">
        <f>J189</f>
        <v>0</v>
      </c>
      <c r="K188" s="198">
        <f>K189</f>
        <v>0</v>
      </c>
      <c r="L188" s="200">
        <f>L189</f>
        <v>0</v>
      </c>
    </row>
    <row r="189" spans="1:12" hidden="1">
      <c r="A189" s="186">
        <v>3</v>
      </c>
      <c r="B189" s="185">
        <v>1</v>
      </c>
      <c r="C189" s="185">
        <v>1</v>
      </c>
      <c r="D189" s="185">
        <v>2</v>
      </c>
      <c r="E189" s="185">
        <v>1</v>
      </c>
      <c r="F189" s="184"/>
      <c r="G189" s="228" t="s">
        <v>140</v>
      </c>
      <c r="H189" s="175">
        <v>158</v>
      </c>
      <c r="I189" s="190">
        <f>SUM(I190:I192)</f>
        <v>0</v>
      </c>
      <c r="J189" s="196">
        <f>SUM(J190:J192)</f>
        <v>0</v>
      </c>
      <c r="K189" s="195">
        <f>SUM(K190:K192)</f>
        <v>0</v>
      </c>
      <c r="L189" s="190">
        <f>SUM(L190:L192)</f>
        <v>0</v>
      </c>
    </row>
    <row r="190" spans="1:12" hidden="1">
      <c r="A190" s="203">
        <v>3</v>
      </c>
      <c r="B190" s="202">
        <v>1</v>
      </c>
      <c r="C190" s="202">
        <v>1</v>
      </c>
      <c r="D190" s="202">
        <v>2</v>
      </c>
      <c r="E190" s="202">
        <v>1</v>
      </c>
      <c r="F190" s="201">
        <v>1</v>
      </c>
      <c r="G190" s="228" t="s">
        <v>141</v>
      </c>
      <c r="H190" s="175">
        <v>159</v>
      </c>
      <c r="I190" s="237">
        <v>0</v>
      </c>
      <c r="J190" s="237">
        <v>0</v>
      </c>
      <c r="K190" s="237">
        <v>0</v>
      </c>
      <c r="L190" s="189">
        <v>0</v>
      </c>
    </row>
    <row r="191" spans="1:12" hidden="1">
      <c r="A191" s="186">
        <v>3</v>
      </c>
      <c r="B191" s="185">
        <v>1</v>
      </c>
      <c r="C191" s="185">
        <v>1</v>
      </c>
      <c r="D191" s="185">
        <v>2</v>
      </c>
      <c r="E191" s="185">
        <v>1</v>
      </c>
      <c r="F191" s="184">
        <v>2</v>
      </c>
      <c r="G191" s="183" t="s">
        <v>142</v>
      </c>
      <c r="H191" s="175">
        <v>160</v>
      </c>
      <c r="I191" s="182">
        <v>0</v>
      </c>
      <c r="J191" s="182">
        <v>0</v>
      </c>
      <c r="K191" s="182">
        <v>0</v>
      </c>
      <c r="L191" s="182">
        <v>0</v>
      </c>
    </row>
    <row r="192" spans="1:12" ht="25.5" hidden="1" customHeight="1">
      <c r="A192" s="203">
        <v>3</v>
      </c>
      <c r="B192" s="202">
        <v>1</v>
      </c>
      <c r="C192" s="202">
        <v>1</v>
      </c>
      <c r="D192" s="202">
        <v>2</v>
      </c>
      <c r="E192" s="202">
        <v>1</v>
      </c>
      <c r="F192" s="201">
        <v>3</v>
      </c>
      <c r="G192" s="228" t="s">
        <v>143</v>
      </c>
      <c r="H192" s="175">
        <v>161</v>
      </c>
      <c r="I192" s="237">
        <v>0</v>
      </c>
      <c r="J192" s="237">
        <v>0</v>
      </c>
      <c r="K192" s="237">
        <v>0</v>
      </c>
      <c r="L192" s="189">
        <v>0</v>
      </c>
    </row>
    <row r="193" spans="1:12">
      <c r="A193" s="186">
        <v>3</v>
      </c>
      <c r="B193" s="185">
        <v>1</v>
      </c>
      <c r="C193" s="185">
        <v>1</v>
      </c>
      <c r="D193" s="185">
        <v>3</v>
      </c>
      <c r="E193" s="185"/>
      <c r="F193" s="184"/>
      <c r="G193" s="183" t="s">
        <v>144</v>
      </c>
      <c r="H193" s="175">
        <v>162</v>
      </c>
      <c r="I193" s="190">
        <f>I194</f>
        <v>20800</v>
      </c>
      <c r="J193" s="196">
        <f>J194</f>
        <v>20800</v>
      </c>
      <c r="K193" s="195">
        <f>K194</f>
        <v>19965</v>
      </c>
      <c r="L193" s="190">
        <f>L194</f>
        <v>19965</v>
      </c>
    </row>
    <row r="194" spans="1:12">
      <c r="A194" s="186">
        <v>3</v>
      </c>
      <c r="B194" s="185">
        <v>1</v>
      </c>
      <c r="C194" s="185">
        <v>1</v>
      </c>
      <c r="D194" s="185">
        <v>3</v>
      </c>
      <c r="E194" s="185">
        <v>1</v>
      </c>
      <c r="F194" s="184"/>
      <c r="G194" s="183" t="s">
        <v>144</v>
      </c>
      <c r="H194" s="175">
        <v>163</v>
      </c>
      <c r="I194" s="190">
        <f>SUM(I195:I198)</f>
        <v>20800</v>
      </c>
      <c r="J194" s="190">
        <f>SUM(J195:J198)</f>
        <v>20800</v>
      </c>
      <c r="K194" s="190">
        <f>SUM(K195:K198)</f>
        <v>19965</v>
      </c>
      <c r="L194" s="190">
        <f>SUM(L195:L198)</f>
        <v>19965</v>
      </c>
    </row>
    <row r="195" spans="1:12" hidden="1">
      <c r="A195" s="186">
        <v>3</v>
      </c>
      <c r="B195" s="185">
        <v>1</v>
      </c>
      <c r="C195" s="185">
        <v>1</v>
      </c>
      <c r="D195" s="185">
        <v>3</v>
      </c>
      <c r="E195" s="185">
        <v>1</v>
      </c>
      <c r="F195" s="184">
        <v>1</v>
      </c>
      <c r="G195" s="183" t="s">
        <v>145</v>
      </c>
      <c r="H195" s="175">
        <v>164</v>
      </c>
      <c r="I195" s="182">
        <v>0</v>
      </c>
      <c r="J195" s="182">
        <v>0</v>
      </c>
      <c r="K195" s="182">
        <v>0</v>
      </c>
      <c r="L195" s="189">
        <v>0</v>
      </c>
    </row>
    <row r="196" spans="1:12">
      <c r="A196" s="186">
        <v>3</v>
      </c>
      <c r="B196" s="185">
        <v>1</v>
      </c>
      <c r="C196" s="185">
        <v>1</v>
      </c>
      <c r="D196" s="185">
        <v>3</v>
      </c>
      <c r="E196" s="185">
        <v>1</v>
      </c>
      <c r="F196" s="184">
        <v>2</v>
      </c>
      <c r="G196" s="183" t="s">
        <v>146</v>
      </c>
      <c r="H196" s="175">
        <v>165</v>
      </c>
      <c r="I196" s="237">
        <v>3300</v>
      </c>
      <c r="J196" s="182">
        <v>3300</v>
      </c>
      <c r="K196" s="182">
        <v>3300</v>
      </c>
      <c r="L196" s="182">
        <v>3300</v>
      </c>
    </row>
    <row r="197" spans="1:12" hidden="1">
      <c r="A197" s="186">
        <v>3</v>
      </c>
      <c r="B197" s="185">
        <v>1</v>
      </c>
      <c r="C197" s="185">
        <v>1</v>
      </c>
      <c r="D197" s="185">
        <v>3</v>
      </c>
      <c r="E197" s="185">
        <v>1</v>
      </c>
      <c r="F197" s="184">
        <v>3</v>
      </c>
      <c r="G197" s="187" t="s">
        <v>147</v>
      </c>
      <c r="H197" s="175">
        <v>166</v>
      </c>
      <c r="I197" s="237">
        <v>0</v>
      </c>
      <c r="J197" s="213">
        <v>0</v>
      </c>
      <c r="K197" s="213">
        <v>0</v>
      </c>
      <c r="L197" s="213">
        <v>0</v>
      </c>
    </row>
    <row r="198" spans="1:12" ht="26.25" customHeight="1">
      <c r="A198" s="193">
        <v>3</v>
      </c>
      <c r="B198" s="192">
        <v>1</v>
      </c>
      <c r="C198" s="192">
        <v>1</v>
      </c>
      <c r="D198" s="192">
        <v>3</v>
      </c>
      <c r="E198" s="192">
        <v>1</v>
      </c>
      <c r="F198" s="191">
        <v>4</v>
      </c>
      <c r="G198" s="240" t="s">
        <v>148</v>
      </c>
      <c r="H198" s="175">
        <v>167</v>
      </c>
      <c r="I198" s="239">
        <v>17500</v>
      </c>
      <c r="J198" s="238">
        <v>17500</v>
      </c>
      <c r="K198" s="182">
        <v>16665</v>
      </c>
      <c r="L198" s="182">
        <v>16665</v>
      </c>
    </row>
    <row r="199" spans="1:12" hidden="1">
      <c r="A199" s="193">
        <v>3</v>
      </c>
      <c r="B199" s="192">
        <v>1</v>
      </c>
      <c r="C199" s="192">
        <v>1</v>
      </c>
      <c r="D199" s="192">
        <v>4</v>
      </c>
      <c r="E199" s="192"/>
      <c r="F199" s="191"/>
      <c r="G199" s="197" t="s">
        <v>149</v>
      </c>
      <c r="H199" s="175">
        <v>168</v>
      </c>
      <c r="I199" s="190">
        <f>I200</f>
        <v>0</v>
      </c>
      <c r="J199" s="236">
        <f>J200</f>
        <v>0</v>
      </c>
      <c r="K199" s="235">
        <f>K200</f>
        <v>0</v>
      </c>
      <c r="L199" s="234">
        <f>L200</f>
        <v>0</v>
      </c>
    </row>
    <row r="200" spans="1:12" hidden="1">
      <c r="A200" s="186">
        <v>3</v>
      </c>
      <c r="B200" s="185">
        <v>1</v>
      </c>
      <c r="C200" s="185">
        <v>1</v>
      </c>
      <c r="D200" s="185">
        <v>4</v>
      </c>
      <c r="E200" s="185">
        <v>1</v>
      </c>
      <c r="F200" s="184"/>
      <c r="G200" s="197" t="s">
        <v>149</v>
      </c>
      <c r="H200" s="175">
        <v>169</v>
      </c>
      <c r="I200" s="200">
        <f>SUM(I201:I203)</f>
        <v>0</v>
      </c>
      <c r="J200" s="196">
        <f>SUM(J201:J203)</f>
        <v>0</v>
      </c>
      <c r="K200" s="195">
        <f>SUM(K201:K203)</f>
        <v>0</v>
      </c>
      <c r="L200" s="190">
        <f>SUM(L201:L203)</f>
        <v>0</v>
      </c>
    </row>
    <row r="201" spans="1:12" hidden="1">
      <c r="A201" s="186">
        <v>3</v>
      </c>
      <c r="B201" s="185">
        <v>1</v>
      </c>
      <c r="C201" s="185">
        <v>1</v>
      </c>
      <c r="D201" s="185">
        <v>4</v>
      </c>
      <c r="E201" s="185">
        <v>1</v>
      </c>
      <c r="F201" s="184">
        <v>1</v>
      </c>
      <c r="G201" s="183" t="s">
        <v>150</v>
      </c>
      <c r="H201" s="175">
        <v>170</v>
      </c>
      <c r="I201" s="182">
        <v>0</v>
      </c>
      <c r="J201" s="182">
        <v>0</v>
      </c>
      <c r="K201" s="182">
        <v>0</v>
      </c>
      <c r="L201" s="189">
        <v>0</v>
      </c>
    </row>
    <row r="202" spans="1:12" ht="25.5" hidden="1" customHeight="1">
      <c r="A202" s="203">
        <v>3</v>
      </c>
      <c r="B202" s="202">
        <v>1</v>
      </c>
      <c r="C202" s="202">
        <v>1</v>
      </c>
      <c r="D202" s="202">
        <v>4</v>
      </c>
      <c r="E202" s="202">
        <v>1</v>
      </c>
      <c r="F202" s="201">
        <v>2</v>
      </c>
      <c r="G202" s="228" t="s">
        <v>250</v>
      </c>
      <c r="H202" s="175">
        <v>171</v>
      </c>
      <c r="I202" s="237">
        <v>0</v>
      </c>
      <c r="J202" s="237">
        <v>0</v>
      </c>
      <c r="K202" s="219">
        <v>0</v>
      </c>
      <c r="L202" s="182">
        <v>0</v>
      </c>
    </row>
    <row r="203" spans="1:12" hidden="1">
      <c r="A203" s="186">
        <v>3</v>
      </c>
      <c r="B203" s="185">
        <v>1</v>
      </c>
      <c r="C203" s="185">
        <v>1</v>
      </c>
      <c r="D203" s="185">
        <v>4</v>
      </c>
      <c r="E203" s="185">
        <v>1</v>
      </c>
      <c r="F203" s="184">
        <v>3</v>
      </c>
      <c r="G203" s="183" t="s">
        <v>152</v>
      </c>
      <c r="H203" s="175">
        <v>172</v>
      </c>
      <c r="I203" s="237">
        <v>0</v>
      </c>
      <c r="J203" s="237">
        <v>0</v>
      </c>
      <c r="K203" s="237">
        <v>0</v>
      </c>
      <c r="L203" s="182">
        <v>0</v>
      </c>
    </row>
    <row r="204" spans="1:12" ht="25.5" hidden="1" customHeight="1">
      <c r="A204" s="186">
        <v>3</v>
      </c>
      <c r="B204" s="185">
        <v>1</v>
      </c>
      <c r="C204" s="185">
        <v>1</v>
      </c>
      <c r="D204" s="185">
        <v>5</v>
      </c>
      <c r="E204" s="185"/>
      <c r="F204" s="184"/>
      <c r="G204" s="183" t="s">
        <v>153</v>
      </c>
      <c r="H204" s="175">
        <v>173</v>
      </c>
      <c r="I204" s="190">
        <f t="shared" ref="I204:L205" si="19">I205</f>
        <v>0</v>
      </c>
      <c r="J204" s="196">
        <f t="shared" si="19"/>
        <v>0</v>
      </c>
      <c r="K204" s="195">
        <f t="shared" si="19"/>
        <v>0</v>
      </c>
      <c r="L204" s="190">
        <f t="shared" si="19"/>
        <v>0</v>
      </c>
    </row>
    <row r="205" spans="1:12" ht="25.5" hidden="1" customHeight="1">
      <c r="A205" s="193">
        <v>3</v>
      </c>
      <c r="B205" s="192">
        <v>1</v>
      </c>
      <c r="C205" s="192">
        <v>1</v>
      </c>
      <c r="D205" s="192">
        <v>5</v>
      </c>
      <c r="E205" s="192">
        <v>1</v>
      </c>
      <c r="F205" s="191"/>
      <c r="G205" s="183" t="s">
        <v>153</v>
      </c>
      <c r="H205" s="175">
        <v>174</v>
      </c>
      <c r="I205" s="195">
        <f t="shared" si="19"/>
        <v>0</v>
      </c>
      <c r="J205" s="195">
        <f t="shared" si="19"/>
        <v>0</v>
      </c>
      <c r="K205" s="195">
        <f t="shared" si="19"/>
        <v>0</v>
      </c>
      <c r="L205" s="195">
        <f t="shared" si="19"/>
        <v>0</v>
      </c>
    </row>
    <row r="206" spans="1:12" ht="25.5" hidden="1" customHeight="1">
      <c r="A206" s="186">
        <v>3</v>
      </c>
      <c r="B206" s="185">
        <v>1</v>
      </c>
      <c r="C206" s="185">
        <v>1</v>
      </c>
      <c r="D206" s="185">
        <v>5</v>
      </c>
      <c r="E206" s="185">
        <v>1</v>
      </c>
      <c r="F206" s="184">
        <v>1</v>
      </c>
      <c r="G206" s="183" t="s">
        <v>153</v>
      </c>
      <c r="H206" s="175">
        <v>175</v>
      </c>
      <c r="I206" s="237">
        <v>0</v>
      </c>
      <c r="J206" s="182">
        <v>0</v>
      </c>
      <c r="K206" s="182">
        <v>0</v>
      </c>
      <c r="L206" s="182">
        <v>0</v>
      </c>
    </row>
    <row r="207" spans="1:12" ht="25.5" hidden="1" customHeight="1">
      <c r="A207" s="193">
        <v>3</v>
      </c>
      <c r="B207" s="192">
        <v>1</v>
      </c>
      <c r="C207" s="192">
        <v>2</v>
      </c>
      <c r="D207" s="192"/>
      <c r="E207" s="192"/>
      <c r="F207" s="191"/>
      <c r="G207" s="197" t="s">
        <v>154</v>
      </c>
      <c r="H207" s="175">
        <v>176</v>
      </c>
      <c r="I207" s="190">
        <f t="shared" ref="I207:L208" si="20">I208</f>
        <v>0</v>
      </c>
      <c r="J207" s="236">
        <f t="shared" si="20"/>
        <v>0</v>
      </c>
      <c r="K207" s="235">
        <f t="shared" si="20"/>
        <v>0</v>
      </c>
      <c r="L207" s="234">
        <f t="shared" si="20"/>
        <v>0</v>
      </c>
    </row>
    <row r="208" spans="1:12" ht="25.5" hidden="1" customHeight="1">
      <c r="A208" s="186">
        <v>3</v>
      </c>
      <c r="B208" s="185">
        <v>1</v>
      </c>
      <c r="C208" s="185">
        <v>2</v>
      </c>
      <c r="D208" s="185">
        <v>1</v>
      </c>
      <c r="E208" s="185"/>
      <c r="F208" s="184"/>
      <c r="G208" s="197" t="s">
        <v>154</v>
      </c>
      <c r="H208" s="175">
        <v>177</v>
      </c>
      <c r="I208" s="200">
        <f t="shared" si="20"/>
        <v>0</v>
      </c>
      <c r="J208" s="196">
        <f t="shared" si="20"/>
        <v>0</v>
      </c>
      <c r="K208" s="195">
        <f t="shared" si="20"/>
        <v>0</v>
      </c>
      <c r="L208" s="190">
        <f t="shared" si="20"/>
        <v>0</v>
      </c>
    </row>
    <row r="209" spans="1:15" ht="25.5" hidden="1" customHeight="1">
      <c r="A209" s="203">
        <v>3</v>
      </c>
      <c r="B209" s="202">
        <v>1</v>
      </c>
      <c r="C209" s="202">
        <v>2</v>
      </c>
      <c r="D209" s="202">
        <v>1</v>
      </c>
      <c r="E209" s="202">
        <v>1</v>
      </c>
      <c r="F209" s="201"/>
      <c r="G209" s="197" t="s">
        <v>154</v>
      </c>
      <c r="H209" s="175">
        <v>178</v>
      </c>
      <c r="I209" s="190">
        <f>SUM(I210:I213)</f>
        <v>0</v>
      </c>
      <c r="J209" s="199">
        <f>SUM(J210:J213)</f>
        <v>0</v>
      </c>
      <c r="K209" s="198">
        <f>SUM(K210:K213)</f>
        <v>0</v>
      </c>
      <c r="L209" s="200">
        <f>SUM(L210:L213)</f>
        <v>0</v>
      </c>
    </row>
    <row r="210" spans="1:15" ht="38.25" hidden="1" customHeight="1">
      <c r="A210" s="186">
        <v>3</v>
      </c>
      <c r="B210" s="185">
        <v>1</v>
      </c>
      <c r="C210" s="185">
        <v>2</v>
      </c>
      <c r="D210" s="185">
        <v>1</v>
      </c>
      <c r="E210" s="185">
        <v>1</v>
      </c>
      <c r="F210" s="184">
        <v>2</v>
      </c>
      <c r="G210" s="183" t="s">
        <v>249</v>
      </c>
      <c r="H210" s="175">
        <v>179</v>
      </c>
      <c r="I210" s="182">
        <v>0</v>
      </c>
      <c r="J210" s="182">
        <v>0</v>
      </c>
      <c r="K210" s="182">
        <v>0</v>
      </c>
      <c r="L210" s="182">
        <v>0</v>
      </c>
    </row>
    <row r="211" spans="1:15" hidden="1">
      <c r="A211" s="186">
        <v>3</v>
      </c>
      <c r="B211" s="185">
        <v>1</v>
      </c>
      <c r="C211" s="185">
        <v>2</v>
      </c>
      <c r="D211" s="186">
        <v>1</v>
      </c>
      <c r="E211" s="185">
        <v>1</v>
      </c>
      <c r="F211" s="184">
        <v>3</v>
      </c>
      <c r="G211" s="183" t="s">
        <v>156</v>
      </c>
      <c r="H211" s="175">
        <v>180</v>
      </c>
      <c r="I211" s="182">
        <v>0</v>
      </c>
      <c r="J211" s="182">
        <v>0</v>
      </c>
      <c r="K211" s="182">
        <v>0</v>
      </c>
      <c r="L211" s="182">
        <v>0</v>
      </c>
    </row>
    <row r="212" spans="1:15" ht="25.5" hidden="1" customHeight="1">
      <c r="A212" s="186">
        <v>3</v>
      </c>
      <c r="B212" s="185">
        <v>1</v>
      </c>
      <c r="C212" s="185">
        <v>2</v>
      </c>
      <c r="D212" s="186">
        <v>1</v>
      </c>
      <c r="E212" s="185">
        <v>1</v>
      </c>
      <c r="F212" s="184">
        <v>4</v>
      </c>
      <c r="G212" s="183" t="s">
        <v>157</v>
      </c>
      <c r="H212" s="175">
        <v>181</v>
      </c>
      <c r="I212" s="182">
        <v>0</v>
      </c>
      <c r="J212" s="182">
        <v>0</v>
      </c>
      <c r="K212" s="182">
        <v>0</v>
      </c>
      <c r="L212" s="182">
        <v>0</v>
      </c>
    </row>
    <row r="213" spans="1:15" hidden="1">
      <c r="A213" s="193">
        <v>3</v>
      </c>
      <c r="B213" s="218">
        <v>1</v>
      </c>
      <c r="C213" s="218">
        <v>2</v>
      </c>
      <c r="D213" s="212">
        <v>1</v>
      </c>
      <c r="E213" s="218">
        <v>1</v>
      </c>
      <c r="F213" s="211">
        <v>5</v>
      </c>
      <c r="G213" s="207" t="s">
        <v>158</v>
      </c>
      <c r="H213" s="175">
        <v>182</v>
      </c>
      <c r="I213" s="182">
        <v>0</v>
      </c>
      <c r="J213" s="182">
        <v>0</v>
      </c>
      <c r="K213" s="182">
        <v>0</v>
      </c>
      <c r="L213" s="189">
        <v>0</v>
      </c>
    </row>
    <row r="214" spans="1:15" hidden="1">
      <c r="A214" s="186">
        <v>3</v>
      </c>
      <c r="B214" s="185">
        <v>1</v>
      </c>
      <c r="C214" s="185">
        <v>3</v>
      </c>
      <c r="D214" s="186"/>
      <c r="E214" s="185"/>
      <c r="F214" s="184"/>
      <c r="G214" s="183" t="s">
        <v>159</v>
      </c>
      <c r="H214" s="175">
        <v>183</v>
      </c>
      <c r="I214" s="190">
        <f>SUM(I215+I218)</f>
        <v>0</v>
      </c>
      <c r="J214" s="196">
        <f>SUM(J215+J218)</f>
        <v>0</v>
      </c>
      <c r="K214" s="195">
        <f>SUM(K215+K218)</f>
        <v>0</v>
      </c>
      <c r="L214" s="190">
        <f>SUM(L215+L218)</f>
        <v>0</v>
      </c>
    </row>
    <row r="215" spans="1:15" ht="25.5" hidden="1" customHeight="1">
      <c r="A215" s="203">
        <v>3</v>
      </c>
      <c r="B215" s="202">
        <v>1</v>
      </c>
      <c r="C215" s="202">
        <v>3</v>
      </c>
      <c r="D215" s="203">
        <v>1</v>
      </c>
      <c r="E215" s="186"/>
      <c r="F215" s="201"/>
      <c r="G215" s="228" t="s">
        <v>160</v>
      </c>
      <c r="H215" s="175">
        <v>184</v>
      </c>
      <c r="I215" s="200">
        <f t="shared" ref="I215:L216" si="21">I216</f>
        <v>0</v>
      </c>
      <c r="J215" s="199">
        <f t="shared" si="21"/>
        <v>0</v>
      </c>
      <c r="K215" s="198">
        <f t="shared" si="21"/>
        <v>0</v>
      </c>
      <c r="L215" s="200">
        <f t="shared" si="21"/>
        <v>0</v>
      </c>
    </row>
    <row r="216" spans="1:15" ht="25.5" hidden="1" customHeight="1">
      <c r="A216" s="186">
        <v>3</v>
      </c>
      <c r="B216" s="185">
        <v>1</v>
      </c>
      <c r="C216" s="185">
        <v>3</v>
      </c>
      <c r="D216" s="186">
        <v>1</v>
      </c>
      <c r="E216" s="186">
        <v>1</v>
      </c>
      <c r="F216" s="184"/>
      <c r="G216" s="228" t="s">
        <v>160</v>
      </c>
      <c r="H216" s="175">
        <v>185</v>
      </c>
      <c r="I216" s="190">
        <f t="shared" si="21"/>
        <v>0</v>
      </c>
      <c r="J216" s="196">
        <f t="shared" si="21"/>
        <v>0</v>
      </c>
      <c r="K216" s="195">
        <f t="shared" si="21"/>
        <v>0</v>
      </c>
      <c r="L216" s="190">
        <f t="shared" si="21"/>
        <v>0</v>
      </c>
    </row>
    <row r="217" spans="1:15" ht="25.5" hidden="1" customHeight="1">
      <c r="A217" s="186">
        <v>3</v>
      </c>
      <c r="B217" s="183">
        <v>1</v>
      </c>
      <c r="C217" s="186">
        <v>3</v>
      </c>
      <c r="D217" s="185">
        <v>1</v>
      </c>
      <c r="E217" s="185">
        <v>1</v>
      </c>
      <c r="F217" s="184">
        <v>1</v>
      </c>
      <c r="G217" s="228" t="s">
        <v>160</v>
      </c>
      <c r="H217" s="175">
        <v>186</v>
      </c>
      <c r="I217" s="189">
        <v>0</v>
      </c>
      <c r="J217" s="189">
        <v>0</v>
      </c>
      <c r="K217" s="189">
        <v>0</v>
      </c>
      <c r="L217" s="189">
        <v>0</v>
      </c>
    </row>
    <row r="218" spans="1:15" hidden="1">
      <c r="A218" s="186">
        <v>3</v>
      </c>
      <c r="B218" s="183">
        <v>1</v>
      </c>
      <c r="C218" s="186">
        <v>3</v>
      </c>
      <c r="D218" s="185">
        <v>2</v>
      </c>
      <c r="E218" s="185"/>
      <c r="F218" s="184"/>
      <c r="G218" s="183" t="s">
        <v>161</v>
      </c>
      <c r="H218" s="175">
        <v>187</v>
      </c>
      <c r="I218" s="190">
        <f>I219</f>
        <v>0</v>
      </c>
      <c r="J218" s="196">
        <f>J219</f>
        <v>0</v>
      </c>
      <c r="K218" s="195">
        <f>K219</f>
        <v>0</v>
      </c>
      <c r="L218" s="190">
        <f>L219</f>
        <v>0</v>
      </c>
    </row>
    <row r="219" spans="1:15" hidden="1">
      <c r="A219" s="203">
        <v>3</v>
      </c>
      <c r="B219" s="228">
        <v>1</v>
      </c>
      <c r="C219" s="203">
        <v>3</v>
      </c>
      <c r="D219" s="202">
        <v>2</v>
      </c>
      <c r="E219" s="202">
        <v>1</v>
      </c>
      <c r="F219" s="201"/>
      <c r="G219" s="183" t="s">
        <v>161</v>
      </c>
      <c r="H219" s="175">
        <v>188</v>
      </c>
      <c r="I219" s="190">
        <f>SUM(I220:I225)</f>
        <v>0</v>
      </c>
      <c r="J219" s="190">
        <f>SUM(J220:J225)</f>
        <v>0</v>
      </c>
      <c r="K219" s="190">
        <f>SUM(K220:K225)</f>
        <v>0</v>
      </c>
      <c r="L219" s="190">
        <f>SUM(L220:L225)</f>
        <v>0</v>
      </c>
      <c r="M219" s="233"/>
      <c r="N219" s="233"/>
      <c r="O219" s="233"/>
    </row>
    <row r="220" spans="1:15" hidden="1">
      <c r="A220" s="186">
        <v>3</v>
      </c>
      <c r="B220" s="183">
        <v>1</v>
      </c>
      <c r="C220" s="186">
        <v>3</v>
      </c>
      <c r="D220" s="185">
        <v>2</v>
      </c>
      <c r="E220" s="185">
        <v>1</v>
      </c>
      <c r="F220" s="184">
        <v>1</v>
      </c>
      <c r="G220" s="183" t="s">
        <v>162</v>
      </c>
      <c r="H220" s="175">
        <v>189</v>
      </c>
      <c r="I220" s="182">
        <v>0</v>
      </c>
      <c r="J220" s="182">
        <v>0</v>
      </c>
      <c r="K220" s="182">
        <v>0</v>
      </c>
      <c r="L220" s="189">
        <v>0</v>
      </c>
    </row>
    <row r="221" spans="1:15" ht="25.5" hidden="1" customHeight="1">
      <c r="A221" s="186">
        <v>3</v>
      </c>
      <c r="B221" s="183">
        <v>1</v>
      </c>
      <c r="C221" s="186">
        <v>3</v>
      </c>
      <c r="D221" s="185">
        <v>2</v>
      </c>
      <c r="E221" s="185">
        <v>1</v>
      </c>
      <c r="F221" s="184">
        <v>2</v>
      </c>
      <c r="G221" s="183" t="s">
        <v>163</v>
      </c>
      <c r="H221" s="175">
        <v>190</v>
      </c>
      <c r="I221" s="182">
        <v>0</v>
      </c>
      <c r="J221" s="182">
        <v>0</v>
      </c>
      <c r="K221" s="182">
        <v>0</v>
      </c>
      <c r="L221" s="182">
        <v>0</v>
      </c>
    </row>
    <row r="222" spans="1:15" hidden="1">
      <c r="A222" s="186">
        <v>3</v>
      </c>
      <c r="B222" s="183">
        <v>1</v>
      </c>
      <c r="C222" s="186">
        <v>3</v>
      </c>
      <c r="D222" s="185">
        <v>2</v>
      </c>
      <c r="E222" s="185">
        <v>1</v>
      </c>
      <c r="F222" s="184">
        <v>3</v>
      </c>
      <c r="G222" s="183" t="s">
        <v>164</v>
      </c>
      <c r="H222" s="175">
        <v>191</v>
      </c>
      <c r="I222" s="182">
        <v>0</v>
      </c>
      <c r="J222" s="182">
        <v>0</v>
      </c>
      <c r="K222" s="182">
        <v>0</v>
      </c>
      <c r="L222" s="182">
        <v>0</v>
      </c>
    </row>
    <row r="223" spans="1:15" ht="25.5" hidden="1" customHeight="1">
      <c r="A223" s="186">
        <v>3</v>
      </c>
      <c r="B223" s="183">
        <v>1</v>
      </c>
      <c r="C223" s="186">
        <v>3</v>
      </c>
      <c r="D223" s="185">
        <v>2</v>
      </c>
      <c r="E223" s="185">
        <v>1</v>
      </c>
      <c r="F223" s="184">
        <v>4</v>
      </c>
      <c r="G223" s="183" t="s">
        <v>248</v>
      </c>
      <c r="H223" s="175">
        <v>192</v>
      </c>
      <c r="I223" s="182">
        <v>0</v>
      </c>
      <c r="J223" s="182">
        <v>0</v>
      </c>
      <c r="K223" s="182">
        <v>0</v>
      </c>
      <c r="L223" s="189">
        <v>0</v>
      </c>
    </row>
    <row r="224" spans="1:15" hidden="1">
      <c r="A224" s="186">
        <v>3</v>
      </c>
      <c r="B224" s="183">
        <v>1</v>
      </c>
      <c r="C224" s="186">
        <v>3</v>
      </c>
      <c r="D224" s="185">
        <v>2</v>
      </c>
      <c r="E224" s="185">
        <v>1</v>
      </c>
      <c r="F224" s="184">
        <v>5</v>
      </c>
      <c r="G224" s="228" t="s">
        <v>166</v>
      </c>
      <c r="H224" s="175">
        <v>193</v>
      </c>
      <c r="I224" s="182">
        <v>0</v>
      </c>
      <c r="J224" s="182">
        <v>0</v>
      </c>
      <c r="K224" s="182">
        <v>0</v>
      </c>
      <c r="L224" s="182">
        <v>0</v>
      </c>
    </row>
    <row r="225" spans="1:12" hidden="1">
      <c r="A225" s="186">
        <v>3</v>
      </c>
      <c r="B225" s="183">
        <v>1</v>
      </c>
      <c r="C225" s="186">
        <v>3</v>
      </c>
      <c r="D225" s="185">
        <v>2</v>
      </c>
      <c r="E225" s="185">
        <v>1</v>
      </c>
      <c r="F225" s="184">
        <v>6</v>
      </c>
      <c r="G225" s="228" t="s">
        <v>161</v>
      </c>
      <c r="H225" s="175">
        <v>194</v>
      </c>
      <c r="I225" s="182">
        <v>0</v>
      </c>
      <c r="J225" s="182">
        <v>0</v>
      </c>
      <c r="K225" s="182">
        <v>0</v>
      </c>
      <c r="L225" s="189">
        <v>0</v>
      </c>
    </row>
    <row r="226" spans="1:12" ht="25.5" hidden="1" customHeight="1">
      <c r="A226" s="203">
        <v>3</v>
      </c>
      <c r="B226" s="202">
        <v>1</v>
      </c>
      <c r="C226" s="202">
        <v>4</v>
      </c>
      <c r="D226" s="202"/>
      <c r="E226" s="202"/>
      <c r="F226" s="201"/>
      <c r="G226" s="228" t="s">
        <v>167</v>
      </c>
      <c r="H226" s="175">
        <v>195</v>
      </c>
      <c r="I226" s="200">
        <f t="shared" ref="I226:L228" si="22">I227</f>
        <v>0</v>
      </c>
      <c r="J226" s="199">
        <f t="shared" si="22"/>
        <v>0</v>
      </c>
      <c r="K226" s="198">
        <f t="shared" si="22"/>
        <v>0</v>
      </c>
      <c r="L226" s="198">
        <f t="shared" si="22"/>
        <v>0</v>
      </c>
    </row>
    <row r="227" spans="1:12" ht="25.5" hidden="1" customHeight="1">
      <c r="A227" s="193">
        <v>3</v>
      </c>
      <c r="B227" s="218">
        <v>1</v>
      </c>
      <c r="C227" s="218">
        <v>4</v>
      </c>
      <c r="D227" s="218">
        <v>1</v>
      </c>
      <c r="E227" s="218"/>
      <c r="F227" s="211"/>
      <c r="G227" s="228" t="s">
        <v>167</v>
      </c>
      <c r="H227" s="175">
        <v>196</v>
      </c>
      <c r="I227" s="210">
        <f t="shared" si="22"/>
        <v>0</v>
      </c>
      <c r="J227" s="231">
        <f t="shared" si="22"/>
        <v>0</v>
      </c>
      <c r="K227" s="208">
        <f t="shared" si="22"/>
        <v>0</v>
      </c>
      <c r="L227" s="208">
        <f t="shared" si="22"/>
        <v>0</v>
      </c>
    </row>
    <row r="228" spans="1:12" ht="25.5" hidden="1" customHeight="1">
      <c r="A228" s="186">
        <v>3</v>
      </c>
      <c r="B228" s="185">
        <v>1</v>
      </c>
      <c r="C228" s="185">
        <v>4</v>
      </c>
      <c r="D228" s="185">
        <v>1</v>
      </c>
      <c r="E228" s="185">
        <v>1</v>
      </c>
      <c r="F228" s="184"/>
      <c r="G228" s="228" t="s">
        <v>168</v>
      </c>
      <c r="H228" s="175">
        <v>197</v>
      </c>
      <c r="I228" s="190">
        <f t="shared" si="22"/>
        <v>0</v>
      </c>
      <c r="J228" s="196">
        <f t="shared" si="22"/>
        <v>0</v>
      </c>
      <c r="K228" s="195">
        <f t="shared" si="22"/>
        <v>0</v>
      </c>
      <c r="L228" s="195">
        <f t="shared" si="22"/>
        <v>0</v>
      </c>
    </row>
    <row r="229" spans="1:12" ht="25.5" hidden="1" customHeight="1">
      <c r="A229" s="187">
        <v>3</v>
      </c>
      <c r="B229" s="186">
        <v>1</v>
      </c>
      <c r="C229" s="185">
        <v>4</v>
      </c>
      <c r="D229" s="185">
        <v>1</v>
      </c>
      <c r="E229" s="185">
        <v>1</v>
      </c>
      <c r="F229" s="184">
        <v>1</v>
      </c>
      <c r="G229" s="228" t="s">
        <v>168</v>
      </c>
      <c r="H229" s="175">
        <v>198</v>
      </c>
      <c r="I229" s="182">
        <v>0</v>
      </c>
      <c r="J229" s="182">
        <v>0</v>
      </c>
      <c r="K229" s="182">
        <v>0</v>
      </c>
      <c r="L229" s="182">
        <v>0</v>
      </c>
    </row>
    <row r="230" spans="1:12" ht="25.5" hidden="1" customHeight="1">
      <c r="A230" s="187">
        <v>3</v>
      </c>
      <c r="B230" s="185">
        <v>1</v>
      </c>
      <c r="C230" s="185">
        <v>5</v>
      </c>
      <c r="D230" s="185"/>
      <c r="E230" s="185"/>
      <c r="F230" s="184"/>
      <c r="G230" s="183" t="s">
        <v>247</v>
      </c>
      <c r="H230" s="175">
        <v>199</v>
      </c>
      <c r="I230" s="190">
        <f t="shared" ref="I230:L231" si="23">I231</f>
        <v>0</v>
      </c>
      <c r="J230" s="190">
        <f t="shared" si="23"/>
        <v>0</v>
      </c>
      <c r="K230" s="190">
        <f t="shared" si="23"/>
        <v>0</v>
      </c>
      <c r="L230" s="190">
        <f t="shared" si="23"/>
        <v>0</v>
      </c>
    </row>
    <row r="231" spans="1:12" ht="25.5" hidden="1" customHeight="1">
      <c r="A231" s="187">
        <v>3</v>
      </c>
      <c r="B231" s="185">
        <v>1</v>
      </c>
      <c r="C231" s="185">
        <v>5</v>
      </c>
      <c r="D231" s="185">
        <v>1</v>
      </c>
      <c r="E231" s="185"/>
      <c r="F231" s="184"/>
      <c r="G231" s="183" t="s">
        <v>247</v>
      </c>
      <c r="H231" s="175">
        <v>200</v>
      </c>
      <c r="I231" s="190">
        <f t="shared" si="23"/>
        <v>0</v>
      </c>
      <c r="J231" s="190">
        <f t="shared" si="23"/>
        <v>0</v>
      </c>
      <c r="K231" s="190">
        <f t="shared" si="23"/>
        <v>0</v>
      </c>
      <c r="L231" s="190">
        <f t="shared" si="23"/>
        <v>0</v>
      </c>
    </row>
    <row r="232" spans="1:12" ht="25.5" hidden="1" customHeight="1">
      <c r="A232" s="187">
        <v>3</v>
      </c>
      <c r="B232" s="185">
        <v>1</v>
      </c>
      <c r="C232" s="185">
        <v>5</v>
      </c>
      <c r="D232" s="185">
        <v>1</v>
      </c>
      <c r="E232" s="185">
        <v>1</v>
      </c>
      <c r="F232" s="184"/>
      <c r="G232" s="183" t="s">
        <v>247</v>
      </c>
      <c r="H232" s="175">
        <v>201</v>
      </c>
      <c r="I232" s="190">
        <f>SUM(I233:I235)</f>
        <v>0</v>
      </c>
      <c r="J232" s="190">
        <f>SUM(J233:J235)</f>
        <v>0</v>
      </c>
      <c r="K232" s="190">
        <f>SUM(K233:K235)</f>
        <v>0</v>
      </c>
      <c r="L232" s="190">
        <f>SUM(L233:L235)</f>
        <v>0</v>
      </c>
    </row>
    <row r="233" spans="1:12" hidden="1">
      <c r="A233" s="187">
        <v>3</v>
      </c>
      <c r="B233" s="185">
        <v>1</v>
      </c>
      <c r="C233" s="185">
        <v>5</v>
      </c>
      <c r="D233" s="185">
        <v>1</v>
      </c>
      <c r="E233" s="185">
        <v>1</v>
      </c>
      <c r="F233" s="184">
        <v>1</v>
      </c>
      <c r="G233" s="232" t="s">
        <v>170</v>
      </c>
      <c r="H233" s="175">
        <v>202</v>
      </c>
      <c r="I233" s="182">
        <v>0</v>
      </c>
      <c r="J233" s="182">
        <v>0</v>
      </c>
      <c r="K233" s="182">
        <v>0</v>
      </c>
      <c r="L233" s="182">
        <v>0</v>
      </c>
    </row>
    <row r="234" spans="1:12" hidden="1">
      <c r="A234" s="187">
        <v>3</v>
      </c>
      <c r="B234" s="185">
        <v>1</v>
      </c>
      <c r="C234" s="185">
        <v>5</v>
      </c>
      <c r="D234" s="185">
        <v>1</v>
      </c>
      <c r="E234" s="185">
        <v>1</v>
      </c>
      <c r="F234" s="184">
        <v>2</v>
      </c>
      <c r="G234" s="232" t="s">
        <v>171</v>
      </c>
      <c r="H234" s="175">
        <v>203</v>
      </c>
      <c r="I234" s="182">
        <v>0</v>
      </c>
      <c r="J234" s="182">
        <v>0</v>
      </c>
      <c r="K234" s="182">
        <v>0</v>
      </c>
      <c r="L234" s="182">
        <v>0</v>
      </c>
    </row>
    <row r="235" spans="1:12" ht="25.5" hidden="1" customHeight="1">
      <c r="A235" s="187">
        <v>3</v>
      </c>
      <c r="B235" s="185">
        <v>1</v>
      </c>
      <c r="C235" s="185">
        <v>5</v>
      </c>
      <c r="D235" s="185">
        <v>1</v>
      </c>
      <c r="E235" s="185">
        <v>1</v>
      </c>
      <c r="F235" s="184">
        <v>3</v>
      </c>
      <c r="G235" s="232" t="s">
        <v>172</v>
      </c>
      <c r="H235" s="175">
        <v>204</v>
      </c>
      <c r="I235" s="182">
        <v>0</v>
      </c>
      <c r="J235" s="182">
        <v>0</v>
      </c>
      <c r="K235" s="182">
        <v>0</v>
      </c>
      <c r="L235" s="182">
        <v>0</v>
      </c>
    </row>
    <row r="236" spans="1:12" ht="38.25" hidden="1" customHeight="1">
      <c r="A236" s="224">
        <v>3</v>
      </c>
      <c r="B236" s="223">
        <v>2</v>
      </c>
      <c r="C236" s="223"/>
      <c r="D236" s="223"/>
      <c r="E236" s="223"/>
      <c r="F236" s="222"/>
      <c r="G236" s="221" t="s">
        <v>173</v>
      </c>
      <c r="H236" s="175">
        <v>205</v>
      </c>
      <c r="I236" s="190">
        <f>SUM(I237+I269)</f>
        <v>0</v>
      </c>
      <c r="J236" s="196">
        <f>SUM(J237+J269)</f>
        <v>0</v>
      </c>
      <c r="K236" s="195">
        <f>SUM(K237+K269)</f>
        <v>0</v>
      </c>
      <c r="L236" s="195">
        <f>SUM(L237+L269)</f>
        <v>0</v>
      </c>
    </row>
    <row r="237" spans="1:12" ht="38.25" hidden="1" customHeight="1">
      <c r="A237" s="193">
        <v>3</v>
      </c>
      <c r="B237" s="212">
        <v>2</v>
      </c>
      <c r="C237" s="218">
        <v>1</v>
      </c>
      <c r="D237" s="218"/>
      <c r="E237" s="218"/>
      <c r="F237" s="211"/>
      <c r="G237" s="207" t="s">
        <v>174</v>
      </c>
      <c r="H237" s="175">
        <v>206</v>
      </c>
      <c r="I237" s="210">
        <f>SUM(I238+I247+I251+I255+I259+I262+I265)</f>
        <v>0</v>
      </c>
      <c r="J237" s="231">
        <f>SUM(J238+J247+J251+J255+J259+J262+J265)</f>
        <v>0</v>
      </c>
      <c r="K237" s="208">
        <f>SUM(K238+K247+K251+K255+K259+K262+K265)</f>
        <v>0</v>
      </c>
      <c r="L237" s="208">
        <f>SUM(L238+L247+L251+L255+L259+L262+L265)</f>
        <v>0</v>
      </c>
    </row>
    <row r="238" spans="1:12" hidden="1">
      <c r="A238" s="186">
        <v>3</v>
      </c>
      <c r="B238" s="185">
        <v>2</v>
      </c>
      <c r="C238" s="185">
        <v>1</v>
      </c>
      <c r="D238" s="185">
        <v>1</v>
      </c>
      <c r="E238" s="185"/>
      <c r="F238" s="184"/>
      <c r="G238" s="183" t="s">
        <v>175</v>
      </c>
      <c r="H238" s="175">
        <v>207</v>
      </c>
      <c r="I238" s="210">
        <f>I239</f>
        <v>0</v>
      </c>
      <c r="J238" s="210">
        <f>J239</f>
        <v>0</v>
      </c>
      <c r="K238" s="210">
        <f>K239</f>
        <v>0</v>
      </c>
      <c r="L238" s="210">
        <f>L239</f>
        <v>0</v>
      </c>
    </row>
    <row r="239" spans="1:12" hidden="1">
      <c r="A239" s="186">
        <v>3</v>
      </c>
      <c r="B239" s="186">
        <v>2</v>
      </c>
      <c r="C239" s="185">
        <v>1</v>
      </c>
      <c r="D239" s="185">
        <v>1</v>
      </c>
      <c r="E239" s="185">
        <v>1</v>
      </c>
      <c r="F239" s="184"/>
      <c r="G239" s="183" t="s">
        <v>176</v>
      </c>
      <c r="H239" s="175">
        <v>208</v>
      </c>
      <c r="I239" s="190">
        <f>SUM(I240:I240)</f>
        <v>0</v>
      </c>
      <c r="J239" s="196">
        <f>SUM(J240:J240)</f>
        <v>0</v>
      </c>
      <c r="K239" s="195">
        <f>SUM(K240:K240)</f>
        <v>0</v>
      </c>
      <c r="L239" s="195">
        <f>SUM(L240:L240)</f>
        <v>0</v>
      </c>
    </row>
    <row r="240" spans="1:12" hidden="1">
      <c r="A240" s="193">
        <v>3</v>
      </c>
      <c r="B240" s="193">
        <v>2</v>
      </c>
      <c r="C240" s="218">
        <v>1</v>
      </c>
      <c r="D240" s="218">
        <v>1</v>
      </c>
      <c r="E240" s="218">
        <v>1</v>
      </c>
      <c r="F240" s="211">
        <v>1</v>
      </c>
      <c r="G240" s="207" t="s">
        <v>176</v>
      </c>
      <c r="H240" s="175">
        <v>209</v>
      </c>
      <c r="I240" s="182">
        <v>0</v>
      </c>
      <c r="J240" s="182">
        <v>0</v>
      </c>
      <c r="K240" s="182">
        <v>0</v>
      </c>
      <c r="L240" s="182">
        <v>0</v>
      </c>
    </row>
    <row r="241" spans="1:12" hidden="1">
      <c r="A241" s="193">
        <v>3</v>
      </c>
      <c r="B241" s="218">
        <v>2</v>
      </c>
      <c r="C241" s="218">
        <v>1</v>
      </c>
      <c r="D241" s="218">
        <v>1</v>
      </c>
      <c r="E241" s="218">
        <v>2</v>
      </c>
      <c r="F241" s="211"/>
      <c r="G241" s="207" t="s">
        <v>177</v>
      </c>
      <c r="H241" s="175">
        <v>210</v>
      </c>
      <c r="I241" s="190">
        <f>SUM(I242:I243)</f>
        <v>0</v>
      </c>
      <c r="J241" s="190">
        <f>SUM(J242:J243)</f>
        <v>0</v>
      </c>
      <c r="K241" s="190">
        <f>SUM(K242:K243)</f>
        <v>0</v>
      </c>
      <c r="L241" s="190">
        <f>SUM(L242:L243)</f>
        <v>0</v>
      </c>
    </row>
    <row r="242" spans="1:12" hidden="1">
      <c r="A242" s="193">
        <v>3</v>
      </c>
      <c r="B242" s="218">
        <v>2</v>
      </c>
      <c r="C242" s="218">
        <v>1</v>
      </c>
      <c r="D242" s="218">
        <v>1</v>
      </c>
      <c r="E242" s="218">
        <v>2</v>
      </c>
      <c r="F242" s="211">
        <v>1</v>
      </c>
      <c r="G242" s="207" t="s">
        <v>178</v>
      </c>
      <c r="H242" s="175">
        <v>211</v>
      </c>
      <c r="I242" s="182">
        <v>0</v>
      </c>
      <c r="J242" s="182">
        <v>0</v>
      </c>
      <c r="K242" s="182">
        <v>0</v>
      </c>
      <c r="L242" s="182">
        <v>0</v>
      </c>
    </row>
    <row r="243" spans="1:12" hidden="1">
      <c r="A243" s="193">
        <v>3</v>
      </c>
      <c r="B243" s="218">
        <v>2</v>
      </c>
      <c r="C243" s="218">
        <v>1</v>
      </c>
      <c r="D243" s="218">
        <v>1</v>
      </c>
      <c r="E243" s="218">
        <v>2</v>
      </c>
      <c r="F243" s="211">
        <v>2</v>
      </c>
      <c r="G243" s="207" t="s">
        <v>179</v>
      </c>
      <c r="H243" s="175">
        <v>212</v>
      </c>
      <c r="I243" s="182">
        <v>0</v>
      </c>
      <c r="J243" s="182">
        <v>0</v>
      </c>
      <c r="K243" s="182">
        <v>0</v>
      </c>
      <c r="L243" s="182">
        <v>0</v>
      </c>
    </row>
    <row r="244" spans="1:12" hidden="1">
      <c r="A244" s="193">
        <v>3</v>
      </c>
      <c r="B244" s="218">
        <v>2</v>
      </c>
      <c r="C244" s="218">
        <v>1</v>
      </c>
      <c r="D244" s="218">
        <v>1</v>
      </c>
      <c r="E244" s="218">
        <v>3</v>
      </c>
      <c r="F244" s="230"/>
      <c r="G244" s="207" t="s">
        <v>180</v>
      </c>
      <c r="H244" s="175">
        <v>213</v>
      </c>
      <c r="I244" s="190">
        <f>SUM(I245:I246)</f>
        <v>0</v>
      </c>
      <c r="J244" s="190">
        <f>SUM(J245:J246)</f>
        <v>0</v>
      </c>
      <c r="K244" s="190">
        <f>SUM(K245:K246)</f>
        <v>0</v>
      </c>
      <c r="L244" s="190">
        <f>SUM(L245:L246)</f>
        <v>0</v>
      </c>
    </row>
    <row r="245" spans="1:12" hidden="1">
      <c r="A245" s="193">
        <v>3</v>
      </c>
      <c r="B245" s="218">
        <v>2</v>
      </c>
      <c r="C245" s="218">
        <v>1</v>
      </c>
      <c r="D245" s="218">
        <v>1</v>
      </c>
      <c r="E245" s="218">
        <v>3</v>
      </c>
      <c r="F245" s="211">
        <v>1</v>
      </c>
      <c r="G245" s="207" t="s">
        <v>181</v>
      </c>
      <c r="H245" s="175">
        <v>214</v>
      </c>
      <c r="I245" s="182">
        <v>0</v>
      </c>
      <c r="J245" s="182">
        <v>0</v>
      </c>
      <c r="K245" s="182">
        <v>0</v>
      </c>
      <c r="L245" s="182">
        <v>0</v>
      </c>
    </row>
    <row r="246" spans="1:12" hidden="1">
      <c r="A246" s="193">
        <v>3</v>
      </c>
      <c r="B246" s="218">
        <v>2</v>
      </c>
      <c r="C246" s="218">
        <v>1</v>
      </c>
      <c r="D246" s="218">
        <v>1</v>
      </c>
      <c r="E246" s="218">
        <v>3</v>
      </c>
      <c r="F246" s="211">
        <v>2</v>
      </c>
      <c r="G246" s="207" t="s">
        <v>182</v>
      </c>
      <c r="H246" s="175">
        <v>215</v>
      </c>
      <c r="I246" s="182">
        <v>0</v>
      </c>
      <c r="J246" s="182">
        <v>0</v>
      </c>
      <c r="K246" s="182">
        <v>0</v>
      </c>
      <c r="L246" s="182">
        <v>0</v>
      </c>
    </row>
    <row r="247" spans="1:12" hidden="1">
      <c r="A247" s="186">
        <v>3</v>
      </c>
      <c r="B247" s="185">
        <v>2</v>
      </c>
      <c r="C247" s="185">
        <v>1</v>
      </c>
      <c r="D247" s="185">
        <v>2</v>
      </c>
      <c r="E247" s="185"/>
      <c r="F247" s="184"/>
      <c r="G247" s="183" t="s">
        <v>183</v>
      </c>
      <c r="H247" s="175">
        <v>216</v>
      </c>
      <c r="I247" s="190">
        <f>I248</f>
        <v>0</v>
      </c>
      <c r="J247" s="190">
        <f>J248</f>
        <v>0</v>
      </c>
      <c r="K247" s="190">
        <f>K248</f>
        <v>0</v>
      </c>
      <c r="L247" s="190">
        <f>L248</f>
        <v>0</v>
      </c>
    </row>
    <row r="248" spans="1:12" hidden="1">
      <c r="A248" s="186">
        <v>3</v>
      </c>
      <c r="B248" s="185">
        <v>2</v>
      </c>
      <c r="C248" s="185">
        <v>1</v>
      </c>
      <c r="D248" s="185">
        <v>2</v>
      </c>
      <c r="E248" s="185">
        <v>1</v>
      </c>
      <c r="F248" s="184"/>
      <c r="G248" s="183" t="s">
        <v>183</v>
      </c>
      <c r="H248" s="175">
        <v>217</v>
      </c>
      <c r="I248" s="190">
        <f>SUM(I249:I250)</f>
        <v>0</v>
      </c>
      <c r="J248" s="196">
        <f>SUM(J249:J250)</f>
        <v>0</v>
      </c>
      <c r="K248" s="195">
        <f>SUM(K249:K250)</f>
        <v>0</v>
      </c>
      <c r="L248" s="195">
        <f>SUM(L249:L250)</f>
        <v>0</v>
      </c>
    </row>
    <row r="249" spans="1:12" ht="25.5" hidden="1" customHeight="1">
      <c r="A249" s="193">
        <v>3</v>
      </c>
      <c r="B249" s="212">
        <v>2</v>
      </c>
      <c r="C249" s="218">
        <v>1</v>
      </c>
      <c r="D249" s="218">
        <v>2</v>
      </c>
      <c r="E249" s="218">
        <v>1</v>
      </c>
      <c r="F249" s="211">
        <v>1</v>
      </c>
      <c r="G249" s="207" t="s">
        <v>184</v>
      </c>
      <c r="H249" s="175">
        <v>218</v>
      </c>
      <c r="I249" s="182">
        <v>0</v>
      </c>
      <c r="J249" s="182">
        <v>0</v>
      </c>
      <c r="K249" s="182">
        <v>0</v>
      </c>
      <c r="L249" s="182">
        <v>0</v>
      </c>
    </row>
    <row r="250" spans="1:12" ht="25.5" hidden="1" customHeight="1">
      <c r="A250" s="186">
        <v>3</v>
      </c>
      <c r="B250" s="185">
        <v>2</v>
      </c>
      <c r="C250" s="185">
        <v>1</v>
      </c>
      <c r="D250" s="185">
        <v>2</v>
      </c>
      <c r="E250" s="185">
        <v>1</v>
      </c>
      <c r="F250" s="184">
        <v>2</v>
      </c>
      <c r="G250" s="183" t="s">
        <v>185</v>
      </c>
      <c r="H250" s="175">
        <v>219</v>
      </c>
      <c r="I250" s="182">
        <v>0</v>
      </c>
      <c r="J250" s="182">
        <v>0</v>
      </c>
      <c r="K250" s="182">
        <v>0</v>
      </c>
      <c r="L250" s="182">
        <v>0</v>
      </c>
    </row>
    <row r="251" spans="1:12" ht="25.5" hidden="1" customHeight="1">
      <c r="A251" s="203">
        <v>3</v>
      </c>
      <c r="B251" s="202">
        <v>2</v>
      </c>
      <c r="C251" s="202">
        <v>1</v>
      </c>
      <c r="D251" s="202">
        <v>3</v>
      </c>
      <c r="E251" s="202"/>
      <c r="F251" s="201"/>
      <c r="G251" s="228" t="s">
        <v>186</v>
      </c>
      <c r="H251" s="175">
        <v>220</v>
      </c>
      <c r="I251" s="200">
        <f>I252</f>
        <v>0</v>
      </c>
      <c r="J251" s="199">
        <f>J252</f>
        <v>0</v>
      </c>
      <c r="K251" s="198">
        <f>K252</f>
        <v>0</v>
      </c>
      <c r="L251" s="198">
        <f>L252</f>
        <v>0</v>
      </c>
    </row>
    <row r="252" spans="1:12" ht="25.5" hidden="1" customHeight="1">
      <c r="A252" s="186">
        <v>3</v>
      </c>
      <c r="B252" s="185">
        <v>2</v>
      </c>
      <c r="C252" s="185">
        <v>1</v>
      </c>
      <c r="D252" s="185">
        <v>3</v>
      </c>
      <c r="E252" s="185">
        <v>1</v>
      </c>
      <c r="F252" s="184"/>
      <c r="G252" s="228" t="s">
        <v>186</v>
      </c>
      <c r="H252" s="175">
        <v>221</v>
      </c>
      <c r="I252" s="190">
        <f>I253+I254</f>
        <v>0</v>
      </c>
      <c r="J252" s="190">
        <f>J253+J254</f>
        <v>0</v>
      </c>
      <c r="K252" s="190">
        <f>K253+K254</f>
        <v>0</v>
      </c>
      <c r="L252" s="190">
        <f>L253+L254</f>
        <v>0</v>
      </c>
    </row>
    <row r="253" spans="1:12" ht="25.5" hidden="1" customHeight="1">
      <c r="A253" s="186">
        <v>3</v>
      </c>
      <c r="B253" s="185">
        <v>2</v>
      </c>
      <c r="C253" s="185">
        <v>1</v>
      </c>
      <c r="D253" s="185">
        <v>3</v>
      </c>
      <c r="E253" s="185">
        <v>1</v>
      </c>
      <c r="F253" s="184">
        <v>1</v>
      </c>
      <c r="G253" s="183" t="s">
        <v>187</v>
      </c>
      <c r="H253" s="175">
        <v>222</v>
      </c>
      <c r="I253" s="182">
        <v>0</v>
      </c>
      <c r="J253" s="182">
        <v>0</v>
      </c>
      <c r="K253" s="182">
        <v>0</v>
      </c>
      <c r="L253" s="182">
        <v>0</v>
      </c>
    </row>
    <row r="254" spans="1:12" ht="25.5" hidden="1" customHeight="1">
      <c r="A254" s="186">
        <v>3</v>
      </c>
      <c r="B254" s="185">
        <v>2</v>
      </c>
      <c r="C254" s="185">
        <v>1</v>
      </c>
      <c r="D254" s="185">
        <v>3</v>
      </c>
      <c r="E254" s="185">
        <v>1</v>
      </c>
      <c r="F254" s="184">
        <v>2</v>
      </c>
      <c r="G254" s="183" t="s">
        <v>188</v>
      </c>
      <c r="H254" s="175">
        <v>223</v>
      </c>
      <c r="I254" s="189">
        <v>0</v>
      </c>
      <c r="J254" s="229">
        <v>0</v>
      </c>
      <c r="K254" s="189">
        <v>0</v>
      </c>
      <c r="L254" s="189">
        <v>0</v>
      </c>
    </row>
    <row r="255" spans="1:12" hidden="1">
      <c r="A255" s="186">
        <v>3</v>
      </c>
      <c r="B255" s="185">
        <v>2</v>
      </c>
      <c r="C255" s="185">
        <v>1</v>
      </c>
      <c r="D255" s="185">
        <v>4</v>
      </c>
      <c r="E255" s="185"/>
      <c r="F255" s="184"/>
      <c r="G255" s="183" t="s">
        <v>189</v>
      </c>
      <c r="H255" s="175">
        <v>224</v>
      </c>
      <c r="I255" s="190">
        <f>I256</f>
        <v>0</v>
      </c>
      <c r="J255" s="195">
        <f>J256</f>
        <v>0</v>
      </c>
      <c r="K255" s="190">
        <f>K256</f>
        <v>0</v>
      </c>
      <c r="L255" s="195">
        <f>L256</f>
        <v>0</v>
      </c>
    </row>
    <row r="256" spans="1:12" hidden="1">
      <c r="A256" s="203">
        <v>3</v>
      </c>
      <c r="B256" s="202">
        <v>2</v>
      </c>
      <c r="C256" s="202">
        <v>1</v>
      </c>
      <c r="D256" s="202">
        <v>4</v>
      </c>
      <c r="E256" s="202">
        <v>1</v>
      </c>
      <c r="F256" s="201"/>
      <c r="G256" s="228" t="s">
        <v>189</v>
      </c>
      <c r="H256" s="175">
        <v>225</v>
      </c>
      <c r="I256" s="200">
        <f>SUM(I257:I258)</f>
        <v>0</v>
      </c>
      <c r="J256" s="199">
        <f>SUM(J257:J258)</f>
        <v>0</v>
      </c>
      <c r="K256" s="198">
        <f>SUM(K257:K258)</f>
        <v>0</v>
      </c>
      <c r="L256" s="198">
        <f>SUM(L257:L258)</f>
        <v>0</v>
      </c>
    </row>
    <row r="257" spans="1:12" ht="25.5" hidden="1" customHeight="1">
      <c r="A257" s="186">
        <v>3</v>
      </c>
      <c r="B257" s="185">
        <v>2</v>
      </c>
      <c r="C257" s="185">
        <v>1</v>
      </c>
      <c r="D257" s="185">
        <v>4</v>
      </c>
      <c r="E257" s="185">
        <v>1</v>
      </c>
      <c r="F257" s="184">
        <v>1</v>
      </c>
      <c r="G257" s="183" t="s">
        <v>190</v>
      </c>
      <c r="H257" s="175">
        <v>226</v>
      </c>
      <c r="I257" s="182">
        <v>0</v>
      </c>
      <c r="J257" s="182">
        <v>0</v>
      </c>
      <c r="K257" s="182">
        <v>0</v>
      </c>
      <c r="L257" s="182">
        <v>0</v>
      </c>
    </row>
    <row r="258" spans="1:12" ht="25.5" hidden="1" customHeight="1">
      <c r="A258" s="186">
        <v>3</v>
      </c>
      <c r="B258" s="185">
        <v>2</v>
      </c>
      <c r="C258" s="185">
        <v>1</v>
      </c>
      <c r="D258" s="185">
        <v>4</v>
      </c>
      <c r="E258" s="185">
        <v>1</v>
      </c>
      <c r="F258" s="184">
        <v>2</v>
      </c>
      <c r="G258" s="183" t="s">
        <v>191</v>
      </c>
      <c r="H258" s="175">
        <v>227</v>
      </c>
      <c r="I258" s="182">
        <v>0</v>
      </c>
      <c r="J258" s="182">
        <v>0</v>
      </c>
      <c r="K258" s="182">
        <v>0</v>
      </c>
      <c r="L258" s="182">
        <v>0</v>
      </c>
    </row>
    <row r="259" spans="1:12" hidden="1">
      <c r="A259" s="186">
        <v>3</v>
      </c>
      <c r="B259" s="185">
        <v>2</v>
      </c>
      <c r="C259" s="185">
        <v>1</v>
      </c>
      <c r="D259" s="185">
        <v>5</v>
      </c>
      <c r="E259" s="185"/>
      <c r="F259" s="184"/>
      <c r="G259" s="183" t="s">
        <v>192</v>
      </c>
      <c r="H259" s="175">
        <v>228</v>
      </c>
      <c r="I259" s="190">
        <f t="shared" ref="I259:L260" si="24">I260</f>
        <v>0</v>
      </c>
      <c r="J259" s="196">
        <f t="shared" si="24"/>
        <v>0</v>
      </c>
      <c r="K259" s="195">
        <f t="shared" si="24"/>
        <v>0</v>
      </c>
      <c r="L259" s="195">
        <f t="shared" si="24"/>
        <v>0</v>
      </c>
    </row>
    <row r="260" spans="1:12" hidden="1">
      <c r="A260" s="186">
        <v>3</v>
      </c>
      <c r="B260" s="185">
        <v>2</v>
      </c>
      <c r="C260" s="185">
        <v>1</v>
      </c>
      <c r="D260" s="185">
        <v>5</v>
      </c>
      <c r="E260" s="185">
        <v>1</v>
      </c>
      <c r="F260" s="184"/>
      <c r="G260" s="183" t="s">
        <v>192</v>
      </c>
      <c r="H260" s="175">
        <v>229</v>
      </c>
      <c r="I260" s="195">
        <f t="shared" si="24"/>
        <v>0</v>
      </c>
      <c r="J260" s="196">
        <f t="shared" si="24"/>
        <v>0</v>
      </c>
      <c r="K260" s="195">
        <f t="shared" si="24"/>
        <v>0</v>
      </c>
      <c r="L260" s="195">
        <f t="shared" si="24"/>
        <v>0</v>
      </c>
    </row>
    <row r="261" spans="1:12" hidden="1">
      <c r="A261" s="212">
        <v>3</v>
      </c>
      <c r="B261" s="218">
        <v>2</v>
      </c>
      <c r="C261" s="218">
        <v>1</v>
      </c>
      <c r="D261" s="218">
        <v>5</v>
      </c>
      <c r="E261" s="218">
        <v>1</v>
      </c>
      <c r="F261" s="211">
        <v>1</v>
      </c>
      <c r="G261" s="183" t="s">
        <v>192</v>
      </c>
      <c r="H261" s="175">
        <v>230</v>
      </c>
      <c r="I261" s="189">
        <v>0</v>
      </c>
      <c r="J261" s="189">
        <v>0</v>
      </c>
      <c r="K261" s="189">
        <v>0</v>
      </c>
      <c r="L261" s="189">
        <v>0</v>
      </c>
    </row>
    <row r="262" spans="1:12" hidden="1">
      <c r="A262" s="186">
        <v>3</v>
      </c>
      <c r="B262" s="185">
        <v>2</v>
      </c>
      <c r="C262" s="185">
        <v>1</v>
      </c>
      <c r="D262" s="185">
        <v>6</v>
      </c>
      <c r="E262" s="185"/>
      <c r="F262" s="184"/>
      <c r="G262" s="183" t="s">
        <v>193</v>
      </c>
      <c r="H262" s="175">
        <v>231</v>
      </c>
      <c r="I262" s="190">
        <f t="shared" ref="I262:L263" si="25">I263</f>
        <v>0</v>
      </c>
      <c r="J262" s="196">
        <f t="shared" si="25"/>
        <v>0</v>
      </c>
      <c r="K262" s="195">
        <f t="shared" si="25"/>
        <v>0</v>
      </c>
      <c r="L262" s="195">
        <f t="shared" si="25"/>
        <v>0</v>
      </c>
    </row>
    <row r="263" spans="1:12" hidden="1">
      <c r="A263" s="186">
        <v>3</v>
      </c>
      <c r="B263" s="186">
        <v>2</v>
      </c>
      <c r="C263" s="185">
        <v>1</v>
      </c>
      <c r="D263" s="185">
        <v>6</v>
      </c>
      <c r="E263" s="185">
        <v>1</v>
      </c>
      <c r="F263" s="184"/>
      <c r="G263" s="183" t="s">
        <v>193</v>
      </c>
      <c r="H263" s="175">
        <v>232</v>
      </c>
      <c r="I263" s="190">
        <f t="shared" si="25"/>
        <v>0</v>
      </c>
      <c r="J263" s="196">
        <f t="shared" si="25"/>
        <v>0</v>
      </c>
      <c r="K263" s="195">
        <f t="shared" si="25"/>
        <v>0</v>
      </c>
      <c r="L263" s="195">
        <f t="shared" si="25"/>
        <v>0</v>
      </c>
    </row>
    <row r="264" spans="1:12" hidden="1">
      <c r="A264" s="203">
        <v>3</v>
      </c>
      <c r="B264" s="203">
        <v>2</v>
      </c>
      <c r="C264" s="185">
        <v>1</v>
      </c>
      <c r="D264" s="185">
        <v>6</v>
      </c>
      <c r="E264" s="185">
        <v>1</v>
      </c>
      <c r="F264" s="184">
        <v>1</v>
      </c>
      <c r="G264" s="183" t="s">
        <v>193</v>
      </c>
      <c r="H264" s="175">
        <v>233</v>
      </c>
      <c r="I264" s="189">
        <v>0</v>
      </c>
      <c r="J264" s="189">
        <v>0</v>
      </c>
      <c r="K264" s="189">
        <v>0</v>
      </c>
      <c r="L264" s="189">
        <v>0</v>
      </c>
    </row>
    <row r="265" spans="1:12" hidden="1">
      <c r="A265" s="186">
        <v>3</v>
      </c>
      <c r="B265" s="186">
        <v>2</v>
      </c>
      <c r="C265" s="185">
        <v>1</v>
      </c>
      <c r="D265" s="185">
        <v>7</v>
      </c>
      <c r="E265" s="185"/>
      <c r="F265" s="184"/>
      <c r="G265" s="183" t="s">
        <v>194</v>
      </c>
      <c r="H265" s="175">
        <v>234</v>
      </c>
      <c r="I265" s="190">
        <f>I266</f>
        <v>0</v>
      </c>
      <c r="J265" s="196">
        <f>J266</f>
        <v>0</v>
      </c>
      <c r="K265" s="195">
        <f>K266</f>
        <v>0</v>
      </c>
      <c r="L265" s="195">
        <f>L266</f>
        <v>0</v>
      </c>
    </row>
    <row r="266" spans="1:12" hidden="1">
      <c r="A266" s="186">
        <v>3</v>
      </c>
      <c r="B266" s="185">
        <v>2</v>
      </c>
      <c r="C266" s="185">
        <v>1</v>
      </c>
      <c r="D266" s="185">
        <v>7</v>
      </c>
      <c r="E266" s="185">
        <v>1</v>
      </c>
      <c r="F266" s="184"/>
      <c r="G266" s="183" t="s">
        <v>194</v>
      </c>
      <c r="H266" s="175">
        <v>235</v>
      </c>
      <c r="I266" s="190">
        <f>I267+I268</f>
        <v>0</v>
      </c>
      <c r="J266" s="190">
        <f>J267+J268</f>
        <v>0</v>
      </c>
      <c r="K266" s="190">
        <f>K267+K268</f>
        <v>0</v>
      </c>
      <c r="L266" s="190">
        <f>L267+L268</f>
        <v>0</v>
      </c>
    </row>
    <row r="267" spans="1:12" ht="25.5" hidden="1" customHeight="1">
      <c r="A267" s="186">
        <v>3</v>
      </c>
      <c r="B267" s="185">
        <v>2</v>
      </c>
      <c r="C267" s="185">
        <v>1</v>
      </c>
      <c r="D267" s="185">
        <v>7</v>
      </c>
      <c r="E267" s="185">
        <v>1</v>
      </c>
      <c r="F267" s="184">
        <v>1</v>
      </c>
      <c r="G267" s="183" t="s">
        <v>195</v>
      </c>
      <c r="H267" s="175">
        <v>236</v>
      </c>
      <c r="I267" s="219">
        <v>0</v>
      </c>
      <c r="J267" s="182">
        <v>0</v>
      </c>
      <c r="K267" s="182">
        <v>0</v>
      </c>
      <c r="L267" s="182">
        <v>0</v>
      </c>
    </row>
    <row r="268" spans="1:12" ht="25.5" hidden="1" customHeight="1">
      <c r="A268" s="186">
        <v>3</v>
      </c>
      <c r="B268" s="185">
        <v>2</v>
      </c>
      <c r="C268" s="185">
        <v>1</v>
      </c>
      <c r="D268" s="185">
        <v>7</v>
      </c>
      <c r="E268" s="185">
        <v>1</v>
      </c>
      <c r="F268" s="184">
        <v>2</v>
      </c>
      <c r="G268" s="183" t="s">
        <v>196</v>
      </c>
      <c r="H268" s="175">
        <v>237</v>
      </c>
      <c r="I268" s="182">
        <v>0</v>
      </c>
      <c r="J268" s="182">
        <v>0</v>
      </c>
      <c r="K268" s="182">
        <v>0</v>
      </c>
      <c r="L268" s="182">
        <v>0</v>
      </c>
    </row>
    <row r="269" spans="1:12" ht="38.25" hidden="1" customHeight="1">
      <c r="A269" s="186">
        <v>3</v>
      </c>
      <c r="B269" s="185">
        <v>2</v>
      </c>
      <c r="C269" s="185">
        <v>2</v>
      </c>
      <c r="D269" s="227"/>
      <c r="E269" s="227"/>
      <c r="F269" s="226"/>
      <c r="G269" s="183" t="s">
        <v>197</v>
      </c>
      <c r="H269" s="175">
        <v>238</v>
      </c>
      <c r="I269" s="190">
        <f>SUM(I270+I279+I283+I287+I291+I294+I297)</f>
        <v>0</v>
      </c>
      <c r="J269" s="196">
        <f>SUM(J270+J279+J283+J287+J291+J294+J297)</f>
        <v>0</v>
      </c>
      <c r="K269" s="195">
        <f>SUM(K270+K279+K283+K287+K291+K294+K297)</f>
        <v>0</v>
      </c>
      <c r="L269" s="195">
        <f>SUM(L270+L279+L283+L287+L291+L294+L297)</f>
        <v>0</v>
      </c>
    </row>
    <row r="270" spans="1:12" hidden="1">
      <c r="A270" s="186">
        <v>3</v>
      </c>
      <c r="B270" s="185">
        <v>2</v>
      </c>
      <c r="C270" s="185">
        <v>2</v>
      </c>
      <c r="D270" s="185">
        <v>1</v>
      </c>
      <c r="E270" s="185"/>
      <c r="F270" s="184"/>
      <c r="G270" s="183" t="s">
        <v>198</v>
      </c>
      <c r="H270" s="175">
        <v>239</v>
      </c>
      <c r="I270" s="190">
        <f>I271</f>
        <v>0</v>
      </c>
      <c r="J270" s="190">
        <f>J271</f>
        <v>0</v>
      </c>
      <c r="K270" s="190">
        <f>K271</f>
        <v>0</v>
      </c>
      <c r="L270" s="190">
        <f>L271</f>
        <v>0</v>
      </c>
    </row>
    <row r="271" spans="1:12" hidden="1">
      <c r="A271" s="187">
        <v>3</v>
      </c>
      <c r="B271" s="186">
        <v>2</v>
      </c>
      <c r="C271" s="185">
        <v>2</v>
      </c>
      <c r="D271" s="185">
        <v>1</v>
      </c>
      <c r="E271" s="185">
        <v>1</v>
      </c>
      <c r="F271" s="184"/>
      <c r="G271" s="183" t="s">
        <v>176</v>
      </c>
      <c r="H271" s="175">
        <v>240</v>
      </c>
      <c r="I271" s="190">
        <f>SUM(I272)</f>
        <v>0</v>
      </c>
      <c r="J271" s="190">
        <f>SUM(J272)</f>
        <v>0</v>
      </c>
      <c r="K271" s="190">
        <f>SUM(K272)</f>
        <v>0</v>
      </c>
      <c r="L271" s="190">
        <f>SUM(L272)</f>
        <v>0</v>
      </c>
    </row>
    <row r="272" spans="1:12" hidden="1">
      <c r="A272" s="187">
        <v>3</v>
      </c>
      <c r="B272" s="186">
        <v>2</v>
      </c>
      <c r="C272" s="185">
        <v>2</v>
      </c>
      <c r="D272" s="185">
        <v>1</v>
      </c>
      <c r="E272" s="185">
        <v>1</v>
      </c>
      <c r="F272" s="184">
        <v>1</v>
      </c>
      <c r="G272" s="183" t="s">
        <v>176</v>
      </c>
      <c r="H272" s="175">
        <v>241</v>
      </c>
      <c r="I272" s="182">
        <v>0</v>
      </c>
      <c r="J272" s="182">
        <v>0</v>
      </c>
      <c r="K272" s="182">
        <v>0</v>
      </c>
      <c r="L272" s="182">
        <v>0</v>
      </c>
    </row>
    <row r="273" spans="1:12" hidden="1">
      <c r="A273" s="187">
        <v>3</v>
      </c>
      <c r="B273" s="186">
        <v>2</v>
      </c>
      <c r="C273" s="185">
        <v>2</v>
      </c>
      <c r="D273" s="185">
        <v>1</v>
      </c>
      <c r="E273" s="185">
        <v>2</v>
      </c>
      <c r="F273" s="184"/>
      <c r="G273" s="183" t="s">
        <v>199</v>
      </c>
      <c r="H273" s="175">
        <v>242</v>
      </c>
      <c r="I273" s="190">
        <f>SUM(I274:I275)</f>
        <v>0</v>
      </c>
      <c r="J273" s="190">
        <f>SUM(J274:J275)</f>
        <v>0</v>
      </c>
      <c r="K273" s="190">
        <f>SUM(K274:K275)</f>
        <v>0</v>
      </c>
      <c r="L273" s="190">
        <f>SUM(L274:L275)</f>
        <v>0</v>
      </c>
    </row>
    <row r="274" spans="1:12" hidden="1">
      <c r="A274" s="187">
        <v>3</v>
      </c>
      <c r="B274" s="186">
        <v>2</v>
      </c>
      <c r="C274" s="185">
        <v>2</v>
      </c>
      <c r="D274" s="185">
        <v>1</v>
      </c>
      <c r="E274" s="185">
        <v>2</v>
      </c>
      <c r="F274" s="184">
        <v>1</v>
      </c>
      <c r="G274" s="183" t="s">
        <v>178</v>
      </c>
      <c r="H274" s="175">
        <v>243</v>
      </c>
      <c r="I274" s="182">
        <v>0</v>
      </c>
      <c r="J274" s="219">
        <v>0</v>
      </c>
      <c r="K274" s="182">
        <v>0</v>
      </c>
      <c r="L274" s="182">
        <v>0</v>
      </c>
    </row>
    <row r="275" spans="1:12" hidden="1">
      <c r="A275" s="187">
        <v>3</v>
      </c>
      <c r="B275" s="186">
        <v>2</v>
      </c>
      <c r="C275" s="185">
        <v>2</v>
      </c>
      <c r="D275" s="185">
        <v>1</v>
      </c>
      <c r="E275" s="185">
        <v>2</v>
      </c>
      <c r="F275" s="184">
        <v>2</v>
      </c>
      <c r="G275" s="183" t="s">
        <v>179</v>
      </c>
      <c r="H275" s="175">
        <v>244</v>
      </c>
      <c r="I275" s="182">
        <v>0</v>
      </c>
      <c r="J275" s="219">
        <v>0</v>
      </c>
      <c r="K275" s="182">
        <v>0</v>
      </c>
      <c r="L275" s="182">
        <v>0</v>
      </c>
    </row>
    <row r="276" spans="1:12" hidden="1">
      <c r="A276" s="187">
        <v>3</v>
      </c>
      <c r="B276" s="186">
        <v>2</v>
      </c>
      <c r="C276" s="185">
        <v>2</v>
      </c>
      <c r="D276" s="185">
        <v>1</v>
      </c>
      <c r="E276" s="185">
        <v>3</v>
      </c>
      <c r="F276" s="184"/>
      <c r="G276" s="183" t="s">
        <v>180</v>
      </c>
      <c r="H276" s="175">
        <v>245</v>
      </c>
      <c r="I276" s="190">
        <f>SUM(I277:I278)</f>
        <v>0</v>
      </c>
      <c r="J276" s="190">
        <f>SUM(J277:J278)</f>
        <v>0</v>
      </c>
      <c r="K276" s="190">
        <f>SUM(K277:K278)</f>
        <v>0</v>
      </c>
      <c r="L276" s="190">
        <f>SUM(L277:L278)</f>
        <v>0</v>
      </c>
    </row>
    <row r="277" spans="1:12" hidden="1">
      <c r="A277" s="187">
        <v>3</v>
      </c>
      <c r="B277" s="186">
        <v>2</v>
      </c>
      <c r="C277" s="185">
        <v>2</v>
      </c>
      <c r="D277" s="185">
        <v>1</v>
      </c>
      <c r="E277" s="185">
        <v>3</v>
      </c>
      <c r="F277" s="184">
        <v>1</v>
      </c>
      <c r="G277" s="183" t="s">
        <v>181</v>
      </c>
      <c r="H277" s="175">
        <v>246</v>
      </c>
      <c r="I277" s="182">
        <v>0</v>
      </c>
      <c r="J277" s="219">
        <v>0</v>
      </c>
      <c r="K277" s="182">
        <v>0</v>
      </c>
      <c r="L277" s="182">
        <v>0</v>
      </c>
    </row>
    <row r="278" spans="1:12" hidden="1">
      <c r="A278" s="187">
        <v>3</v>
      </c>
      <c r="B278" s="186">
        <v>2</v>
      </c>
      <c r="C278" s="185">
        <v>2</v>
      </c>
      <c r="D278" s="185">
        <v>1</v>
      </c>
      <c r="E278" s="185">
        <v>3</v>
      </c>
      <c r="F278" s="184">
        <v>2</v>
      </c>
      <c r="G278" s="183" t="s">
        <v>200</v>
      </c>
      <c r="H278" s="175">
        <v>247</v>
      </c>
      <c r="I278" s="182">
        <v>0</v>
      </c>
      <c r="J278" s="219">
        <v>0</v>
      </c>
      <c r="K278" s="182">
        <v>0</v>
      </c>
      <c r="L278" s="182">
        <v>0</v>
      </c>
    </row>
    <row r="279" spans="1:12" ht="25.5" hidden="1" customHeight="1">
      <c r="A279" s="187">
        <v>3</v>
      </c>
      <c r="B279" s="186">
        <v>2</v>
      </c>
      <c r="C279" s="185">
        <v>2</v>
      </c>
      <c r="D279" s="185">
        <v>2</v>
      </c>
      <c r="E279" s="185"/>
      <c r="F279" s="184"/>
      <c r="G279" s="183" t="s">
        <v>201</v>
      </c>
      <c r="H279" s="175">
        <v>248</v>
      </c>
      <c r="I279" s="190">
        <f>I280</f>
        <v>0</v>
      </c>
      <c r="J279" s="195">
        <f>J280</f>
        <v>0</v>
      </c>
      <c r="K279" s="190">
        <f>K280</f>
        <v>0</v>
      </c>
      <c r="L279" s="195">
        <f>L280</f>
        <v>0</v>
      </c>
    </row>
    <row r="280" spans="1:12" ht="25.5" hidden="1" customHeight="1">
      <c r="A280" s="186">
        <v>3</v>
      </c>
      <c r="B280" s="185">
        <v>2</v>
      </c>
      <c r="C280" s="202">
        <v>2</v>
      </c>
      <c r="D280" s="202">
        <v>2</v>
      </c>
      <c r="E280" s="202">
        <v>1</v>
      </c>
      <c r="F280" s="201"/>
      <c r="G280" s="183" t="s">
        <v>201</v>
      </c>
      <c r="H280" s="175">
        <v>249</v>
      </c>
      <c r="I280" s="200">
        <f>SUM(I281:I282)</f>
        <v>0</v>
      </c>
      <c r="J280" s="199">
        <f>SUM(J281:J282)</f>
        <v>0</v>
      </c>
      <c r="K280" s="198">
        <f>SUM(K281:K282)</f>
        <v>0</v>
      </c>
      <c r="L280" s="198">
        <f>SUM(L281:L282)</f>
        <v>0</v>
      </c>
    </row>
    <row r="281" spans="1:12" ht="25.5" hidden="1" customHeight="1">
      <c r="A281" s="186">
        <v>3</v>
      </c>
      <c r="B281" s="185">
        <v>2</v>
      </c>
      <c r="C281" s="185">
        <v>2</v>
      </c>
      <c r="D281" s="185">
        <v>2</v>
      </c>
      <c r="E281" s="185">
        <v>1</v>
      </c>
      <c r="F281" s="184">
        <v>1</v>
      </c>
      <c r="G281" s="183" t="s">
        <v>202</v>
      </c>
      <c r="H281" s="175">
        <v>250</v>
      </c>
      <c r="I281" s="182">
        <v>0</v>
      </c>
      <c r="J281" s="182">
        <v>0</v>
      </c>
      <c r="K281" s="182">
        <v>0</v>
      </c>
      <c r="L281" s="182">
        <v>0</v>
      </c>
    </row>
    <row r="282" spans="1:12" ht="25.5" hidden="1" customHeight="1">
      <c r="A282" s="186">
        <v>3</v>
      </c>
      <c r="B282" s="185">
        <v>2</v>
      </c>
      <c r="C282" s="185">
        <v>2</v>
      </c>
      <c r="D282" s="185">
        <v>2</v>
      </c>
      <c r="E282" s="185">
        <v>1</v>
      </c>
      <c r="F282" s="184">
        <v>2</v>
      </c>
      <c r="G282" s="187" t="s">
        <v>203</v>
      </c>
      <c r="H282" s="175">
        <v>251</v>
      </c>
      <c r="I282" s="182">
        <v>0</v>
      </c>
      <c r="J282" s="182">
        <v>0</v>
      </c>
      <c r="K282" s="182">
        <v>0</v>
      </c>
      <c r="L282" s="182">
        <v>0</v>
      </c>
    </row>
    <row r="283" spans="1:12" ht="25.5" hidden="1" customHeight="1">
      <c r="A283" s="186">
        <v>3</v>
      </c>
      <c r="B283" s="185">
        <v>2</v>
      </c>
      <c r="C283" s="185">
        <v>2</v>
      </c>
      <c r="D283" s="185">
        <v>3</v>
      </c>
      <c r="E283" s="185"/>
      <c r="F283" s="184"/>
      <c r="G283" s="183" t="s">
        <v>204</v>
      </c>
      <c r="H283" s="175">
        <v>252</v>
      </c>
      <c r="I283" s="190">
        <f>I284</f>
        <v>0</v>
      </c>
      <c r="J283" s="196">
        <f>J284</f>
        <v>0</v>
      </c>
      <c r="K283" s="195">
        <f>K284</f>
        <v>0</v>
      </c>
      <c r="L283" s="195">
        <f>L284</f>
        <v>0</v>
      </c>
    </row>
    <row r="284" spans="1:12" ht="25.5" hidden="1" customHeight="1">
      <c r="A284" s="203">
        <v>3</v>
      </c>
      <c r="B284" s="185">
        <v>2</v>
      </c>
      <c r="C284" s="185">
        <v>2</v>
      </c>
      <c r="D284" s="185">
        <v>3</v>
      </c>
      <c r="E284" s="185">
        <v>1</v>
      </c>
      <c r="F284" s="184"/>
      <c r="G284" s="183" t="s">
        <v>204</v>
      </c>
      <c r="H284" s="175">
        <v>253</v>
      </c>
      <c r="I284" s="190">
        <f>I285+I286</f>
        <v>0</v>
      </c>
      <c r="J284" s="190">
        <f>J285+J286</f>
        <v>0</v>
      </c>
      <c r="K284" s="190">
        <f>K285+K286</f>
        <v>0</v>
      </c>
      <c r="L284" s="190">
        <f>L285+L286</f>
        <v>0</v>
      </c>
    </row>
    <row r="285" spans="1:12" ht="25.5" hidden="1" customHeight="1">
      <c r="A285" s="203">
        <v>3</v>
      </c>
      <c r="B285" s="185">
        <v>2</v>
      </c>
      <c r="C285" s="185">
        <v>2</v>
      </c>
      <c r="D285" s="185">
        <v>3</v>
      </c>
      <c r="E285" s="185">
        <v>1</v>
      </c>
      <c r="F285" s="184">
        <v>1</v>
      </c>
      <c r="G285" s="183" t="s">
        <v>205</v>
      </c>
      <c r="H285" s="175">
        <v>254</v>
      </c>
      <c r="I285" s="182">
        <v>0</v>
      </c>
      <c r="J285" s="182">
        <v>0</v>
      </c>
      <c r="K285" s="182">
        <v>0</v>
      </c>
      <c r="L285" s="182">
        <v>0</v>
      </c>
    </row>
    <row r="286" spans="1:12" ht="25.5" hidden="1" customHeight="1">
      <c r="A286" s="203">
        <v>3</v>
      </c>
      <c r="B286" s="185">
        <v>2</v>
      </c>
      <c r="C286" s="185">
        <v>2</v>
      </c>
      <c r="D286" s="185">
        <v>3</v>
      </c>
      <c r="E286" s="185">
        <v>1</v>
      </c>
      <c r="F286" s="184">
        <v>2</v>
      </c>
      <c r="G286" s="183" t="s">
        <v>206</v>
      </c>
      <c r="H286" s="175">
        <v>255</v>
      </c>
      <c r="I286" s="182">
        <v>0</v>
      </c>
      <c r="J286" s="182">
        <v>0</v>
      </c>
      <c r="K286" s="182">
        <v>0</v>
      </c>
      <c r="L286" s="182">
        <v>0</v>
      </c>
    </row>
    <row r="287" spans="1:12" hidden="1">
      <c r="A287" s="186">
        <v>3</v>
      </c>
      <c r="B287" s="185">
        <v>2</v>
      </c>
      <c r="C287" s="185">
        <v>2</v>
      </c>
      <c r="D287" s="185">
        <v>4</v>
      </c>
      <c r="E287" s="185"/>
      <c r="F287" s="184"/>
      <c r="G287" s="183" t="s">
        <v>207</v>
      </c>
      <c r="H287" s="175">
        <v>256</v>
      </c>
      <c r="I287" s="190">
        <f>I288</f>
        <v>0</v>
      </c>
      <c r="J287" s="196">
        <f>J288</f>
        <v>0</v>
      </c>
      <c r="K287" s="195">
        <f>K288</f>
        <v>0</v>
      </c>
      <c r="L287" s="195">
        <f>L288</f>
        <v>0</v>
      </c>
    </row>
    <row r="288" spans="1:12" hidden="1">
      <c r="A288" s="186">
        <v>3</v>
      </c>
      <c r="B288" s="185">
        <v>2</v>
      </c>
      <c r="C288" s="185">
        <v>2</v>
      </c>
      <c r="D288" s="185">
        <v>4</v>
      </c>
      <c r="E288" s="185">
        <v>1</v>
      </c>
      <c r="F288" s="184"/>
      <c r="G288" s="183" t="s">
        <v>207</v>
      </c>
      <c r="H288" s="175">
        <v>257</v>
      </c>
      <c r="I288" s="190">
        <f>SUM(I289:I290)</f>
        <v>0</v>
      </c>
      <c r="J288" s="196">
        <f>SUM(J289:J290)</f>
        <v>0</v>
      </c>
      <c r="K288" s="195">
        <f>SUM(K289:K290)</f>
        <v>0</v>
      </c>
      <c r="L288" s="195">
        <f>SUM(L289:L290)</f>
        <v>0</v>
      </c>
    </row>
    <row r="289" spans="1:12" ht="25.5" hidden="1" customHeight="1">
      <c r="A289" s="186">
        <v>3</v>
      </c>
      <c r="B289" s="185">
        <v>2</v>
      </c>
      <c r="C289" s="185">
        <v>2</v>
      </c>
      <c r="D289" s="185">
        <v>4</v>
      </c>
      <c r="E289" s="185">
        <v>1</v>
      </c>
      <c r="F289" s="184">
        <v>1</v>
      </c>
      <c r="G289" s="183" t="s">
        <v>208</v>
      </c>
      <c r="H289" s="175">
        <v>258</v>
      </c>
      <c r="I289" s="182">
        <v>0</v>
      </c>
      <c r="J289" s="182">
        <v>0</v>
      </c>
      <c r="K289" s="182">
        <v>0</v>
      </c>
      <c r="L289" s="182">
        <v>0</v>
      </c>
    </row>
    <row r="290" spans="1:12" ht="25.5" hidden="1" customHeight="1">
      <c r="A290" s="203">
        <v>3</v>
      </c>
      <c r="B290" s="202">
        <v>2</v>
      </c>
      <c r="C290" s="202">
        <v>2</v>
      </c>
      <c r="D290" s="202">
        <v>4</v>
      </c>
      <c r="E290" s="202">
        <v>1</v>
      </c>
      <c r="F290" s="201">
        <v>2</v>
      </c>
      <c r="G290" s="187" t="s">
        <v>209</v>
      </c>
      <c r="H290" s="175">
        <v>259</v>
      </c>
      <c r="I290" s="182">
        <v>0</v>
      </c>
      <c r="J290" s="182">
        <v>0</v>
      </c>
      <c r="K290" s="182">
        <v>0</v>
      </c>
      <c r="L290" s="182">
        <v>0</v>
      </c>
    </row>
    <row r="291" spans="1:12" hidden="1">
      <c r="A291" s="186">
        <v>3</v>
      </c>
      <c r="B291" s="185">
        <v>2</v>
      </c>
      <c r="C291" s="185">
        <v>2</v>
      </c>
      <c r="D291" s="185">
        <v>5</v>
      </c>
      <c r="E291" s="185"/>
      <c r="F291" s="184"/>
      <c r="G291" s="183" t="s">
        <v>210</v>
      </c>
      <c r="H291" s="175">
        <v>260</v>
      </c>
      <c r="I291" s="190">
        <f t="shared" ref="I291:L292" si="26">I292</f>
        <v>0</v>
      </c>
      <c r="J291" s="196">
        <f t="shared" si="26"/>
        <v>0</v>
      </c>
      <c r="K291" s="195">
        <f t="shared" si="26"/>
        <v>0</v>
      </c>
      <c r="L291" s="195">
        <f t="shared" si="26"/>
        <v>0</v>
      </c>
    </row>
    <row r="292" spans="1:12" hidden="1">
      <c r="A292" s="186">
        <v>3</v>
      </c>
      <c r="B292" s="185">
        <v>2</v>
      </c>
      <c r="C292" s="185">
        <v>2</v>
      </c>
      <c r="D292" s="185">
        <v>5</v>
      </c>
      <c r="E292" s="185">
        <v>1</v>
      </c>
      <c r="F292" s="184"/>
      <c r="G292" s="183" t="s">
        <v>210</v>
      </c>
      <c r="H292" s="175">
        <v>261</v>
      </c>
      <c r="I292" s="190">
        <f t="shared" si="26"/>
        <v>0</v>
      </c>
      <c r="J292" s="196">
        <f t="shared" si="26"/>
        <v>0</v>
      </c>
      <c r="K292" s="195">
        <f t="shared" si="26"/>
        <v>0</v>
      </c>
      <c r="L292" s="195">
        <f t="shared" si="26"/>
        <v>0</v>
      </c>
    </row>
    <row r="293" spans="1:12" hidden="1">
      <c r="A293" s="186">
        <v>3</v>
      </c>
      <c r="B293" s="185">
        <v>2</v>
      </c>
      <c r="C293" s="185">
        <v>2</v>
      </c>
      <c r="D293" s="185">
        <v>5</v>
      </c>
      <c r="E293" s="185">
        <v>1</v>
      </c>
      <c r="F293" s="184">
        <v>1</v>
      </c>
      <c r="G293" s="183" t="s">
        <v>210</v>
      </c>
      <c r="H293" s="175">
        <v>262</v>
      </c>
      <c r="I293" s="182">
        <v>0</v>
      </c>
      <c r="J293" s="182">
        <v>0</v>
      </c>
      <c r="K293" s="182">
        <v>0</v>
      </c>
      <c r="L293" s="182">
        <v>0</v>
      </c>
    </row>
    <row r="294" spans="1:12" hidden="1">
      <c r="A294" s="186">
        <v>3</v>
      </c>
      <c r="B294" s="185">
        <v>2</v>
      </c>
      <c r="C294" s="185">
        <v>2</v>
      </c>
      <c r="D294" s="185">
        <v>6</v>
      </c>
      <c r="E294" s="185"/>
      <c r="F294" s="184"/>
      <c r="G294" s="183" t="s">
        <v>193</v>
      </c>
      <c r="H294" s="175">
        <v>263</v>
      </c>
      <c r="I294" s="190">
        <f t="shared" ref="I294:L295" si="27">I295</f>
        <v>0</v>
      </c>
      <c r="J294" s="216">
        <f t="shared" si="27"/>
        <v>0</v>
      </c>
      <c r="K294" s="195">
        <f t="shared" si="27"/>
        <v>0</v>
      </c>
      <c r="L294" s="195">
        <f t="shared" si="27"/>
        <v>0</v>
      </c>
    </row>
    <row r="295" spans="1:12" hidden="1">
      <c r="A295" s="186">
        <v>3</v>
      </c>
      <c r="B295" s="185">
        <v>2</v>
      </c>
      <c r="C295" s="185">
        <v>2</v>
      </c>
      <c r="D295" s="185">
        <v>6</v>
      </c>
      <c r="E295" s="185">
        <v>1</v>
      </c>
      <c r="F295" s="184"/>
      <c r="G295" s="183" t="s">
        <v>193</v>
      </c>
      <c r="H295" s="175">
        <v>264</v>
      </c>
      <c r="I295" s="190">
        <f t="shared" si="27"/>
        <v>0</v>
      </c>
      <c r="J295" s="216">
        <f t="shared" si="27"/>
        <v>0</v>
      </c>
      <c r="K295" s="195">
        <f t="shared" si="27"/>
        <v>0</v>
      </c>
      <c r="L295" s="195">
        <f t="shared" si="27"/>
        <v>0</v>
      </c>
    </row>
    <row r="296" spans="1:12" hidden="1">
      <c r="A296" s="186">
        <v>3</v>
      </c>
      <c r="B296" s="218">
        <v>2</v>
      </c>
      <c r="C296" s="218">
        <v>2</v>
      </c>
      <c r="D296" s="185">
        <v>6</v>
      </c>
      <c r="E296" s="218">
        <v>1</v>
      </c>
      <c r="F296" s="211">
        <v>1</v>
      </c>
      <c r="G296" s="207" t="s">
        <v>193</v>
      </c>
      <c r="H296" s="175">
        <v>265</v>
      </c>
      <c r="I296" s="182">
        <v>0</v>
      </c>
      <c r="J296" s="182">
        <v>0</v>
      </c>
      <c r="K296" s="182">
        <v>0</v>
      </c>
      <c r="L296" s="182">
        <v>0</v>
      </c>
    </row>
    <row r="297" spans="1:12" hidden="1">
      <c r="A297" s="187">
        <v>3</v>
      </c>
      <c r="B297" s="186">
        <v>2</v>
      </c>
      <c r="C297" s="185">
        <v>2</v>
      </c>
      <c r="D297" s="185">
        <v>7</v>
      </c>
      <c r="E297" s="185"/>
      <c r="F297" s="184"/>
      <c r="G297" s="183" t="s">
        <v>194</v>
      </c>
      <c r="H297" s="175">
        <v>266</v>
      </c>
      <c r="I297" s="190">
        <f>I298</f>
        <v>0</v>
      </c>
      <c r="J297" s="216">
        <f>J298</f>
        <v>0</v>
      </c>
      <c r="K297" s="195">
        <f>K298</f>
        <v>0</v>
      </c>
      <c r="L297" s="195">
        <f>L298</f>
        <v>0</v>
      </c>
    </row>
    <row r="298" spans="1:12" hidden="1">
      <c r="A298" s="187">
        <v>3</v>
      </c>
      <c r="B298" s="186">
        <v>2</v>
      </c>
      <c r="C298" s="185">
        <v>2</v>
      </c>
      <c r="D298" s="185">
        <v>7</v>
      </c>
      <c r="E298" s="185">
        <v>1</v>
      </c>
      <c r="F298" s="184"/>
      <c r="G298" s="183" t="s">
        <v>194</v>
      </c>
      <c r="H298" s="175">
        <v>267</v>
      </c>
      <c r="I298" s="190">
        <f>I299+I300</f>
        <v>0</v>
      </c>
      <c r="J298" s="190">
        <f>J299+J300</f>
        <v>0</v>
      </c>
      <c r="K298" s="190">
        <f>K299+K300</f>
        <v>0</v>
      </c>
      <c r="L298" s="190">
        <f>L299+L300</f>
        <v>0</v>
      </c>
    </row>
    <row r="299" spans="1:12" ht="25.5" hidden="1" customHeight="1">
      <c r="A299" s="187">
        <v>3</v>
      </c>
      <c r="B299" s="186">
        <v>2</v>
      </c>
      <c r="C299" s="186">
        <v>2</v>
      </c>
      <c r="D299" s="185">
        <v>7</v>
      </c>
      <c r="E299" s="185">
        <v>1</v>
      </c>
      <c r="F299" s="184">
        <v>1</v>
      </c>
      <c r="G299" s="183" t="s">
        <v>195</v>
      </c>
      <c r="H299" s="175">
        <v>268</v>
      </c>
      <c r="I299" s="182">
        <v>0</v>
      </c>
      <c r="J299" s="182">
        <v>0</v>
      </c>
      <c r="K299" s="182">
        <v>0</v>
      </c>
      <c r="L299" s="182">
        <v>0</v>
      </c>
    </row>
    <row r="300" spans="1:12" ht="25.5" hidden="1" customHeight="1">
      <c r="A300" s="187">
        <v>3</v>
      </c>
      <c r="B300" s="186">
        <v>2</v>
      </c>
      <c r="C300" s="186">
        <v>2</v>
      </c>
      <c r="D300" s="185">
        <v>7</v>
      </c>
      <c r="E300" s="185">
        <v>1</v>
      </c>
      <c r="F300" s="184">
        <v>2</v>
      </c>
      <c r="G300" s="183" t="s">
        <v>196</v>
      </c>
      <c r="H300" s="175">
        <v>269</v>
      </c>
      <c r="I300" s="182">
        <v>0</v>
      </c>
      <c r="J300" s="182">
        <v>0</v>
      </c>
      <c r="K300" s="182">
        <v>0</v>
      </c>
      <c r="L300" s="182">
        <v>0</v>
      </c>
    </row>
    <row r="301" spans="1:12" ht="25.5" hidden="1" customHeight="1">
      <c r="A301" s="225">
        <v>3</v>
      </c>
      <c r="B301" s="225">
        <v>3</v>
      </c>
      <c r="C301" s="224"/>
      <c r="D301" s="223"/>
      <c r="E301" s="223"/>
      <c r="F301" s="222"/>
      <c r="G301" s="221" t="s">
        <v>211</v>
      </c>
      <c r="H301" s="175">
        <v>270</v>
      </c>
      <c r="I301" s="190">
        <f>SUM(I302+I334)</f>
        <v>0</v>
      </c>
      <c r="J301" s="216">
        <f>SUM(J302+J334)</f>
        <v>0</v>
      </c>
      <c r="K301" s="195">
        <f>SUM(K302+K334)</f>
        <v>0</v>
      </c>
      <c r="L301" s="195">
        <f>SUM(L302+L334)</f>
        <v>0</v>
      </c>
    </row>
    <row r="302" spans="1:12" ht="38.25" hidden="1" customHeight="1">
      <c r="A302" s="187">
        <v>3</v>
      </c>
      <c r="B302" s="187">
        <v>3</v>
      </c>
      <c r="C302" s="186">
        <v>1</v>
      </c>
      <c r="D302" s="185"/>
      <c r="E302" s="185"/>
      <c r="F302" s="184"/>
      <c r="G302" s="183" t="s">
        <v>212</v>
      </c>
      <c r="H302" s="175">
        <v>271</v>
      </c>
      <c r="I302" s="190">
        <f>SUM(I303+I312+I316+I320+I324+I327+I330)</f>
        <v>0</v>
      </c>
      <c r="J302" s="216">
        <f>SUM(J303+J312+J316+J320+J324+J327+J330)</f>
        <v>0</v>
      </c>
      <c r="K302" s="195">
        <f>SUM(K303+K312+K316+K320+K324+K327+K330)</f>
        <v>0</v>
      </c>
      <c r="L302" s="195">
        <f>SUM(L303+L312+L316+L320+L324+L327+L330)</f>
        <v>0</v>
      </c>
    </row>
    <row r="303" spans="1:12" hidden="1">
      <c r="A303" s="187">
        <v>3</v>
      </c>
      <c r="B303" s="187">
        <v>3</v>
      </c>
      <c r="C303" s="186">
        <v>1</v>
      </c>
      <c r="D303" s="185">
        <v>1</v>
      </c>
      <c r="E303" s="185"/>
      <c r="F303" s="184"/>
      <c r="G303" s="183" t="s">
        <v>198</v>
      </c>
      <c r="H303" s="175">
        <v>272</v>
      </c>
      <c r="I303" s="190">
        <f>SUM(I304+I306+I309)</f>
        <v>0</v>
      </c>
      <c r="J303" s="190">
        <f>SUM(J304+J306+J309)</f>
        <v>0</v>
      </c>
      <c r="K303" s="190">
        <f>SUM(K304+K306+K309)</f>
        <v>0</v>
      </c>
      <c r="L303" s="190">
        <f>SUM(L304+L306+L309)</f>
        <v>0</v>
      </c>
    </row>
    <row r="304" spans="1:12" hidden="1">
      <c r="A304" s="187">
        <v>3</v>
      </c>
      <c r="B304" s="187">
        <v>3</v>
      </c>
      <c r="C304" s="186">
        <v>1</v>
      </c>
      <c r="D304" s="185">
        <v>1</v>
      </c>
      <c r="E304" s="185">
        <v>1</v>
      </c>
      <c r="F304" s="184"/>
      <c r="G304" s="183" t="s">
        <v>176</v>
      </c>
      <c r="H304" s="175">
        <v>273</v>
      </c>
      <c r="I304" s="190">
        <f>SUM(I305:I305)</f>
        <v>0</v>
      </c>
      <c r="J304" s="216">
        <f>SUM(J305:J305)</f>
        <v>0</v>
      </c>
      <c r="K304" s="195">
        <f>SUM(K305:K305)</f>
        <v>0</v>
      </c>
      <c r="L304" s="195">
        <f>SUM(L305:L305)</f>
        <v>0</v>
      </c>
    </row>
    <row r="305" spans="1:12" hidden="1">
      <c r="A305" s="187">
        <v>3</v>
      </c>
      <c r="B305" s="187">
        <v>3</v>
      </c>
      <c r="C305" s="186">
        <v>1</v>
      </c>
      <c r="D305" s="185">
        <v>1</v>
      </c>
      <c r="E305" s="185">
        <v>1</v>
      </c>
      <c r="F305" s="184">
        <v>1</v>
      </c>
      <c r="G305" s="183" t="s">
        <v>176</v>
      </c>
      <c r="H305" s="175">
        <v>274</v>
      </c>
      <c r="I305" s="182">
        <v>0</v>
      </c>
      <c r="J305" s="182">
        <v>0</v>
      </c>
      <c r="K305" s="182">
        <v>0</v>
      </c>
      <c r="L305" s="182">
        <v>0</v>
      </c>
    </row>
    <row r="306" spans="1:12" hidden="1">
      <c r="A306" s="187">
        <v>3</v>
      </c>
      <c r="B306" s="187">
        <v>3</v>
      </c>
      <c r="C306" s="186">
        <v>1</v>
      </c>
      <c r="D306" s="185">
        <v>1</v>
      </c>
      <c r="E306" s="185">
        <v>2</v>
      </c>
      <c r="F306" s="184"/>
      <c r="G306" s="183" t="s">
        <v>199</v>
      </c>
      <c r="H306" s="175">
        <v>275</v>
      </c>
      <c r="I306" s="190">
        <f>SUM(I307:I308)</f>
        <v>0</v>
      </c>
      <c r="J306" s="190">
        <f>SUM(J307:J308)</f>
        <v>0</v>
      </c>
      <c r="K306" s="190">
        <f>SUM(K307:K308)</f>
        <v>0</v>
      </c>
      <c r="L306" s="190">
        <f>SUM(L307:L308)</f>
        <v>0</v>
      </c>
    </row>
    <row r="307" spans="1:12" hidden="1">
      <c r="A307" s="187">
        <v>3</v>
      </c>
      <c r="B307" s="187">
        <v>3</v>
      </c>
      <c r="C307" s="186">
        <v>1</v>
      </c>
      <c r="D307" s="185">
        <v>1</v>
      </c>
      <c r="E307" s="185">
        <v>2</v>
      </c>
      <c r="F307" s="184">
        <v>1</v>
      </c>
      <c r="G307" s="183" t="s">
        <v>178</v>
      </c>
      <c r="H307" s="175">
        <v>276</v>
      </c>
      <c r="I307" s="182">
        <v>0</v>
      </c>
      <c r="J307" s="182">
        <v>0</v>
      </c>
      <c r="K307" s="182">
        <v>0</v>
      </c>
      <c r="L307" s="182">
        <v>0</v>
      </c>
    </row>
    <row r="308" spans="1:12" hidden="1">
      <c r="A308" s="187">
        <v>3</v>
      </c>
      <c r="B308" s="187">
        <v>3</v>
      </c>
      <c r="C308" s="186">
        <v>1</v>
      </c>
      <c r="D308" s="185">
        <v>1</v>
      </c>
      <c r="E308" s="185">
        <v>2</v>
      </c>
      <c r="F308" s="184">
        <v>2</v>
      </c>
      <c r="G308" s="183" t="s">
        <v>179</v>
      </c>
      <c r="H308" s="175">
        <v>277</v>
      </c>
      <c r="I308" s="182">
        <v>0</v>
      </c>
      <c r="J308" s="182">
        <v>0</v>
      </c>
      <c r="K308" s="182">
        <v>0</v>
      </c>
      <c r="L308" s="182">
        <v>0</v>
      </c>
    </row>
    <row r="309" spans="1:12" hidden="1">
      <c r="A309" s="187">
        <v>3</v>
      </c>
      <c r="B309" s="187">
        <v>3</v>
      </c>
      <c r="C309" s="186">
        <v>1</v>
      </c>
      <c r="D309" s="185">
        <v>1</v>
      </c>
      <c r="E309" s="185">
        <v>3</v>
      </c>
      <c r="F309" s="184"/>
      <c r="G309" s="183" t="s">
        <v>180</v>
      </c>
      <c r="H309" s="175">
        <v>278</v>
      </c>
      <c r="I309" s="190">
        <f>SUM(I310:I311)</f>
        <v>0</v>
      </c>
      <c r="J309" s="190">
        <f>SUM(J310:J311)</f>
        <v>0</v>
      </c>
      <c r="K309" s="190">
        <f>SUM(K310:K311)</f>
        <v>0</v>
      </c>
      <c r="L309" s="190">
        <f>SUM(L310:L311)</f>
        <v>0</v>
      </c>
    </row>
    <row r="310" spans="1:12" hidden="1">
      <c r="A310" s="187">
        <v>3</v>
      </c>
      <c r="B310" s="187">
        <v>3</v>
      </c>
      <c r="C310" s="186">
        <v>1</v>
      </c>
      <c r="D310" s="185">
        <v>1</v>
      </c>
      <c r="E310" s="185">
        <v>3</v>
      </c>
      <c r="F310" s="184">
        <v>1</v>
      </c>
      <c r="G310" s="183" t="s">
        <v>181</v>
      </c>
      <c r="H310" s="175">
        <v>279</v>
      </c>
      <c r="I310" s="182">
        <v>0</v>
      </c>
      <c r="J310" s="182">
        <v>0</v>
      </c>
      <c r="K310" s="182">
        <v>0</v>
      </c>
      <c r="L310" s="182">
        <v>0</v>
      </c>
    </row>
    <row r="311" spans="1:12" hidden="1">
      <c r="A311" s="187">
        <v>3</v>
      </c>
      <c r="B311" s="187">
        <v>3</v>
      </c>
      <c r="C311" s="186">
        <v>1</v>
      </c>
      <c r="D311" s="185">
        <v>1</v>
      </c>
      <c r="E311" s="185">
        <v>3</v>
      </c>
      <c r="F311" s="184">
        <v>2</v>
      </c>
      <c r="G311" s="183" t="s">
        <v>200</v>
      </c>
      <c r="H311" s="175">
        <v>280</v>
      </c>
      <c r="I311" s="182">
        <v>0</v>
      </c>
      <c r="J311" s="182">
        <v>0</v>
      </c>
      <c r="K311" s="182">
        <v>0</v>
      </c>
      <c r="L311" s="182">
        <v>0</v>
      </c>
    </row>
    <row r="312" spans="1:12" hidden="1">
      <c r="A312" s="204">
        <v>3</v>
      </c>
      <c r="B312" s="203">
        <v>3</v>
      </c>
      <c r="C312" s="186">
        <v>1</v>
      </c>
      <c r="D312" s="185">
        <v>2</v>
      </c>
      <c r="E312" s="185"/>
      <c r="F312" s="184"/>
      <c r="G312" s="183" t="s">
        <v>213</v>
      </c>
      <c r="H312" s="175">
        <v>281</v>
      </c>
      <c r="I312" s="190">
        <f>I313</f>
        <v>0</v>
      </c>
      <c r="J312" s="216">
        <f>J313</f>
        <v>0</v>
      </c>
      <c r="K312" s="195">
        <f>K313</f>
        <v>0</v>
      </c>
      <c r="L312" s="195">
        <f>L313</f>
        <v>0</v>
      </c>
    </row>
    <row r="313" spans="1:12" hidden="1">
      <c r="A313" s="204">
        <v>3</v>
      </c>
      <c r="B313" s="204">
        <v>3</v>
      </c>
      <c r="C313" s="203">
        <v>1</v>
      </c>
      <c r="D313" s="202">
        <v>2</v>
      </c>
      <c r="E313" s="202">
        <v>1</v>
      </c>
      <c r="F313" s="201"/>
      <c r="G313" s="183" t="s">
        <v>213</v>
      </c>
      <c r="H313" s="175">
        <v>282</v>
      </c>
      <c r="I313" s="200">
        <f>SUM(I314:I315)</f>
        <v>0</v>
      </c>
      <c r="J313" s="217">
        <f>SUM(J314:J315)</f>
        <v>0</v>
      </c>
      <c r="K313" s="198">
        <f>SUM(K314:K315)</f>
        <v>0</v>
      </c>
      <c r="L313" s="198">
        <f>SUM(L314:L315)</f>
        <v>0</v>
      </c>
    </row>
    <row r="314" spans="1:12" ht="25.5" hidden="1" customHeight="1">
      <c r="A314" s="187">
        <v>3</v>
      </c>
      <c r="B314" s="187">
        <v>3</v>
      </c>
      <c r="C314" s="186">
        <v>1</v>
      </c>
      <c r="D314" s="185">
        <v>2</v>
      </c>
      <c r="E314" s="185">
        <v>1</v>
      </c>
      <c r="F314" s="184">
        <v>1</v>
      </c>
      <c r="G314" s="183" t="s">
        <v>214</v>
      </c>
      <c r="H314" s="175">
        <v>283</v>
      </c>
      <c r="I314" s="182">
        <v>0</v>
      </c>
      <c r="J314" s="182">
        <v>0</v>
      </c>
      <c r="K314" s="182">
        <v>0</v>
      </c>
      <c r="L314" s="182">
        <v>0</v>
      </c>
    </row>
    <row r="315" spans="1:12" hidden="1">
      <c r="A315" s="194">
        <v>3</v>
      </c>
      <c r="B315" s="220">
        <v>3</v>
      </c>
      <c r="C315" s="212">
        <v>1</v>
      </c>
      <c r="D315" s="218">
        <v>2</v>
      </c>
      <c r="E315" s="218">
        <v>1</v>
      </c>
      <c r="F315" s="211">
        <v>2</v>
      </c>
      <c r="G315" s="207" t="s">
        <v>215</v>
      </c>
      <c r="H315" s="175">
        <v>284</v>
      </c>
      <c r="I315" s="182">
        <v>0</v>
      </c>
      <c r="J315" s="182">
        <v>0</v>
      </c>
      <c r="K315" s="182">
        <v>0</v>
      </c>
      <c r="L315" s="182">
        <v>0</v>
      </c>
    </row>
    <row r="316" spans="1:12" ht="25.5" hidden="1" customHeight="1">
      <c r="A316" s="186">
        <v>3</v>
      </c>
      <c r="B316" s="183">
        <v>3</v>
      </c>
      <c r="C316" s="186">
        <v>1</v>
      </c>
      <c r="D316" s="185">
        <v>3</v>
      </c>
      <c r="E316" s="185"/>
      <c r="F316" s="184"/>
      <c r="G316" s="183" t="s">
        <v>216</v>
      </c>
      <c r="H316" s="175">
        <v>285</v>
      </c>
      <c r="I316" s="190">
        <f>I317</f>
        <v>0</v>
      </c>
      <c r="J316" s="216">
        <f>J317</f>
        <v>0</v>
      </c>
      <c r="K316" s="195">
        <f>K317</f>
        <v>0</v>
      </c>
      <c r="L316" s="195">
        <f>L317</f>
        <v>0</v>
      </c>
    </row>
    <row r="317" spans="1:12" ht="25.5" hidden="1" customHeight="1">
      <c r="A317" s="186">
        <v>3</v>
      </c>
      <c r="B317" s="207">
        <v>3</v>
      </c>
      <c r="C317" s="212">
        <v>1</v>
      </c>
      <c r="D317" s="218">
        <v>3</v>
      </c>
      <c r="E317" s="218">
        <v>1</v>
      </c>
      <c r="F317" s="211"/>
      <c r="G317" s="183" t="s">
        <v>216</v>
      </c>
      <c r="H317" s="175">
        <v>286</v>
      </c>
      <c r="I317" s="195">
        <f>I318+I319</f>
        <v>0</v>
      </c>
      <c r="J317" s="195">
        <f>J318+J319</f>
        <v>0</v>
      </c>
      <c r="K317" s="195">
        <f>K318+K319</f>
        <v>0</v>
      </c>
      <c r="L317" s="195">
        <f>L318+L319</f>
        <v>0</v>
      </c>
    </row>
    <row r="318" spans="1:12" ht="25.5" hidden="1" customHeight="1">
      <c r="A318" s="186">
        <v>3</v>
      </c>
      <c r="B318" s="183">
        <v>3</v>
      </c>
      <c r="C318" s="186">
        <v>1</v>
      </c>
      <c r="D318" s="185">
        <v>3</v>
      </c>
      <c r="E318" s="185">
        <v>1</v>
      </c>
      <c r="F318" s="184">
        <v>1</v>
      </c>
      <c r="G318" s="183" t="s">
        <v>217</v>
      </c>
      <c r="H318" s="175">
        <v>287</v>
      </c>
      <c r="I318" s="189">
        <v>0</v>
      </c>
      <c r="J318" s="189">
        <v>0</v>
      </c>
      <c r="K318" s="189">
        <v>0</v>
      </c>
      <c r="L318" s="188">
        <v>0</v>
      </c>
    </row>
    <row r="319" spans="1:12" ht="25.5" hidden="1" customHeight="1">
      <c r="A319" s="186">
        <v>3</v>
      </c>
      <c r="B319" s="183">
        <v>3</v>
      </c>
      <c r="C319" s="186">
        <v>1</v>
      </c>
      <c r="D319" s="185">
        <v>3</v>
      </c>
      <c r="E319" s="185">
        <v>1</v>
      </c>
      <c r="F319" s="184">
        <v>2</v>
      </c>
      <c r="G319" s="183" t="s">
        <v>218</v>
      </c>
      <c r="H319" s="175">
        <v>288</v>
      </c>
      <c r="I319" s="182">
        <v>0</v>
      </c>
      <c r="J319" s="182">
        <v>0</v>
      </c>
      <c r="K319" s="182">
        <v>0</v>
      </c>
      <c r="L319" s="182">
        <v>0</v>
      </c>
    </row>
    <row r="320" spans="1:12" hidden="1">
      <c r="A320" s="186">
        <v>3</v>
      </c>
      <c r="B320" s="183">
        <v>3</v>
      </c>
      <c r="C320" s="186">
        <v>1</v>
      </c>
      <c r="D320" s="185">
        <v>4</v>
      </c>
      <c r="E320" s="185"/>
      <c r="F320" s="184"/>
      <c r="G320" s="183" t="s">
        <v>219</v>
      </c>
      <c r="H320" s="175">
        <v>289</v>
      </c>
      <c r="I320" s="190">
        <f>I321</f>
        <v>0</v>
      </c>
      <c r="J320" s="216">
        <f>J321</f>
        <v>0</v>
      </c>
      <c r="K320" s="195">
        <f>K321</f>
        <v>0</v>
      </c>
      <c r="L320" s="195">
        <f>L321</f>
        <v>0</v>
      </c>
    </row>
    <row r="321" spans="1:15" hidden="1">
      <c r="A321" s="187">
        <v>3</v>
      </c>
      <c r="B321" s="186">
        <v>3</v>
      </c>
      <c r="C321" s="185">
        <v>1</v>
      </c>
      <c r="D321" s="185">
        <v>4</v>
      </c>
      <c r="E321" s="185">
        <v>1</v>
      </c>
      <c r="F321" s="184"/>
      <c r="G321" s="183" t="s">
        <v>219</v>
      </c>
      <c r="H321" s="175">
        <v>290</v>
      </c>
      <c r="I321" s="190">
        <f>SUM(I322:I323)</f>
        <v>0</v>
      </c>
      <c r="J321" s="190">
        <f>SUM(J322:J323)</f>
        <v>0</v>
      </c>
      <c r="K321" s="190">
        <f>SUM(K322:K323)</f>
        <v>0</v>
      </c>
      <c r="L321" s="190">
        <f>SUM(L322:L323)</f>
        <v>0</v>
      </c>
    </row>
    <row r="322" spans="1:15" hidden="1">
      <c r="A322" s="187">
        <v>3</v>
      </c>
      <c r="B322" s="186">
        <v>3</v>
      </c>
      <c r="C322" s="185">
        <v>1</v>
      </c>
      <c r="D322" s="185">
        <v>4</v>
      </c>
      <c r="E322" s="185">
        <v>1</v>
      </c>
      <c r="F322" s="184">
        <v>1</v>
      </c>
      <c r="G322" s="183" t="s">
        <v>220</v>
      </c>
      <c r="H322" s="175">
        <v>291</v>
      </c>
      <c r="I322" s="219">
        <v>0</v>
      </c>
      <c r="J322" s="182">
        <v>0</v>
      </c>
      <c r="K322" s="182">
        <v>0</v>
      </c>
      <c r="L322" s="219">
        <v>0</v>
      </c>
    </row>
    <row r="323" spans="1:15" hidden="1">
      <c r="A323" s="186">
        <v>3</v>
      </c>
      <c r="B323" s="185">
        <v>3</v>
      </c>
      <c r="C323" s="185">
        <v>1</v>
      </c>
      <c r="D323" s="185">
        <v>4</v>
      </c>
      <c r="E323" s="185">
        <v>1</v>
      </c>
      <c r="F323" s="184">
        <v>2</v>
      </c>
      <c r="G323" s="183" t="s">
        <v>221</v>
      </c>
      <c r="H323" s="175">
        <v>292</v>
      </c>
      <c r="I323" s="182">
        <v>0</v>
      </c>
      <c r="J323" s="189">
        <v>0</v>
      </c>
      <c r="K323" s="189">
        <v>0</v>
      </c>
      <c r="L323" s="188">
        <v>0</v>
      </c>
    </row>
    <row r="324" spans="1:15" hidden="1">
      <c r="A324" s="186">
        <v>3</v>
      </c>
      <c r="B324" s="185">
        <v>3</v>
      </c>
      <c r="C324" s="185">
        <v>1</v>
      </c>
      <c r="D324" s="185">
        <v>5</v>
      </c>
      <c r="E324" s="185"/>
      <c r="F324" s="184"/>
      <c r="G324" s="183" t="s">
        <v>222</v>
      </c>
      <c r="H324" s="175">
        <v>293</v>
      </c>
      <c r="I324" s="198">
        <f t="shared" ref="I324:L325" si="28">I325</f>
        <v>0</v>
      </c>
      <c r="J324" s="216">
        <f t="shared" si="28"/>
        <v>0</v>
      </c>
      <c r="K324" s="195">
        <f t="shared" si="28"/>
        <v>0</v>
      </c>
      <c r="L324" s="195">
        <f t="shared" si="28"/>
        <v>0</v>
      </c>
    </row>
    <row r="325" spans="1:15" hidden="1">
      <c r="A325" s="203">
        <v>3</v>
      </c>
      <c r="B325" s="218">
        <v>3</v>
      </c>
      <c r="C325" s="218">
        <v>1</v>
      </c>
      <c r="D325" s="218">
        <v>5</v>
      </c>
      <c r="E325" s="218">
        <v>1</v>
      </c>
      <c r="F325" s="211"/>
      <c r="G325" s="183" t="s">
        <v>222</v>
      </c>
      <c r="H325" s="175">
        <v>294</v>
      </c>
      <c r="I325" s="195">
        <f t="shared" si="28"/>
        <v>0</v>
      </c>
      <c r="J325" s="217">
        <f t="shared" si="28"/>
        <v>0</v>
      </c>
      <c r="K325" s="198">
        <f t="shared" si="28"/>
        <v>0</v>
      </c>
      <c r="L325" s="198">
        <f t="shared" si="28"/>
        <v>0</v>
      </c>
    </row>
    <row r="326" spans="1:15" hidden="1">
      <c r="A326" s="186">
        <v>3</v>
      </c>
      <c r="B326" s="185">
        <v>3</v>
      </c>
      <c r="C326" s="185">
        <v>1</v>
      </c>
      <c r="D326" s="185">
        <v>5</v>
      </c>
      <c r="E326" s="185">
        <v>1</v>
      </c>
      <c r="F326" s="184">
        <v>1</v>
      </c>
      <c r="G326" s="183" t="s">
        <v>223</v>
      </c>
      <c r="H326" s="175">
        <v>295</v>
      </c>
      <c r="I326" s="182">
        <v>0</v>
      </c>
      <c r="J326" s="189">
        <v>0</v>
      </c>
      <c r="K326" s="189">
        <v>0</v>
      </c>
      <c r="L326" s="188">
        <v>0</v>
      </c>
    </row>
    <row r="327" spans="1:15" hidden="1">
      <c r="A327" s="186">
        <v>3</v>
      </c>
      <c r="B327" s="185">
        <v>3</v>
      </c>
      <c r="C327" s="185">
        <v>1</v>
      </c>
      <c r="D327" s="185">
        <v>6</v>
      </c>
      <c r="E327" s="185"/>
      <c r="F327" s="184"/>
      <c r="G327" s="183" t="s">
        <v>193</v>
      </c>
      <c r="H327" s="175">
        <v>296</v>
      </c>
      <c r="I327" s="195">
        <f t="shared" ref="I327:L328" si="29">I328</f>
        <v>0</v>
      </c>
      <c r="J327" s="216">
        <f t="shared" si="29"/>
        <v>0</v>
      </c>
      <c r="K327" s="195">
        <f t="shared" si="29"/>
        <v>0</v>
      </c>
      <c r="L327" s="195">
        <f t="shared" si="29"/>
        <v>0</v>
      </c>
    </row>
    <row r="328" spans="1:15" hidden="1">
      <c r="A328" s="186">
        <v>3</v>
      </c>
      <c r="B328" s="185">
        <v>3</v>
      </c>
      <c r="C328" s="185">
        <v>1</v>
      </c>
      <c r="D328" s="185">
        <v>6</v>
      </c>
      <c r="E328" s="185">
        <v>1</v>
      </c>
      <c r="F328" s="184"/>
      <c r="G328" s="183" t="s">
        <v>193</v>
      </c>
      <c r="H328" s="175">
        <v>297</v>
      </c>
      <c r="I328" s="190">
        <f t="shared" si="29"/>
        <v>0</v>
      </c>
      <c r="J328" s="216">
        <f t="shared" si="29"/>
        <v>0</v>
      </c>
      <c r="K328" s="195">
        <f t="shared" si="29"/>
        <v>0</v>
      </c>
      <c r="L328" s="195">
        <f t="shared" si="29"/>
        <v>0</v>
      </c>
    </row>
    <row r="329" spans="1:15" hidden="1">
      <c r="A329" s="186">
        <v>3</v>
      </c>
      <c r="B329" s="185">
        <v>3</v>
      </c>
      <c r="C329" s="185">
        <v>1</v>
      </c>
      <c r="D329" s="185">
        <v>6</v>
      </c>
      <c r="E329" s="185">
        <v>1</v>
      </c>
      <c r="F329" s="184">
        <v>1</v>
      </c>
      <c r="G329" s="183" t="s">
        <v>193</v>
      </c>
      <c r="H329" s="175">
        <v>298</v>
      </c>
      <c r="I329" s="189">
        <v>0</v>
      </c>
      <c r="J329" s="189">
        <v>0</v>
      </c>
      <c r="K329" s="189">
        <v>0</v>
      </c>
      <c r="L329" s="188">
        <v>0</v>
      </c>
    </row>
    <row r="330" spans="1:15" hidden="1">
      <c r="A330" s="186">
        <v>3</v>
      </c>
      <c r="B330" s="185">
        <v>3</v>
      </c>
      <c r="C330" s="185">
        <v>1</v>
      </c>
      <c r="D330" s="185">
        <v>7</v>
      </c>
      <c r="E330" s="185"/>
      <c r="F330" s="184"/>
      <c r="G330" s="183" t="s">
        <v>224</v>
      </c>
      <c r="H330" s="175">
        <v>299</v>
      </c>
      <c r="I330" s="190">
        <f>I331</f>
        <v>0</v>
      </c>
      <c r="J330" s="216">
        <f>J331</f>
        <v>0</v>
      </c>
      <c r="K330" s="195">
        <f>K331</f>
        <v>0</v>
      </c>
      <c r="L330" s="195">
        <f>L331</f>
        <v>0</v>
      </c>
    </row>
    <row r="331" spans="1:15" hidden="1">
      <c r="A331" s="186">
        <v>3</v>
      </c>
      <c r="B331" s="185">
        <v>3</v>
      </c>
      <c r="C331" s="185">
        <v>1</v>
      </c>
      <c r="D331" s="185">
        <v>7</v>
      </c>
      <c r="E331" s="185">
        <v>1</v>
      </c>
      <c r="F331" s="184"/>
      <c r="G331" s="183" t="s">
        <v>224</v>
      </c>
      <c r="H331" s="175">
        <v>300</v>
      </c>
      <c r="I331" s="190">
        <f>I332+I333</f>
        <v>0</v>
      </c>
      <c r="J331" s="190">
        <f>J332+J333</f>
        <v>0</v>
      </c>
      <c r="K331" s="190">
        <f>K332+K333</f>
        <v>0</v>
      </c>
      <c r="L331" s="190">
        <f>L332+L333</f>
        <v>0</v>
      </c>
    </row>
    <row r="332" spans="1:15" ht="25.5" hidden="1" customHeight="1">
      <c r="A332" s="186">
        <v>3</v>
      </c>
      <c r="B332" s="185">
        <v>3</v>
      </c>
      <c r="C332" s="185">
        <v>1</v>
      </c>
      <c r="D332" s="185">
        <v>7</v>
      </c>
      <c r="E332" s="185">
        <v>1</v>
      </c>
      <c r="F332" s="184">
        <v>1</v>
      </c>
      <c r="G332" s="183" t="s">
        <v>225</v>
      </c>
      <c r="H332" s="175">
        <v>301</v>
      </c>
      <c r="I332" s="189">
        <v>0</v>
      </c>
      <c r="J332" s="189">
        <v>0</v>
      </c>
      <c r="K332" s="189">
        <v>0</v>
      </c>
      <c r="L332" s="188">
        <v>0</v>
      </c>
    </row>
    <row r="333" spans="1:15" ht="25.5" hidden="1" customHeight="1">
      <c r="A333" s="186">
        <v>3</v>
      </c>
      <c r="B333" s="185">
        <v>3</v>
      </c>
      <c r="C333" s="185">
        <v>1</v>
      </c>
      <c r="D333" s="185">
        <v>7</v>
      </c>
      <c r="E333" s="185">
        <v>1</v>
      </c>
      <c r="F333" s="184">
        <v>2</v>
      </c>
      <c r="G333" s="183" t="s">
        <v>226</v>
      </c>
      <c r="H333" s="175">
        <v>302</v>
      </c>
      <c r="I333" s="182">
        <v>0</v>
      </c>
      <c r="J333" s="182">
        <v>0</v>
      </c>
      <c r="K333" s="182">
        <v>0</v>
      </c>
      <c r="L333" s="182">
        <v>0</v>
      </c>
    </row>
    <row r="334" spans="1:15" ht="38.25" hidden="1" customHeight="1">
      <c r="A334" s="186">
        <v>3</v>
      </c>
      <c r="B334" s="185">
        <v>3</v>
      </c>
      <c r="C334" s="185">
        <v>2</v>
      </c>
      <c r="D334" s="185"/>
      <c r="E334" s="185"/>
      <c r="F334" s="184"/>
      <c r="G334" s="183" t="s">
        <v>227</v>
      </c>
      <c r="H334" s="175">
        <v>303</v>
      </c>
      <c r="I334" s="190">
        <f>SUM(I335+I344+I348+I352+I356+I359+I362)</f>
        <v>0</v>
      </c>
      <c r="J334" s="216">
        <f>SUM(J335+J344+J348+J352+J356+J359+J362)</f>
        <v>0</v>
      </c>
      <c r="K334" s="195">
        <f>SUM(K335+K344+K348+K352+K356+K359+K362)</f>
        <v>0</v>
      </c>
      <c r="L334" s="195">
        <f>SUM(L335+L344+L348+L352+L356+L359+L362)</f>
        <v>0</v>
      </c>
    </row>
    <row r="335" spans="1:15" hidden="1">
      <c r="A335" s="186">
        <v>3</v>
      </c>
      <c r="B335" s="185">
        <v>3</v>
      </c>
      <c r="C335" s="185">
        <v>2</v>
      </c>
      <c r="D335" s="185">
        <v>1</v>
      </c>
      <c r="E335" s="185"/>
      <c r="F335" s="184"/>
      <c r="G335" s="183" t="s">
        <v>175</v>
      </c>
      <c r="H335" s="175">
        <v>304</v>
      </c>
      <c r="I335" s="190">
        <f>I336</f>
        <v>0</v>
      </c>
      <c r="J335" s="216">
        <f>J336</f>
        <v>0</v>
      </c>
      <c r="K335" s="195">
        <f>K336</f>
        <v>0</v>
      </c>
      <c r="L335" s="195">
        <f>L336</f>
        <v>0</v>
      </c>
    </row>
    <row r="336" spans="1:15" hidden="1">
      <c r="A336" s="187">
        <v>3</v>
      </c>
      <c r="B336" s="186">
        <v>3</v>
      </c>
      <c r="C336" s="185">
        <v>2</v>
      </c>
      <c r="D336" s="183">
        <v>1</v>
      </c>
      <c r="E336" s="186">
        <v>1</v>
      </c>
      <c r="F336" s="184"/>
      <c r="G336" s="183" t="s">
        <v>175</v>
      </c>
      <c r="H336" s="175">
        <v>305</v>
      </c>
      <c r="I336" s="190">
        <f>SUM(I337:I337)</f>
        <v>0</v>
      </c>
      <c r="J336" s="190">
        <f>SUM(J337:J337)</f>
        <v>0</v>
      </c>
      <c r="K336" s="190">
        <f>SUM(K337:K337)</f>
        <v>0</v>
      </c>
      <c r="L336" s="190">
        <f>SUM(L337:L337)</f>
        <v>0</v>
      </c>
      <c r="M336" s="215"/>
      <c r="N336" s="215"/>
      <c r="O336" s="215"/>
    </row>
    <row r="337" spans="1:12" hidden="1">
      <c r="A337" s="187">
        <v>3</v>
      </c>
      <c r="B337" s="186">
        <v>3</v>
      </c>
      <c r="C337" s="185">
        <v>2</v>
      </c>
      <c r="D337" s="183">
        <v>1</v>
      </c>
      <c r="E337" s="186">
        <v>1</v>
      </c>
      <c r="F337" s="184">
        <v>1</v>
      </c>
      <c r="G337" s="183" t="s">
        <v>176</v>
      </c>
      <c r="H337" s="175">
        <v>306</v>
      </c>
      <c r="I337" s="189">
        <v>0</v>
      </c>
      <c r="J337" s="189">
        <v>0</v>
      </c>
      <c r="K337" s="189">
        <v>0</v>
      </c>
      <c r="L337" s="188">
        <v>0</v>
      </c>
    </row>
    <row r="338" spans="1:12" hidden="1">
      <c r="A338" s="187">
        <v>3</v>
      </c>
      <c r="B338" s="186">
        <v>3</v>
      </c>
      <c r="C338" s="185">
        <v>2</v>
      </c>
      <c r="D338" s="183">
        <v>1</v>
      </c>
      <c r="E338" s="186">
        <v>2</v>
      </c>
      <c r="F338" s="184"/>
      <c r="G338" s="207" t="s">
        <v>199</v>
      </c>
      <c r="H338" s="175">
        <v>307</v>
      </c>
      <c r="I338" s="190">
        <f>SUM(I339:I340)</f>
        <v>0</v>
      </c>
      <c r="J338" s="190">
        <f>SUM(J339:J340)</f>
        <v>0</v>
      </c>
      <c r="K338" s="190">
        <f>SUM(K339:K340)</f>
        <v>0</v>
      </c>
      <c r="L338" s="190">
        <f>SUM(L339:L340)</f>
        <v>0</v>
      </c>
    </row>
    <row r="339" spans="1:12" hidden="1">
      <c r="A339" s="187">
        <v>3</v>
      </c>
      <c r="B339" s="186">
        <v>3</v>
      </c>
      <c r="C339" s="185">
        <v>2</v>
      </c>
      <c r="D339" s="183">
        <v>1</v>
      </c>
      <c r="E339" s="186">
        <v>2</v>
      </c>
      <c r="F339" s="184">
        <v>1</v>
      </c>
      <c r="G339" s="207" t="s">
        <v>178</v>
      </c>
      <c r="H339" s="175">
        <v>308</v>
      </c>
      <c r="I339" s="189">
        <v>0</v>
      </c>
      <c r="J339" s="189">
        <v>0</v>
      </c>
      <c r="K339" s="189">
        <v>0</v>
      </c>
      <c r="L339" s="188">
        <v>0</v>
      </c>
    </row>
    <row r="340" spans="1:12" hidden="1">
      <c r="A340" s="187">
        <v>3</v>
      </c>
      <c r="B340" s="186">
        <v>3</v>
      </c>
      <c r="C340" s="185">
        <v>2</v>
      </c>
      <c r="D340" s="183">
        <v>1</v>
      </c>
      <c r="E340" s="186">
        <v>2</v>
      </c>
      <c r="F340" s="184">
        <v>2</v>
      </c>
      <c r="G340" s="207" t="s">
        <v>179</v>
      </c>
      <c r="H340" s="175">
        <v>309</v>
      </c>
      <c r="I340" s="182">
        <v>0</v>
      </c>
      <c r="J340" s="182">
        <v>0</v>
      </c>
      <c r="K340" s="182">
        <v>0</v>
      </c>
      <c r="L340" s="182">
        <v>0</v>
      </c>
    </row>
    <row r="341" spans="1:12" hidden="1">
      <c r="A341" s="187">
        <v>3</v>
      </c>
      <c r="B341" s="186">
        <v>3</v>
      </c>
      <c r="C341" s="185">
        <v>2</v>
      </c>
      <c r="D341" s="183">
        <v>1</v>
      </c>
      <c r="E341" s="186">
        <v>3</v>
      </c>
      <c r="F341" s="184"/>
      <c r="G341" s="207" t="s">
        <v>180</v>
      </c>
      <c r="H341" s="175">
        <v>310</v>
      </c>
      <c r="I341" s="190">
        <f>SUM(I342:I343)</f>
        <v>0</v>
      </c>
      <c r="J341" s="190">
        <f>SUM(J342:J343)</f>
        <v>0</v>
      </c>
      <c r="K341" s="190">
        <f>SUM(K342:K343)</f>
        <v>0</v>
      </c>
      <c r="L341" s="190">
        <f>SUM(L342:L343)</f>
        <v>0</v>
      </c>
    </row>
    <row r="342" spans="1:12" hidden="1">
      <c r="A342" s="187">
        <v>3</v>
      </c>
      <c r="B342" s="186">
        <v>3</v>
      </c>
      <c r="C342" s="185">
        <v>2</v>
      </c>
      <c r="D342" s="183">
        <v>1</v>
      </c>
      <c r="E342" s="186">
        <v>3</v>
      </c>
      <c r="F342" s="184">
        <v>1</v>
      </c>
      <c r="G342" s="207" t="s">
        <v>181</v>
      </c>
      <c r="H342" s="175">
        <v>311</v>
      </c>
      <c r="I342" s="182">
        <v>0</v>
      </c>
      <c r="J342" s="182">
        <v>0</v>
      </c>
      <c r="K342" s="182">
        <v>0</v>
      </c>
      <c r="L342" s="182">
        <v>0</v>
      </c>
    </row>
    <row r="343" spans="1:12" hidden="1">
      <c r="A343" s="187">
        <v>3</v>
      </c>
      <c r="B343" s="186">
        <v>3</v>
      </c>
      <c r="C343" s="185">
        <v>2</v>
      </c>
      <c r="D343" s="183">
        <v>1</v>
      </c>
      <c r="E343" s="186">
        <v>3</v>
      </c>
      <c r="F343" s="184">
        <v>2</v>
      </c>
      <c r="G343" s="207" t="s">
        <v>200</v>
      </c>
      <c r="H343" s="175">
        <v>312</v>
      </c>
      <c r="I343" s="213">
        <v>0</v>
      </c>
      <c r="J343" s="214">
        <v>0</v>
      </c>
      <c r="K343" s="213">
        <v>0</v>
      </c>
      <c r="L343" s="213">
        <v>0</v>
      </c>
    </row>
    <row r="344" spans="1:12" hidden="1">
      <c r="A344" s="194">
        <v>3</v>
      </c>
      <c r="B344" s="194">
        <v>3</v>
      </c>
      <c r="C344" s="212">
        <v>2</v>
      </c>
      <c r="D344" s="207">
        <v>2</v>
      </c>
      <c r="E344" s="212"/>
      <c r="F344" s="211"/>
      <c r="G344" s="207" t="s">
        <v>213</v>
      </c>
      <c r="H344" s="175">
        <v>313</v>
      </c>
      <c r="I344" s="210">
        <f>I345</f>
        <v>0</v>
      </c>
      <c r="J344" s="209">
        <f>J345</f>
        <v>0</v>
      </c>
      <c r="K344" s="208">
        <f>K345</f>
        <v>0</v>
      </c>
      <c r="L344" s="208">
        <f>L345</f>
        <v>0</v>
      </c>
    </row>
    <row r="345" spans="1:12" hidden="1">
      <c r="A345" s="187">
        <v>3</v>
      </c>
      <c r="B345" s="187">
        <v>3</v>
      </c>
      <c r="C345" s="186">
        <v>2</v>
      </c>
      <c r="D345" s="183">
        <v>2</v>
      </c>
      <c r="E345" s="186">
        <v>1</v>
      </c>
      <c r="F345" s="184"/>
      <c r="G345" s="207" t="s">
        <v>213</v>
      </c>
      <c r="H345" s="175">
        <v>314</v>
      </c>
      <c r="I345" s="190">
        <f>SUM(I346:I347)</f>
        <v>0</v>
      </c>
      <c r="J345" s="196">
        <f>SUM(J346:J347)</f>
        <v>0</v>
      </c>
      <c r="K345" s="195">
        <f>SUM(K346:K347)</f>
        <v>0</v>
      </c>
      <c r="L345" s="195">
        <f>SUM(L346:L347)</f>
        <v>0</v>
      </c>
    </row>
    <row r="346" spans="1:12" ht="25.5" hidden="1" customHeight="1">
      <c r="A346" s="187">
        <v>3</v>
      </c>
      <c r="B346" s="187">
        <v>3</v>
      </c>
      <c r="C346" s="186">
        <v>2</v>
      </c>
      <c r="D346" s="183">
        <v>2</v>
      </c>
      <c r="E346" s="187">
        <v>1</v>
      </c>
      <c r="F346" s="205">
        <v>1</v>
      </c>
      <c r="G346" s="183" t="s">
        <v>214</v>
      </c>
      <c r="H346" s="175">
        <v>315</v>
      </c>
      <c r="I346" s="182">
        <v>0</v>
      </c>
      <c r="J346" s="182">
        <v>0</v>
      </c>
      <c r="K346" s="182">
        <v>0</v>
      </c>
      <c r="L346" s="182">
        <v>0</v>
      </c>
    </row>
    <row r="347" spans="1:12" hidden="1">
      <c r="A347" s="194">
        <v>3</v>
      </c>
      <c r="B347" s="194">
        <v>3</v>
      </c>
      <c r="C347" s="193">
        <v>2</v>
      </c>
      <c r="D347" s="192">
        <v>2</v>
      </c>
      <c r="E347" s="197">
        <v>1</v>
      </c>
      <c r="F347" s="206">
        <v>2</v>
      </c>
      <c r="G347" s="197" t="s">
        <v>215</v>
      </c>
      <c r="H347" s="175">
        <v>316</v>
      </c>
      <c r="I347" s="182">
        <v>0</v>
      </c>
      <c r="J347" s="182">
        <v>0</v>
      </c>
      <c r="K347" s="182">
        <v>0</v>
      </c>
      <c r="L347" s="182">
        <v>0</v>
      </c>
    </row>
    <row r="348" spans="1:12" ht="25.5" hidden="1" customHeight="1">
      <c r="A348" s="187">
        <v>3</v>
      </c>
      <c r="B348" s="187">
        <v>3</v>
      </c>
      <c r="C348" s="186">
        <v>2</v>
      </c>
      <c r="D348" s="185">
        <v>3</v>
      </c>
      <c r="E348" s="183"/>
      <c r="F348" s="205"/>
      <c r="G348" s="183" t="s">
        <v>216</v>
      </c>
      <c r="H348" s="175">
        <v>317</v>
      </c>
      <c r="I348" s="190">
        <f>I349</f>
        <v>0</v>
      </c>
      <c r="J348" s="196">
        <f>J349</f>
        <v>0</v>
      </c>
      <c r="K348" s="195">
        <f>K349</f>
        <v>0</v>
      </c>
      <c r="L348" s="195">
        <f>L349</f>
        <v>0</v>
      </c>
    </row>
    <row r="349" spans="1:12" ht="25.5" hidden="1" customHeight="1">
      <c r="A349" s="187">
        <v>3</v>
      </c>
      <c r="B349" s="187">
        <v>3</v>
      </c>
      <c r="C349" s="186">
        <v>2</v>
      </c>
      <c r="D349" s="185">
        <v>3</v>
      </c>
      <c r="E349" s="183">
        <v>1</v>
      </c>
      <c r="F349" s="205"/>
      <c r="G349" s="183" t="s">
        <v>216</v>
      </c>
      <c r="H349" s="175">
        <v>318</v>
      </c>
      <c r="I349" s="190">
        <f>I350+I351</f>
        <v>0</v>
      </c>
      <c r="J349" s="190">
        <f>J350+J351</f>
        <v>0</v>
      </c>
      <c r="K349" s="190">
        <f>K350+K351</f>
        <v>0</v>
      </c>
      <c r="L349" s="190">
        <f>L350+L351</f>
        <v>0</v>
      </c>
    </row>
    <row r="350" spans="1:12" ht="25.5" hidden="1" customHeight="1">
      <c r="A350" s="187">
        <v>3</v>
      </c>
      <c r="B350" s="187">
        <v>3</v>
      </c>
      <c r="C350" s="186">
        <v>2</v>
      </c>
      <c r="D350" s="185">
        <v>3</v>
      </c>
      <c r="E350" s="183">
        <v>1</v>
      </c>
      <c r="F350" s="205">
        <v>1</v>
      </c>
      <c r="G350" s="183" t="s">
        <v>217</v>
      </c>
      <c r="H350" s="175">
        <v>319</v>
      </c>
      <c r="I350" s="189">
        <v>0</v>
      </c>
      <c r="J350" s="189">
        <v>0</v>
      </c>
      <c r="K350" s="189">
        <v>0</v>
      </c>
      <c r="L350" s="188">
        <v>0</v>
      </c>
    </row>
    <row r="351" spans="1:12" ht="25.5" hidden="1" customHeight="1">
      <c r="A351" s="187">
        <v>3</v>
      </c>
      <c r="B351" s="187">
        <v>3</v>
      </c>
      <c r="C351" s="186">
        <v>2</v>
      </c>
      <c r="D351" s="185">
        <v>3</v>
      </c>
      <c r="E351" s="183">
        <v>1</v>
      </c>
      <c r="F351" s="205">
        <v>2</v>
      </c>
      <c r="G351" s="183" t="s">
        <v>218</v>
      </c>
      <c r="H351" s="175">
        <v>320</v>
      </c>
      <c r="I351" s="182">
        <v>0</v>
      </c>
      <c r="J351" s="182">
        <v>0</v>
      </c>
      <c r="K351" s="182">
        <v>0</v>
      </c>
      <c r="L351" s="182">
        <v>0</v>
      </c>
    </row>
    <row r="352" spans="1:12" hidden="1">
      <c r="A352" s="187">
        <v>3</v>
      </c>
      <c r="B352" s="187">
        <v>3</v>
      </c>
      <c r="C352" s="186">
        <v>2</v>
      </c>
      <c r="D352" s="185">
        <v>4</v>
      </c>
      <c r="E352" s="185"/>
      <c r="F352" s="184"/>
      <c r="G352" s="183" t="s">
        <v>219</v>
      </c>
      <c r="H352" s="175">
        <v>321</v>
      </c>
      <c r="I352" s="190">
        <f>I353</f>
        <v>0</v>
      </c>
      <c r="J352" s="196">
        <f>J353</f>
        <v>0</v>
      </c>
      <c r="K352" s="195">
        <f>K353</f>
        <v>0</v>
      </c>
      <c r="L352" s="195">
        <f>L353</f>
        <v>0</v>
      </c>
    </row>
    <row r="353" spans="1:12" hidden="1">
      <c r="A353" s="204">
        <v>3</v>
      </c>
      <c r="B353" s="204">
        <v>3</v>
      </c>
      <c r="C353" s="203">
        <v>2</v>
      </c>
      <c r="D353" s="202">
        <v>4</v>
      </c>
      <c r="E353" s="202">
        <v>1</v>
      </c>
      <c r="F353" s="201"/>
      <c r="G353" s="183" t="s">
        <v>219</v>
      </c>
      <c r="H353" s="175">
        <v>322</v>
      </c>
      <c r="I353" s="200">
        <f>SUM(I354:I355)</f>
        <v>0</v>
      </c>
      <c r="J353" s="199">
        <f>SUM(J354:J355)</f>
        <v>0</v>
      </c>
      <c r="K353" s="198">
        <f>SUM(K354:K355)</f>
        <v>0</v>
      </c>
      <c r="L353" s="198">
        <f>SUM(L354:L355)</f>
        <v>0</v>
      </c>
    </row>
    <row r="354" spans="1:12" hidden="1">
      <c r="A354" s="187">
        <v>3</v>
      </c>
      <c r="B354" s="187">
        <v>3</v>
      </c>
      <c r="C354" s="186">
        <v>2</v>
      </c>
      <c r="D354" s="185">
        <v>4</v>
      </c>
      <c r="E354" s="185">
        <v>1</v>
      </c>
      <c r="F354" s="184">
        <v>1</v>
      </c>
      <c r="G354" s="183" t="s">
        <v>220</v>
      </c>
      <c r="H354" s="175">
        <v>323</v>
      </c>
      <c r="I354" s="182">
        <v>0</v>
      </c>
      <c r="J354" s="182">
        <v>0</v>
      </c>
      <c r="K354" s="182">
        <v>0</v>
      </c>
      <c r="L354" s="182">
        <v>0</v>
      </c>
    </row>
    <row r="355" spans="1:12" hidden="1">
      <c r="A355" s="187">
        <v>3</v>
      </c>
      <c r="B355" s="187">
        <v>3</v>
      </c>
      <c r="C355" s="186">
        <v>2</v>
      </c>
      <c r="D355" s="185">
        <v>4</v>
      </c>
      <c r="E355" s="185">
        <v>1</v>
      </c>
      <c r="F355" s="184">
        <v>2</v>
      </c>
      <c r="G355" s="183" t="s">
        <v>228</v>
      </c>
      <c r="H355" s="175">
        <v>324</v>
      </c>
      <c r="I355" s="182">
        <v>0</v>
      </c>
      <c r="J355" s="182">
        <v>0</v>
      </c>
      <c r="K355" s="182">
        <v>0</v>
      </c>
      <c r="L355" s="182">
        <v>0</v>
      </c>
    </row>
    <row r="356" spans="1:12" hidden="1">
      <c r="A356" s="187">
        <v>3</v>
      </c>
      <c r="B356" s="187">
        <v>3</v>
      </c>
      <c r="C356" s="186">
        <v>2</v>
      </c>
      <c r="D356" s="185">
        <v>5</v>
      </c>
      <c r="E356" s="185"/>
      <c r="F356" s="184"/>
      <c r="G356" s="183" t="s">
        <v>222</v>
      </c>
      <c r="H356" s="175">
        <v>325</v>
      </c>
      <c r="I356" s="190">
        <f t="shared" ref="I356:L357" si="30">I357</f>
        <v>0</v>
      </c>
      <c r="J356" s="196">
        <f t="shared" si="30"/>
        <v>0</v>
      </c>
      <c r="K356" s="195">
        <f t="shared" si="30"/>
        <v>0</v>
      </c>
      <c r="L356" s="195">
        <f t="shared" si="30"/>
        <v>0</v>
      </c>
    </row>
    <row r="357" spans="1:12" hidden="1">
      <c r="A357" s="204">
        <v>3</v>
      </c>
      <c r="B357" s="204">
        <v>3</v>
      </c>
      <c r="C357" s="203">
        <v>2</v>
      </c>
      <c r="D357" s="202">
        <v>5</v>
      </c>
      <c r="E357" s="202">
        <v>1</v>
      </c>
      <c r="F357" s="201"/>
      <c r="G357" s="183" t="s">
        <v>222</v>
      </c>
      <c r="H357" s="175">
        <v>326</v>
      </c>
      <c r="I357" s="200">
        <f t="shared" si="30"/>
        <v>0</v>
      </c>
      <c r="J357" s="199">
        <f t="shared" si="30"/>
        <v>0</v>
      </c>
      <c r="K357" s="198">
        <f t="shared" si="30"/>
        <v>0</v>
      </c>
      <c r="L357" s="198">
        <f t="shared" si="30"/>
        <v>0</v>
      </c>
    </row>
    <row r="358" spans="1:12" hidden="1">
      <c r="A358" s="187">
        <v>3</v>
      </c>
      <c r="B358" s="187">
        <v>3</v>
      </c>
      <c r="C358" s="186">
        <v>2</v>
      </c>
      <c r="D358" s="185">
        <v>5</v>
      </c>
      <c r="E358" s="185">
        <v>1</v>
      </c>
      <c r="F358" s="184">
        <v>1</v>
      </c>
      <c r="G358" s="183" t="s">
        <v>222</v>
      </c>
      <c r="H358" s="175">
        <v>327</v>
      </c>
      <c r="I358" s="189">
        <v>0</v>
      </c>
      <c r="J358" s="189">
        <v>0</v>
      </c>
      <c r="K358" s="189">
        <v>0</v>
      </c>
      <c r="L358" s="188">
        <v>0</v>
      </c>
    </row>
    <row r="359" spans="1:12" hidden="1">
      <c r="A359" s="187">
        <v>3</v>
      </c>
      <c r="B359" s="187">
        <v>3</v>
      </c>
      <c r="C359" s="186">
        <v>2</v>
      </c>
      <c r="D359" s="185">
        <v>6</v>
      </c>
      <c r="E359" s="185"/>
      <c r="F359" s="184"/>
      <c r="G359" s="183" t="s">
        <v>193</v>
      </c>
      <c r="H359" s="175">
        <v>328</v>
      </c>
      <c r="I359" s="190">
        <f t="shared" ref="I359:L360" si="31">I360</f>
        <v>0</v>
      </c>
      <c r="J359" s="196">
        <f t="shared" si="31"/>
        <v>0</v>
      </c>
      <c r="K359" s="195">
        <f t="shared" si="31"/>
        <v>0</v>
      </c>
      <c r="L359" s="195">
        <f t="shared" si="31"/>
        <v>0</v>
      </c>
    </row>
    <row r="360" spans="1:12" hidden="1">
      <c r="A360" s="187">
        <v>3</v>
      </c>
      <c r="B360" s="187">
        <v>3</v>
      </c>
      <c r="C360" s="186">
        <v>2</v>
      </c>
      <c r="D360" s="185">
        <v>6</v>
      </c>
      <c r="E360" s="185">
        <v>1</v>
      </c>
      <c r="F360" s="184"/>
      <c r="G360" s="183" t="s">
        <v>193</v>
      </c>
      <c r="H360" s="175">
        <v>329</v>
      </c>
      <c r="I360" s="190">
        <f t="shared" si="31"/>
        <v>0</v>
      </c>
      <c r="J360" s="196">
        <f t="shared" si="31"/>
        <v>0</v>
      </c>
      <c r="K360" s="195">
        <f t="shared" si="31"/>
        <v>0</v>
      </c>
      <c r="L360" s="195">
        <f t="shared" si="31"/>
        <v>0</v>
      </c>
    </row>
    <row r="361" spans="1:12" hidden="1">
      <c r="A361" s="194">
        <v>3</v>
      </c>
      <c r="B361" s="194">
        <v>3</v>
      </c>
      <c r="C361" s="193">
        <v>2</v>
      </c>
      <c r="D361" s="192">
        <v>6</v>
      </c>
      <c r="E361" s="192">
        <v>1</v>
      </c>
      <c r="F361" s="191">
        <v>1</v>
      </c>
      <c r="G361" s="197" t="s">
        <v>193</v>
      </c>
      <c r="H361" s="175">
        <v>330</v>
      </c>
      <c r="I361" s="189">
        <v>0</v>
      </c>
      <c r="J361" s="189">
        <v>0</v>
      </c>
      <c r="K361" s="189">
        <v>0</v>
      </c>
      <c r="L361" s="188">
        <v>0</v>
      </c>
    </row>
    <row r="362" spans="1:12" hidden="1">
      <c r="A362" s="187">
        <v>3</v>
      </c>
      <c r="B362" s="187">
        <v>3</v>
      </c>
      <c r="C362" s="186">
        <v>2</v>
      </c>
      <c r="D362" s="185">
        <v>7</v>
      </c>
      <c r="E362" s="185"/>
      <c r="F362" s="184"/>
      <c r="G362" s="183" t="s">
        <v>224</v>
      </c>
      <c r="H362" s="175">
        <v>331</v>
      </c>
      <c r="I362" s="190">
        <f>I363</f>
        <v>0</v>
      </c>
      <c r="J362" s="196">
        <f>J363</f>
        <v>0</v>
      </c>
      <c r="K362" s="195">
        <f>K363</f>
        <v>0</v>
      </c>
      <c r="L362" s="195">
        <f>L363</f>
        <v>0</v>
      </c>
    </row>
    <row r="363" spans="1:12" hidden="1">
      <c r="A363" s="194">
        <v>3</v>
      </c>
      <c r="B363" s="194">
        <v>3</v>
      </c>
      <c r="C363" s="193">
        <v>2</v>
      </c>
      <c r="D363" s="192">
        <v>7</v>
      </c>
      <c r="E363" s="192">
        <v>1</v>
      </c>
      <c r="F363" s="191"/>
      <c r="G363" s="183" t="s">
        <v>224</v>
      </c>
      <c r="H363" s="175">
        <v>332</v>
      </c>
      <c r="I363" s="190">
        <f>SUM(I364:I365)</f>
        <v>0</v>
      </c>
      <c r="J363" s="190">
        <f>SUM(J364:J365)</f>
        <v>0</v>
      </c>
      <c r="K363" s="190">
        <f>SUM(K364:K365)</f>
        <v>0</v>
      </c>
      <c r="L363" s="190">
        <f>SUM(L364:L365)</f>
        <v>0</v>
      </c>
    </row>
    <row r="364" spans="1:12" ht="25.5" hidden="1" customHeight="1">
      <c r="A364" s="187">
        <v>3</v>
      </c>
      <c r="B364" s="187">
        <v>3</v>
      </c>
      <c r="C364" s="186">
        <v>2</v>
      </c>
      <c r="D364" s="185">
        <v>7</v>
      </c>
      <c r="E364" s="185">
        <v>1</v>
      </c>
      <c r="F364" s="184">
        <v>1</v>
      </c>
      <c r="G364" s="183" t="s">
        <v>225</v>
      </c>
      <c r="H364" s="175">
        <v>333</v>
      </c>
      <c r="I364" s="189">
        <v>0</v>
      </c>
      <c r="J364" s="189">
        <v>0</v>
      </c>
      <c r="K364" s="189">
        <v>0</v>
      </c>
      <c r="L364" s="188">
        <v>0</v>
      </c>
    </row>
    <row r="365" spans="1:12" ht="25.5" hidden="1" customHeight="1">
      <c r="A365" s="187">
        <v>3</v>
      </c>
      <c r="B365" s="187">
        <v>3</v>
      </c>
      <c r="C365" s="186">
        <v>2</v>
      </c>
      <c r="D365" s="185">
        <v>7</v>
      </c>
      <c r="E365" s="185">
        <v>1</v>
      </c>
      <c r="F365" s="184">
        <v>2</v>
      </c>
      <c r="G365" s="183" t="s">
        <v>226</v>
      </c>
      <c r="H365" s="175">
        <v>334</v>
      </c>
      <c r="I365" s="182">
        <v>0</v>
      </c>
      <c r="J365" s="182">
        <v>0</v>
      </c>
      <c r="K365" s="182">
        <v>0</v>
      </c>
      <c r="L365" s="182">
        <v>0</v>
      </c>
    </row>
    <row r="366" spans="1:12">
      <c r="A366" s="181"/>
      <c r="B366" s="181"/>
      <c r="C366" s="180"/>
      <c r="D366" s="179"/>
      <c r="E366" s="178"/>
      <c r="F366" s="177"/>
      <c r="G366" s="176" t="s">
        <v>229</v>
      </c>
      <c r="H366" s="175">
        <v>335</v>
      </c>
      <c r="I366" s="174">
        <f>SUM(I32+I182)</f>
        <v>49800</v>
      </c>
      <c r="J366" s="174">
        <f>SUM(J32+J182)</f>
        <v>49800</v>
      </c>
      <c r="K366" s="174">
        <f>SUM(K32+K182)</f>
        <v>21344.13</v>
      </c>
      <c r="L366" s="174">
        <f>SUM(L32+L182)</f>
        <v>21344.13</v>
      </c>
    </row>
    <row r="367" spans="1:12">
      <c r="G367" s="173"/>
      <c r="H367" s="172"/>
      <c r="I367" s="171"/>
      <c r="J367" s="168"/>
      <c r="K367" s="168"/>
      <c r="L367" s="168"/>
    </row>
    <row r="368" spans="1:12">
      <c r="D368" s="638" t="s">
        <v>230</v>
      </c>
      <c r="E368" s="638"/>
      <c r="F368" s="638"/>
      <c r="G368" s="638"/>
      <c r="H368" s="170"/>
      <c r="I368" s="169"/>
      <c r="J368" s="168"/>
      <c r="K368" s="627" t="s">
        <v>231</v>
      </c>
      <c r="L368" s="627"/>
    </row>
    <row r="369" spans="1:12" ht="18.75" customHeight="1">
      <c r="A369" s="167"/>
      <c r="B369" s="167"/>
      <c r="C369" s="167"/>
      <c r="D369" s="629" t="s">
        <v>232</v>
      </c>
      <c r="E369" s="629"/>
      <c r="F369" s="629"/>
      <c r="G369" s="629"/>
      <c r="I369" s="166" t="s">
        <v>233</v>
      </c>
      <c r="K369" s="612" t="s">
        <v>234</v>
      </c>
      <c r="L369" s="612"/>
    </row>
    <row r="370" spans="1:12" ht="15.75" customHeight="1">
      <c r="I370" s="165"/>
      <c r="K370" s="165"/>
      <c r="L370" s="165"/>
    </row>
    <row r="371" spans="1:12" ht="27.75" customHeight="1">
      <c r="D371" s="628" t="s">
        <v>235</v>
      </c>
      <c r="E371" s="628"/>
      <c r="F371" s="628"/>
      <c r="G371" s="628"/>
      <c r="I371" s="165"/>
      <c r="K371" s="627" t="s">
        <v>236</v>
      </c>
      <c r="L371" s="627"/>
    </row>
    <row r="372" spans="1:12" ht="25.5" customHeight="1">
      <c r="D372" s="610" t="s">
        <v>237</v>
      </c>
      <c r="E372" s="611"/>
      <c r="F372" s="611"/>
      <c r="G372" s="611"/>
      <c r="H372" s="163"/>
      <c r="I372" s="164" t="s">
        <v>233</v>
      </c>
      <c r="K372" s="612" t="s">
        <v>234</v>
      </c>
      <c r="L372" s="612"/>
    </row>
    <row r="374" spans="1:12">
      <c r="A374" s="630" t="s">
        <v>288</v>
      </c>
      <c r="B374" s="630"/>
      <c r="C374" s="630"/>
      <c r="D374" s="630"/>
      <c r="E374" s="630"/>
      <c r="F374" s="630"/>
      <c r="G374" s="630"/>
      <c r="H374" s="630"/>
      <c r="I374" s="630"/>
      <c r="J374" s="630"/>
      <c r="K374" s="630"/>
    </row>
  </sheetData>
  <sheetProtection formatCells="0" formatColumns="0" formatRows="0" insertColumns="0" insertRows="0" insertHyperlinks="0" deleteColumns="0" deleteRows="0" sort="0" autoFilter="0" pivotTables="0"/>
  <mergeCells count="30">
    <mergeCell ref="A374:K374"/>
    <mergeCell ref="A7:L7"/>
    <mergeCell ref="A9:L9"/>
    <mergeCell ref="A10:L10"/>
    <mergeCell ref="A31:F31"/>
    <mergeCell ref="K369:L369"/>
    <mergeCell ref="G27:H27"/>
    <mergeCell ref="A28:I28"/>
    <mergeCell ref="D368:G368"/>
    <mergeCell ref="E19:K19"/>
    <mergeCell ref="A20:L20"/>
    <mergeCell ref="A24:I24"/>
    <mergeCell ref="A25:I25"/>
    <mergeCell ref="G12:K12"/>
    <mergeCell ref="A13:L13"/>
    <mergeCell ref="G14:K14"/>
    <mergeCell ref="G15:K15"/>
    <mergeCell ref="B16:L16"/>
    <mergeCell ref="D372:G372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D371:G371"/>
    <mergeCell ref="D369:G36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9A37E-6EA7-4538-8426-2E6428E11ADC}">
  <dimension ref="A1:S374"/>
  <sheetViews>
    <sheetView topLeftCell="A390" workbookViewId="0">
      <selection activeCell="A374" sqref="A374:K374"/>
    </sheetView>
  </sheetViews>
  <sheetFormatPr defaultRowHeight="15"/>
  <cols>
    <col min="1" max="4" width="2" style="162" customWidth="1"/>
    <col min="5" max="5" width="2.140625" style="162" customWidth="1"/>
    <col min="6" max="6" width="3" style="163" customWidth="1"/>
    <col min="7" max="7" width="33.7109375" style="162" customWidth="1"/>
    <col min="8" max="8" width="3.85546875" style="162" customWidth="1"/>
    <col min="9" max="9" width="10" style="162" customWidth="1"/>
    <col min="10" max="10" width="11.140625" style="162" customWidth="1"/>
    <col min="11" max="11" width="11" style="162" customWidth="1"/>
    <col min="12" max="12" width="10.5703125" style="162" customWidth="1"/>
    <col min="13" max="13" width="0.140625" style="162" hidden="1" customWidth="1"/>
    <col min="14" max="14" width="6.140625" style="162" hidden="1" customWidth="1"/>
    <col min="15" max="15" width="5.5703125" style="162" hidden="1" customWidth="1"/>
    <col min="16" max="16" width="9.140625" style="161" customWidth="1"/>
    <col min="17" max="16384" width="9.140625" style="160"/>
  </cols>
  <sheetData>
    <row r="1" spans="1:15">
      <c r="G1" s="305"/>
      <c r="H1" s="302"/>
      <c r="I1" s="304"/>
      <c r="J1" s="287" t="s">
        <v>0</v>
      </c>
      <c r="K1" s="287"/>
      <c r="L1" s="287"/>
      <c r="M1" s="296"/>
      <c r="N1" s="287"/>
      <c r="O1" s="287"/>
    </row>
    <row r="2" spans="1:15">
      <c r="H2" s="302"/>
      <c r="I2" s="161"/>
      <c r="J2" s="287" t="s">
        <v>1</v>
      </c>
      <c r="K2" s="287"/>
      <c r="L2" s="287"/>
      <c r="M2" s="296"/>
      <c r="N2" s="287"/>
      <c r="O2" s="287"/>
    </row>
    <row r="3" spans="1:15">
      <c r="H3" s="288"/>
      <c r="I3" s="302"/>
      <c r="J3" s="287" t="s">
        <v>2</v>
      </c>
      <c r="K3" s="287"/>
      <c r="L3" s="287"/>
      <c r="M3" s="296"/>
      <c r="N3" s="287"/>
      <c r="O3" s="287"/>
    </row>
    <row r="4" spans="1:15">
      <c r="G4" s="303" t="s">
        <v>3</v>
      </c>
      <c r="H4" s="302"/>
      <c r="I4" s="161"/>
      <c r="J4" s="287" t="s">
        <v>4</v>
      </c>
      <c r="K4" s="287"/>
      <c r="L4" s="287"/>
      <c r="M4" s="296"/>
      <c r="N4" s="287"/>
      <c r="O4" s="287"/>
    </row>
    <row r="5" spans="1:15">
      <c r="H5" s="302"/>
      <c r="I5" s="161"/>
      <c r="J5" s="287" t="s">
        <v>5</v>
      </c>
      <c r="K5" s="287"/>
      <c r="L5" s="287"/>
      <c r="M5" s="296"/>
      <c r="N5" s="287"/>
      <c r="O5" s="287"/>
    </row>
    <row r="6" spans="1:15" ht="6" customHeight="1">
      <c r="H6" s="302"/>
      <c r="I6" s="161"/>
      <c r="J6" s="287"/>
      <c r="K6" s="287"/>
      <c r="L6" s="287"/>
      <c r="M6" s="296"/>
      <c r="N6" s="287"/>
      <c r="O6" s="287"/>
    </row>
    <row r="7" spans="1:15" ht="30" customHeight="1">
      <c r="A7" s="631" t="s">
        <v>6</v>
      </c>
      <c r="B7" s="631"/>
      <c r="C7" s="631"/>
      <c r="D7" s="631"/>
      <c r="E7" s="631"/>
      <c r="F7" s="631"/>
      <c r="G7" s="631"/>
      <c r="H7" s="631"/>
      <c r="I7" s="631"/>
      <c r="J7" s="631"/>
      <c r="K7" s="631"/>
      <c r="L7" s="631"/>
      <c r="M7" s="296"/>
    </row>
    <row r="8" spans="1:15" ht="11.25" customHeight="1">
      <c r="G8" s="301"/>
      <c r="H8" s="300"/>
      <c r="I8" s="300"/>
      <c r="J8" s="299"/>
      <c r="K8" s="299"/>
      <c r="L8" s="298"/>
      <c r="M8" s="296"/>
    </row>
    <row r="9" spans="1:15" ht="15.75" customHeight="1">
      <c r="A9" s="632" t="s">
        <v>7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296"/>
    </row>
    <row r="10" spans="1:15">
      <c r="A10" s="609" t="s">
        <v>8</v>
      </c>
      <c r="B10" s="609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296"/>
    </row>
    <row r="11" spans="1:15" ht="7.5" customHeight="1">
      <c r="A11" s="29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96"/>
    </row>
    <row r="12" spans="1:15" ht="15.75" customHeight="1">
      <c r="A12" s="297"/>
      <c r="B12" s="287"/>
      <c r="C12" s="287"/>
      <c r="D12" s="287"/>
      <c r="E12" s="287"/>
      <c r="F12" s="287"/>
      <c r="G12" s="643" t="s">
        <v>9</v>
      </c>
      <c r="H12" s="643"/>
      <c r="I12" s="643"/>
      <c r="J12" s="643"/>
      <c r="K12" s="643"/>
      <c r="L12" s="287"/>
      <c r="M12" s="296"/>
    </row>
    <row r="13" spans="1:15" ht="15.75" customHeight="1">
      <c r="A13" s="607" t="s">
        <v>10</v>
      </c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296"/>
    </row>
    <row r="14" spans="1:15" ht="12" customHeight="1">
      <c r="G14" s="608" t="s">
        <v>11</v>
      </c>
      <c r="H14" s="608"/>
      <c r="I14" s="608"/>
      <c r="J14" s="608"/>
      <c r="K14" s="608"/>
      <c r="M14" s="296"/>
    </row>
    <row r="15" spans="1:15">
      <c r="G15" s="609" t="s">
        <v>254</v>
      </c>
      <c r="H15" s="609"/>
      <c r="I15" s="609"/>
      <c r="J15" s="609"/>
      <c r="K15" s="609"/>
    </row>
    <row r="16" spans="1:15" ht="15.75" customHeight="1">
      <c r="B16" s="607" t="s">
        <v>13</v>
      </c>
      <c r="C16" s="607"/>
      <c r="D16" s="607"/>
      <c r="E16" s="607"/>
      <c r="F16" s="607"/>
      <c r="G16" s="607"/>
      <c r="H16" s="607"/>
      <c r="I16" s="607"/>
      <c r="J16" s="607"/>
      <c r="K16" s="607"/>
      <c r="L16" s="607"/>
    </row>
    <row r="17" spans="1:15" ht="7.5" customHeight="1"/>
    <row r="18" spans="1:15" ht="6.75" customHeight="1">
      <c r="G18" s="287"/>
      <c r="H18" s="287"/>
      <c r="I18" s="287"/>
      <c r="J18" s="287"/>
      <c r="K18" s="287"/>
    </row>
    <row r="19" spans="1:15">
      <c r="B19" s="161"/>
      <c r="C19" s="161"/>
      <c r="D19" s="161"/>
      <c r="E19" s="640" t="s">
        <v>15</v>
      </c>
      <c r="F19" s="640"/>
      <c r="G19" s="640"/>
      <c r="H19" s="640"/>
      <c r="I19" s="640"/>
      <c r="J19" s="640"/>
      <c r="K19" s="640"/>
      <c r="L19" s="161"/>
    </row>
    <row r="20" spans="1:15" ht="15" customHeight="1">
      <c r="A20" s="641" t="s">
        <v>16</v>
      </c>
      <c r="B20" s="641"/>
      <c r="C20" s="641"/>
      <c r="D20" s="641"/>
      <c r="E20" s="641"/>
      <c r="F20" s="641"/>
      <c r="G20" s="641"/>
      <c r="H20" s="641"/>
      <c r="I20" s="641"/>
      <c r="J20" s="641"/>
      <c r="K20" s="641"/>
      <c r="L20" s="641"/>
      <c r="M20" s="275"/>
    </row>
    <row r="21" spans="1:15">
      <c r="F21" s="162"/>
      <c r="J21" s="291"/>
      <c r="K21" s="240"/>
      <c r="L21" s="290" t="s">
        <v>17</v>
      </c>
      <c r="M21" s="275"/>
    </row>
    <row r="22" spans="1:15">
      <c r="F22" s="162"/>
      <c r="J22" s="289" t="s">
        <v>18</v>
      </c>
      <c r="K22" s="288"/>
      <c r="L22" s="276"/>
      <c r="M22" s="275"/>
    </row>
    <row r="23" spans="1:15">
      <c r="E23" s="287"/>
      <c r="F23" s="286"/>
      <c r="I23" s="285"/>
      <c r="J23" s="285"/>
      <c r="K23" s="284" t="s">
        <v>19</v>
      </c>
      <c r="L23" s="276"/>
      <c r="M23" s="275"/>
    </row>
    <row r="24" spans="1:15">
      <c r="A24" s="642" t="s">
        <v>20</v>
      </c>
      <c r="B24" s="642"/>
      <c r="C24" s="642"/>
      <c r="D24" s="642"/>
      <c r="E24" s="642"/>
      <c r="F24" s="642"/>
      <c r="G24" s="642"/>
      <c r="H24" s="642"/>
      <c r="I24" s="642"/>
      <c r="K24" s="284" t="s">
        <v>21</v>
      </c>
      <c r="L24" s="283" t="s">
        <v>22</v>
      </c>
      <c r="M24" s="275"/>
    </row>
    <row r="25" spans="1:15" ht="24" customHeight="1">
      <c r="A25" s="642" t="s">
        <v>23</v>
      </c>
      <c r="B25" s="642"/>
      <c r="C25" s="642"/>
      <c r="D25" s="642"/>
      <c r="E25" s="642"/>
      <c r="F25" s="642"/>
      <c r="G25" s="642"/>
      <c r="H25" s="642"/>
      <c r="I25" s="642"/>
      <c r="J25" s="282" t="s">
        <v>24</v>
      </c>
      <c r="K25" s="281" t="s">
        <v>25</v>
      </c>
      <c r="L25" s="276"/>
      <c r="M25" s="275"/>
    </row>
    <row r="26" spans="1:15">
      <c r="F26" s="162"/>
      <c r="G26" s="280" t="s">
        <v>26</v>
      </c>
      <c r="H26" s="181" t="s">
        <v>260</v>
      </c>
      <c r="I26" s="180"/>
      <c r="J26" s="279"/>
      <c r="K26" s="276"/>
      <c r="L26" s="276"/>
      <c r="M26" s="275"/>
    </row>
    <row r="27" spans="1:15">
      <c r="F27" s="162"/>
      <c r="G27" s="636" t="s">
        <v>28</v>
      </c>
      <c r="H27" s="636"/>
      <c r="I27" s="278" t="s">
        <v>29</v>
      </c>
      <c r="J27" s="277" t="s">
        <v>30</v>
      </c>
      <c r="K27" s="276" t="s">
        <v>31</v>
      </c>
      <c r="L27" s="276" t="s">
        <v>31</v>
      </c>
      <c r="M27" s="275"/>
    </row>
    <row r="28" spans="1:15">
      <c r="A28" s="637" t="s">
        <v>259</v>
      </c>
      <c r="B28" s="637"/>
      <c r="C28" s="637"/>
      <c r="D28" s="637"/>
      <c r="E28" s="637"/>
      <c r="F28" s="637"/>
      <c r="G28" s="637"/>
      <c r="H28" s="637"/>
      <c r="I28" s="637"/>
      <c r="J28" s="274"/>
      <c r="K28" s="274"/>
      <c r="L28" s="273" t="s">
        <v>33</v>
      </c>
      <c r="M28" s="272"/>
    </row>
    <row r="29" spans="1:15" ht="27" customHeight="1">
      <c r="A29" s="613" t="s">
        <v>34</v>
      </c>
      <c r="B29" s="614"/>
      <c r="C29" s="614"/>
      <c r="D29" s="614"/>
      <c r="E29" s="614"/>
      <c r="F29" s="614"/>
      <c r="G29" s="617" t="s">
        <v>35</v>
      </c>
      <c r="H29" s="619" t="s">
        <v>36</v>
      </c>
      <c r="I29" s="621" t="s">
        <v>37</v>
      </c>
      <c r="J29" s="622"/>
      <c r="K29" s="623" t="s">
        <v>38</v>
      </c>
      <c r="L29" s="625" t="s">
        <v>39</v>
      </c>
      <c r="M29" s="272"/>
    </row>
    <row r="30" spans="1:15" ht="58.5" customHeight="1">
      <c r="A30" s="615"/>
      <c r="B30" s="616"/>
      <c r="C30" s="616"/>
      <c r="D30" s="616"/>
      <c r="E30" s="616"/>
      <c r="F30" s="616"/>
      <c r="G30" s="618"/>
      <c r="H30" s="620"/>
      <c r="I30" s="271" t="s">
        <v>40</v>
      </c>
      <c r="J30" s="270" t="s">
        <v>41</v>
      </c>
      <c r="K30" s="624"/>
      <c r="L30" s="626"/>
    </row>
    <row r="31" spans="1:15">
      <c r="A31" s="633" t="s">
        <v>25</v>
      </c>
      <c r="B31" s="634"/>
      <c r="C31" s="634"/>
      <c r="D31" s="634"/>
      <c r="E31" s="634"/>
      <c r="F31" s="635"/>
      <c r="G31" s="172">
        <v>2</v>
      </c>
      <c r="H31" s="269">
        <v>3</v>
      </c>
      <c r="I31" s="268" t="s">
        <v>42</v>
      </c>
      <c r="J31" s="267" t="s">
        <v>43</v>
      </c>
      <c r="K31" s="266">
        <v>6</v>
      </c>
      <c r="L31" s="266">
        <v>7</v>
      </c>
    </row>
    <row r="32" spans="1:15">
      <c r="A32" s="224">
        <v>2</v>
      </c>
      <c r="B32" s="224"/>
      <c r="C32" s="223"/>
      <c r="D32" s="221"/>
      <c r="E32" s="224"/>
      <c r="F32" s="222"/>
      <c r="G32" s="221" t="s">
        <v>44</v>
      </c>
      <c r="H32" s="172">
        <v>1</v>
      </c>
      <c r="I32" s="190">
        <f>SUM(I33+I44+I63+I84+I91+I111+I137+I156+I166)</f>
        <v>17800</v>
      </c>
      <c r="J32" s="190">
        <f>SUM(J33+J44+J63+J84+J91+J111+J137+J156+J166)</f>
        <v>8800</v>
      </c>
      <c r="K32" s="195">
        <f>SUM(K33+K44+K63+K84+K91+K111+K137+K156+K166)</f>
        <v>8800</v>
      </c>
      <c r="L32" s="190">
        <f>SUM(L33+L44+L63+L84+L91+L111+L137+L156+L166)</f>
        <v>8800</v>
      </c>
      <c r="M32" s="173"/>
      <c r="N32" s="173"/>
      <c r="O32" s="173"/>
    </row>
    <row r="33" spans="1:12" ht="17.25" customHeight="1">
      <c r="A33" s="224">
        <v>2</v>
      </c>
      <c r="B33" s="245">
        <v>1</v>
      </c>
      <c r="C33" s="202"/>
      <c r="D33" s="228"/>
      <c r="E33" s="203"/>
      <c r="F33" s="201"/>
      <c r="G33" s="252" t="s">
        <v>45</v>
      </c>
      <c r="H33" s="172">
        <v>2</v>
      </c>
      <c r="I33" s="190">
        <f>SUM(I34+I40)</f>
        <v>17800</v>
      </c>
      <c r="J33" s="190">
        <f>SUM(J34+J40)</f>
        <v>8800</v>
      </c>
      <c r="K33" s="235">
        <f>SUM(K34+K40)</f>
        <v>8800</v>
      </c>
      <c r="L33" s="234">
        <f>SUM(L34+L40)</f>
        <v>8800</v>
      </c>
    </row>
    <row r="34" spans="1:12">
      <c r="A34" s="186">
        <v>2</v>
      </c>
      <c r="B34" s="186">
        <v>1</v>
      </c>
      <c r="C34" s="185">
        <v>1</v>
      </c>
      <c r="D34" s="183"/>
      <c r="E34" s="186"/>
      <c r="F34" s="184"/>
      <c r="G34" s="183" t="s">
        <v>46</v>
      </c>
      <c r="H34" s="172">
        <v>3</v>
      </c>
      <c r="I34" s="190">
        <f>SUM(I35)</f>
        <v>17600</v>
      </c>
      <c r="J34" s="190">
        <f>SUM(J35)</f>
        <v>8700</v>
      </c>
      <c r="K34" s="195">
        <f>SUM(K35)</f>
        <v>8700</v>
      </c>
      <c r="L34" s="190">
        <f>SUM(L35)</f>
        <v>8700</v>
      </c>
    </row>
    <row r="35" spans="1:12">
      <c r="A35" s="187">
        <v>2</v>
      </c>
      <c r="B35" s="186">
        <v>1</v>
      </c>
      <c r="C35" s="185">
        <v>1</v>
      </c>
      <c r="D35" s="183">
        <v>1</v>
      </c>
      <c r="E35" s="186"/>
      <c r="F35" s="184"/>
      <c r="G35" s="183" t="s">
        <v>46</v>
      </c>
      <c r="H35" s="172">
        <v>4</v>
      </c>
      <c r="I35" s="190">
        <f>SUM(I36+I38)</f>
        <v>17600</v>
      </c>
      <c r="J35" s="190">
        <f t="shared" ref="J35:L36" si="0">SUM(J36)</f>
        <v>8700</v>
      </c>
      <c r="K35" s="190">
        <f t="shared" si="0"/>
        <v>8700</v>
      </c>
      <c r="L35" s="190">
        <f t="shared" si="0"/>
        <v>8700</v>
      </c>
    </row>
    <row r="36" spans="1:12">
      <c r="A36" s="187">
        <v>2</v>
      </c>
      <c r="B36" s="186">
        <v>1</v>
      </c>
      <c r="C36" s="185">
        <v>1</v>
      </c>
      <c r="D36" s="183">
        <v>1</v>
      </c>
      <c r="E36" s="186">
        <v>1</v>
      </c>
      <c r="F36" s="184"/>
      <c r="G36" s="183" t="s">
        <v>47</v>
      </c>
      <c r="H36" s="172">
        <v>5</v>
      </c>
      <c r="I36" s="195">
        <f>SUM(I37)</f>
        <v>17600</v>
      </c>
      <c r="J36" s="195">
        <f t="shared" si="0"/>
        <v>8700</v>
      </c>
      <c r="K36" s="195">
        <f t="shared" si="0"/>
        <v>8700</v>
      </c>
      <c r="L36" s="195">
        <f t="shared" si="0"/>
        <v>8700</v>
      </c>
    </row>
    <row r="37" spans="1:12">
      <c r="A37" s="187">
        <v>2</v>
      </c>
      <c r="B37" s="186">
        <v>1</v>
      </c>
      <c r="C37" s="185">
        <v>1</v>
      </c>
      <c r="D37" s="183">
        <v>1</v>
      </c>
      <c r="E37" s="186">
        <v>1</v>
      </c>
      <c r="F37" s="184">
        <v>1</v>
      </c>
      <c r="G37" s="183" t="s">
        <v>47</v>
      </c>
      <c r="H37" s="172">
        <v>6</v>
      </c>
      <c r="I37" s="237">
        <v>17600</v>
      </c>
      <c r="J37" s="219">
        <v>8700</v>
      </c>
      <c r="K37" s="219">
        <v>8700</v>
      </c>
      <c r="L37" s="219">
        <v>8700</v>
      </c>
    </row>
    <row r="38" spans="1:12" hidden="1">
      <c r="A38" s="187">
        <v>2</v>
      </c>
      <c r="B38" s="186">
        <v>1</v>
      </c>
      <c r="C38" s="185">
        <v>1</v>
      </c>
      <c r="D38" s="183">
        <v>1</v>
      </c>
      <c r="E38" s="186">
        <v>2</v>
      </c>
      <c r="F38" s="184"/>
      <c r="G38" s="183" t="s">
        <v>48</v>
      </c>
      <c r="H38" s="172">
        <v>7</v>
      </c>
      <c r="I38" s="195">
        <f>I39</f>
        <v>0</v>
      </c>
      <c r="J38" s="195">
        <f>J39</f>
        <v>0</v>
      </c>
      <c r="K38" s="195">
        <f>K39</f>
        <v>0</v>
      </c>
      <c r="L38" s="195">
        <f>L39</f>
        <v>0</v>
      </c>
    </row>
    <row r="39" spans="1:12" hidden="1">
      <c r="A39" s="187">
        <v>2</v>
      </c>
      <c r="B39" s="186">
        <v>1</v>
      </c>
      <c r="C39" s="185">
        <v>1</v>
      </c>
      <c r="D39" s="183">
        <v>1</v>
      </c>
      <c r="E39" s="186">
        <v>2</v>
      </c>
      <c r="F39" s="184">
        <v>1</v>
      </c>
      <c r="G39" s="183" t="s">
        <v>48</v>
      </c>
      <c r="H39" s="172">
        <v>8</v>
      </c>
      <c r="I39" s="219">
        <v>0</v>
      </c>
      <c r="J39" s="182">
        <v>0</v>
      </c>
      <c r="K39" s="219">
        <v>0</v>
      </c>
      <c r="L39" s="182">
        <v>0</v>
      </c>
    </row>
    <row r="40" spans="1:12">
      <c r="A40" s="187">
        <v>2</v>
      </c>
      <c r="B40" s="186">
        <v>1</v>
      </c>
      <c r="C40" s="185">
        <v>2</v>
      </c>
      <c r="D40" s="183"/>
      <c r="E40" s="186"/>
      <c r="F40" s="184"/>
      <c r="G40" s="183" t="s">
        <v>49</v>
      </c>
      <c r="H40" s="172">
        <v>9</v>
      </c>
      <c r="I40" s="195">
        <f t="shared" ref="I40:L42" si="1">I41</f>
        <v>200</v>
      </c>
      <c r="J40" s="190">
        <f t="shared" si="1"/>
        <v>100</v>
      </c>
      <c r="K40" s="195">
        <f t="shared" si="1"/>
        <v>100</v>
      </c>
      <c r="L40" s="190">
        <f t="shared" si="1"/>
        <v>100</v>
      </c>
    </row>
    <row r="41" spans="1:12">
      <c r="A41" s="187">
        <v>2</v>
      </c>
      <c r="B41" s="186">
        <v>1</v>
      </c>
      <c r="C41" s="185">
        <v>2</v>
      </c>
      <c r="D41" s="183">
        <v>1</v>
      </c>
      <c r="E41" s="186"/>
      <c r="F41" s="184"/>
      <c r="G41" s="183" t="s">
        <v>49</v>
      </c>
      <c r="H41" s="172">
        <v>10</v>
      </c>
      <c r="I41" s="195">
        <f t="shared" si="1"/>
        <v>200</v>
      </c>
      <c r="J41" s="190">
        <f t="shared" si="1"/>
        <v>100</v>
      </c>
      <c r="K41" s="190">
        <f t="shared" si="1"/>
        <v>100</v>
      </c>
      <c r="L41" s="190">
        <f t="shared" si="1"/>
        <v>100</v>
      </c>
    </row>
    <row r="42" spans="1:12">
      <c r="A42" s="187">
        <v>2</v>
      </c>
      <c r="B42" s="186">
        <v>1</v>
      </c>
      <c r="C42" s="185">
        <v>2</v>
      </c>
      <c r="D42" s="183">
        <v>1</v>
      </c>
      <c r="E42" s="186">
        <v>1</v>
      </c>
      <c r="F42" s="184"/>
      <c r="G42" s="183" t="s">
        <v>49</v>
      </c>
      <c r="H42" s="172">
        <v>11</v>
      </c>
      <c r="I42" s="190">
        <f t="shared" si="1"/>
        <v>200</v>
      </c>
      <c r="J42" s="190">
        <f t="shared" si="1"/>
        <v>100</v>
      </c>
      <c r="K42" s="190">
        <f t="shared" si="1"/>
        <v>100</v>
      </c>
      <c r="L42" s="190">
        <f t="shared" si="1"/>
        <v>100</v>
      </c>
    </row>
    <row r="43" spans="1:12">
      <c r="A43" s="187">
        <v>2</v>
      </c>
      <c r="B43" s="186">
        <v>1</v>
      </c>
      <c r="C43" s="185">
        <v>2</v>
      </c>
      <c r="D43" s="183">
        <v>1</v>
      </c>
      <c r="E43" s="186">
        <v>1</v>
      </c>
      <c r="F43" s="184">
        <v>1</v>
      </c>
      <c r="G43" s="183" t="s">
        <v>49</v>
      </c>
      <c r="H43" s="172">
        <v>12</v>
      </c>
      <c r="I43" s="182">
        <v>200</v>
      </c>
      <c r="J43" s="219">
        <v>100</v>
      </c>
      <c r="K43" s="219">
        <v>100</v>
      </c>
      <c r="L43" s="219">
        <v>100</v>
      </c>
    </row>
    <row r="44" spans="1:12" hidden="1">
      <c r="A44" s="225">
        <v>2</v>
      </c>
      <c r="B44" s="246">
        <v>2</v>
      </c>
      <c r="C44" s="202"/>
      <c r="D44" s="228"/>
      <c r="E44" s="203"/>
      <c r="F44" s="201"/>
      <c r="G44" s="252" t="s">
        <v>50</v>
      </c>
      <c r="H44" s="172">
        <v>13</v>
      </c>
      <c r="I44" s="200">
        <f t="shared" ref="I44:L46" si="2">I45</f>
        <v>0</v>
      </c>
      <c r="J44" s="198">
        <f t="shared" si="2"/>
        <v>0</v>
      </c>
      <c r="K44" s="200">
        <f t="shared" si="2"/>
        <v>0</v>
      </c>
      <c r="L44" s="200">
        <f t="shared" si="2"/>
        <v>0</v>
      </c>
    </row>
    <row r="45" spans="1:12" hidden="1">
      <c r="A45" s="187">
        <v>2</v>
      </c>
      <c r="B45" s="186">
        <v>2</v>
      </c>
      <c r="C45" s="185">
        <v>1</v>
      </c>
      <c r="D45" s="183"/>
      <c r="E45" s="186"/>
      <c r="F45" s="184"/>
      <c r="G45" s="228" t="s">
        <v>50</v>
      </c>
      <c r="H45" s="172">
        <v>14</v>
      </c>
      <c r="I45" s="190">
        <f t="shared" si="2"/>
        <v>0</v>
      </c>
      <c r="J45" s="195">
        <f t="shared" si="2"/>
        <v>0</v>
      </c>
      <c r="K45" s="190">
        <f t="shared" si="2"/>
        <v>0</v>
      </c>
      <c r="L45" s="195">
        <f t="shared" si="2"/>
        <v>0</v>
      </c>
    </row>
    <row r="46" spans="1:12" hidden="1">
      <c r="A46" s="187">
        <v>2</v>
      </c>
      <c r="B46" s="186">
        <v>2</v>
      </c>
      <c r="C46" s="185">
        <v>1</v>
      </c>
      <c r="D46" s="183">
        <v>1</v>
      </c>
      <c r="E46" s="186"/>
      <c r="F46" s="184"/>
      <c r="G46" s="228" t="s">
        <v>50</v>
      </c>
      <c r="H46" s="172">
        <v>15</v>
      </c>
      <c r="I46" s="190">
        <f t="shared" si="2"/>
        <v>0</v>
      </c>
      <c r="J46" s="195">
        <f t="shared" si="2"/>
        <v>0</v>
      </c>
      <c r="K46" s="234">
        <f t="shared" si="2"/>
        <v>0</v>
      </c>
      <c r="L46" s="234">
        <f t="shared" si="2"/>
        <v>0</v>
      </c>
    </row>
    <row r="47" spans="1:12" hidden="1">
      <c r="A47" s="194">
        <v>2</v>
      </c>
      <c r="B47" s="193">
        <v>2</v>
      </c>
      <c r="C47" s="192">
        <v>1</v>
      </c>
      <c r="D47" s="197">
        <v>1</v>
      </c>
      <c r="E47" s="193">
        <v>1</v>
      </c>
      <c r="F47" s="191"/>
      <c r="G47" s="228" t="s">
        <v>50</v>
      </c>
      <c r="H47" s="172">
        <v>16</v>
      </c>
      <c r="I47" s="210">
        <f>SUM(I48:I62)</f>
        <v>0</v>
      </c>
      <c r="J47" s="210">
        <f>SUM(J48:J62)</f>
        <v>0</v>
      </c>
      <c r="K47" s="208">
        <f>SUM(K48:K62)</f>
        <v>0</v>
      </c>
      <c r="L47" s="208">
        <f>SUM(L48:L62)</f>
        <v>0</v>
      </c>
    </row>
    <row r="48" spans="1:12" hidden="1">
      <c r="A48" s="187">
        <v>2</v>
      </c>
      <c r="B48" s="186">
        <v>2</v>
      </c>
      <c r="C48" s="185">
        <v>1</v>
      </c>
      <c r="D48" s="183">
        <v>1</v>
      </c>
      <c r="E48" s="186">
        <v>1</v>
      </c>
      <c r="F48" s="265">
        <v>1</v>
      </c>
      <c r="G48" s="183" t="s">
        <v>51</v>
      </c>
      <c r="H48" s="172">
        <v>17</v>
      </c>
      <c r="I48" s="219">
        <v>0</v>
      </c>
      <c r="J48" s="219">
        <v>0</v>
      </c>
      <c r="K48" s="219">
        <v>0</v>
      </c>
      <c r="L48" s="219">
        <v>0</v>
      </c>
    </row>
    <row r="49" spans="1:12" ht="25.5" hidden="1" customHeight="1">
      <c r="A49" s="187">
        <v>2</v>
      </c>
      <c r="B49" s="186">
        <v>2</v>
      </c>
      <c r="C49" s="185">
        <v>1</v>
      </c>
      <c r="D49" s="183">
        <v>1</v>
      </c>
      <c r="E49" s="186">
        <v>1</v>
      </c>
      <c r="F49" s="184">
        <v>2</v>
      </c>
      <c r="G49" s="183" t="s">
        <v>52</v>
      </c>
      <c r="H49" s="172">
        <v>18</v>
      </c>
      <c r="I49" s="219">
        <v>0</v>
      </c>
      <c r="J49" s="219">
        <v>0</v>
      </c>
      <c r="K49" s="219">
        <v>0</v>
      </c>
      <c r="L49" s="219">
        <v>0</v>
      </c>
    </row>
    <row r="50" spans="1:12" ht="25.5" hidden="1" customHeight="1">
      <c r="A50" s="187">
        <v>2</v>
      </c>
      <c r="B50" s="186">
        <v>2</v>
      </c>
      <c r="C50" s="185">
        <v>1</v>
      </c>
      <c r="D50" s="183">
        <v>1</v>
      </c>
      <c r="E50" s="186">
        <v>1</v>
      </c>
      <c r="F50" s="184">
        <v>5</v>
      </c>
      <c r="G50" s="183" t="s">
        <v>53</v>
      </c>
      <c r="H50" s="172">
        <v>19</v>
      </c>
      <c r="I50" s="219">
        <v>0</v>
      </c>
      <c r="J50" s="219">
        <v>0</v>
      </c>
      <c r="K50" s="219">
        <v>0</v>
      </c>
      <c r="L50" s="219">
        <v>0</v>
      </c>
    </row>
    <row r="51" spans="1:12" ht="25.5" hidden="1" customHeight="1">
      <c r="A51" s="187">
        <v>2</v>
      </c>
      <c r="B51" s="186">
        <v>2</v>
      </c>
      <c r="C51" s="185">
        <v>1</v>
      </c>
      <c r="D51" s="183">
        <v>1</v>
      </c>
      <c r="E51" s="186">
        <v>1</v>
      </c>
      <c r="F51" s="184">
        <v>6</v>
      </c>
      <c r="G51" s="183" t="s">
        <v>54</v>
      </c>
      <c r="H51" s="172">
        <v>20</v>
      </c>
      <c r="I51" s="219">
        <v>0</v>
      </c>
      <c r="J51" s="219">
        <v>0</v>
      </c>
      <c r="K51" s="219">
        <v>0</v>
      </c>
      <c r="L51" s="219">
        <v>0</v>
      </c>
    </row>
    <row r="52" spans="1:12" ht="25.5" hidden="1" customHeight="1">
      <c r="A52" s="204">
        <v>2</v>
      </c>
      <c r="B52" s="203">
        <v>2</v>
      </c>
      <c r="C52" s="202">
        <v>1</v>
      </c>
      <c r="D52" s="228">
        <v>1</v>
      </c>
      <c r="E52" s="203">
        <v>1</v>
      </c>
      <c r="F52" s="201">
        <v>7</v>
      </c>
      <c r="G52" s="228" t="s">
        <v>55</v>
      </c>
      <c r="H52" s="172">
        <v>21</v>
      </c>
      <c r="I52" s="219">
        <v>0</v>
      </c>
      <c r="J52" s="219">
        <v>0</v>
      </c>
      <c r="K52" s="219">
        <v>0</v>
      </c>
      <c r="L52" s="219">
        <v>0</v>
      </c>
    </row>
    <row r="53" spans="1:12" hidden="1">
      <c r="A53" s="187">
        <v>2</v>
      </c>
      <c r="B53" s="186">
        <v>2</v>
      </c>
      <c r="C53" s="185">
        <v>1</v>
      </c>
      <c r="D53" s="183">
        <v>1</v>
      </c>
      <c r="E53" s="186">
        <v>1</v>
      </c>
      <c r="F53" s="184">
        <v>11</v>
      </c>
      <c r="G53" s="183" t="s">
        <v>56</v>
      </c>
      <c r="H53" s="172">
        <v>22</v>
      </c>
      <c r="I53" s="182">
        <v>0</v>
      </c>
      <c r="J53" s="219">
        <v>0</v>
      </c>
      <c r="K53" s="219">
        <v>0</v>
      </c>
      <c r="L53" s="219">
        <v>0</v>
      </c>
    </row>
    <row r="54" spans="1:12" ht="25.5" hidden="1" customHeight="1">
      <c r="A54" s="194">
        <v>2</v>
      </c>
      <c r="B54" s="212">
        <v>2</v>
      </c>
      <c r="C54" s="218">
        <v>1</v>
      </c>
      <c r="D54" s="218">
        <v>1</v>
      </c>
      <c r="E54" s="218">
        <v>1</v>
      </c>
      <c r="F54" s="211">
        <v>12</v>
      </c>
      <c r="G54" s="207" t="s">
        <v>57</v>
      </c>
      <c r="H54" s="172">
        <v>23</v>
      </c>
      <c r="I54" s="213">
        <v>0</v>
      </c>
      <c r="J54" s="219">
        <v>0</v>
      </c>
      <c r="K54" s="219">
        <v>0</v>
      </c>
      <c r="L54" s="219">
        <v>0</v>
      </c>
    </row>
    <row r="55" spans="1:12" ht="25.5" hidden="1" customHeight="1">
      <c r="A55" s="187">
        <v>2</v>
      </c>
      <c r="B55" s="186">
        <v>2</v>
      </c>
      <c r="C55" s="185">
        <v>1</v>
      </c>
      <c r="D55" s="185">
        <v>1</v>
      </c>
      <c r="E55" s="185">
        <v>1</v>
      </c>
      <c r="F55" s="184">
        <v>14</v>
      </c>
      <c r="G55" s="264" t="s">
        <v>58</v>
      </c>
      <c r="H55" s="172">
        <v>24</v>
      </c>
      <c r="I55" s="182">
        <v>0</v>
      </c>
      <c r="J55" s="182">
        <v>0</v>
      </c>
      <c r="K55" s="182">
        <v>0</v>
      </c>
      <c r="L55" s="182">
        <v>0</v>
      </c>
    </row>
    <row r="56" spans="1:12" ht="25.5" hidden="1" customHeight="1">
      <c r="A56" s="187">
        <v>2</v>
      </c>
      <c r="B56" s="186">
        <v>2</v>
      </c>
      <c r="C56" s="185">
        <v>1</v>
      </c>
      <c r="D56" s="185">
        <v>1</v>
      </c>
      <c r="E56" s="185">
        <v>1</v>
      </c>
      <c r="F56" s="184">
        <v>15</v>
      </c>
      <c r="G56" s="183" t="s">
        <v>59</v>
      </c>
      <c r="H56" s="172">
        <v>25</v>
      </c>
      <c r="I56" s="182">
        <v>0</v>
      </c>
      <c r="J56" s="219">
        <v>0</v>
      </c>
      <c r="K56" s="219">
        <v>0</v>
      </c>
      <c r="L56" s="219">
        <v>0</v>
      </c>
    </row>
    <row r="57" spans="1:12" hidden="1">
      <c r="A57" s="187">
        <v>2</v>
      </c>
      <c r="B57" s="186">
        <v>2</v>
      </c>
      <c r="C57" s="185">
        <v>1</v>
      </c>
      <c r="D57" s="185">
        <v>1</v>
      </c>
      <c r="E57" s="185">
        <v>1</v>
      </c>
      <c r="F57" s="184">
        <v>16</v>
      </c>
      <c r="G57" s="183" t="s">
        <v>60</v>
      </c>
      <c r="H57" s="172">
        <v>26</v>
      </c>
      <c r="I57" s="182">
        <v>0</v>
      </c>
      <c r="J57" s="219">
        <v>0</v>
      </c>
      <c r="K57" s="219">
        <v>0</v>
      </c>
      <c r="L57" s="219">
        <v>0</v>
      </c>
    </row>
    <row r="58" spans="1:12" ht="25.5" hidden="1" customHeight="1">
      <c r="A58" s="187">
        <v>2</v>
      </c>
      <c r="B58" s="186">
        <v>2</v>
      </c>
      <c r="C58" s="185">
        <v>1</v>
      </c>
      <c r="D58" s="185">
        <v>1</v>
      </c>
      <c r="E58" s="185">
        <v>1</v>
      </c>
      <c r="F58" s="184">
        <v>17</v>
      </c>
      <c r="G58" s="183" t="s">
        <v>61</v>
      </c>
      <c r="H58" s="172">
        <v>27</v>
      </c>
      <c r="I58" s="182">
        <v>0</v>
      </c>
      <c r="J58" s="182">
        <v>0</v>
      </c>
      <c r="K58" s="182">
        <v>0</v>
      </c>
      <c r="L58" s="182">
        <v>0</v>
      </c>
    </row>
    <row r="59" spans="1:12" hidden="1">
      <c r="A59" s="187">
        <v>2</v>
      </c>
      <c r="B59" s="186">
        <v>2</v>
      </c>
      <c r="C59" s="185">
        <v>1</v>
      </c>
      <c r="D59" s="185">
        <v>1</v>
      </c>
      <c r="E59" s="185">
        <v>1</v>
      </c>
      <c r="F59" s="184">
        <v>20</v>
      </c>
      <c r="G59" s="183" t="s">
        <v>62</v>
      </c>
      <c r="H59" s="172">
        <v>28</v>
      </c>
      <c r="I59" s="182">
        <v>0</v>
      </c>
      <c r="J59" s="219">
        <v>0</v>
      </c>
      <c r="K59" s="219">
        <v>0</v>
      </c>
      <c r="L59" s="219">
        <v>0</v>
      </c>
    </row>
    <row r="60" spans="1:12" ht="25.5" hidden="1" customHeight="1">
      <c r="A60" s="187">
        <v>2</v>
      </c>
      <c r="B60" s="186">
        <v>2</v>
      </c>
      <c r="C60" s="185">
        <v>1</v>
      </c>
      <c r="D60" s="185">
        <v>1</v>
      </c>
      <c r="E60" s="185">
        <v>1</v>
      </c>
      <c r="F60" s="184">
        <v>21</v>
      </c>
      <c r="G60" s="183" t="s">
        <v>63</v>
      </c>
      <c r="H60" s="172">
        <v>29</v>
      </c>
      <c r="I60" s="182">
        <v>0</v>
      </c>
      <c r="J60" s="219">
        <v>0</v>
      </c>
      <c r="K60" s="219">
        <v>0</v>
      </c>
      <c r="L60" s="219">
        <v>0</v>
      </c>
    </row>
    <row r="61" spans="1:12" hidden="1">
      <c r="A61" s="187">
        <v>2</v>
      </c>
      <c r="B61" s="186">
        <v>2</v>
      </c>
      <c r="C61" s="185">
        <v>1</v>
      </c>
      <c r="D61" s="185">
        <v>1</v>
      </c>
      <c r="E61" s="185">
        <v>1</v>
      </c>
      <c r="F61" s="184">
        <v>22</v>
      </c>
      <c r="G61" s="183" t="s">
        <v>64</v>
      </c>
      <c r="H61" s="172">
        <v>30</v>
      </c>
      <c r="I61" s="182">
        <v>0</v>
      </c>
      <c r="J61" s="219">
        <v>0</v>
      </c>
      <c r="K61" s="219">
        <v>0</v>
      </c>
      <c r="L61" s="219">
        <v>0</v>
      </c>
    </row>
    <row r="62" spans="1:12" hidden="1">
      <c r="A62" s="187">
        <v>2</v>
      </c>
      <c r="B62" s="186">
        <v>2</v>
      </c>
      <c r="C62" s="185">
        <v>1</v>
      </c>
      <c r="D62" s="185">
        <v>1</v>
      </c>
      <c r="E62" s="185">
        <v>1</v>
      </c>
      <c r="F62" s="184">
        <v>30</v>
      </c>
      <c r="G62" s="183" t="s">
        <v>65</v>
      </c>
      <c r="H62" s="172">
        <v>31</v>
      </c>
      <c r="I62" s="182">
        <v>0</v>
      </c>
      <c r="J62" s="219">
        <v>0</v>
      </c>
      <c r="K62" s="219">
        <v>0</v>
      </c>
      <c r="L62" s="219">
        <v>0</v>
      </c>
    </row>
    <row r="63" spans="1:12" hidden="1">
      <c r="A63" s="263">
        <v>2</v>
      </c>
      <c r="B63" s="262">
        <v>3</v>
      </c>
      <c r="C63" s="245"/>
      <c r="D63" s="202"/>
      <c r="E63" s="202"/>
      <c r="F63" s="201"/>
      <c r="G63" s="243" t="s">
        <v>66</v>
      </c>
      <c r="H63" s="172">
        <v>32</v>
      </c>
      <c r="I63" s="200">
        <f>I64+I80</f>
        <v>0</v>
      </c>
      <c r="J63" s="200">
        <f>J64+J80</f>
        <v>0</v>
      </c>
      <c r="K63" s="200">
        <f>K64+K80</f>
        <v>0</v>
      </c>
      <c r="L63" s="200">
        <f>L64+L80</f>
        <v>0</v>
      </c>
    </row>
    <row r="64" spans="1:12" hidden="1">
      <c r="A64" s="187">
        <v>2</v>
      </c>
      <c r="B64" s="186">
        <v>3</v>
      </c>
      <c r="C64" s="185">
        <v>1</v>
      </c>
      <c r="D64" s="185"/>
      <c r="E64" s="185"/>
      <c r="F64" s="184"/>
      <c r="G64" s="183" t="s">
        <v>67</v>
      </c>
      <c r="H64" s="172">
        <v>33</v>
      </c>
      <c r="I64" s="190">
        <f>SUM(I65+I70+I75)</f>
        <v>0</v>
      </c>
      <c r="J64" s="196">
        <f>SUM(J65+J70+J75)</f>
        <v>0</v>
      </c>
      <c r="K64" s="195">
        <f>SUM(K65+K70+K75)</f>
        <v>0</v>
      </c>
      <c r="L64" s="190">
        <f>SUM(L65+L70+L75)</f>
        <v>0</v>
      </c>
    </row>
    <row r="65" spans="1:15" hidden="1">
      <c r="A65" s="187">
        <v>2</v>
      </c>
      <c r="B65" s="186">
        <v>3</v>
      </c>
      <c r="C65" s="185">
        <v>1</v>
      </c>
      <c r="D65" s="185">
        <v>1</v>
      </c>
      <c r="E65" s="185"/>
      <c r="F65" s="184"/>
      <c r="G65" s="183" t="s">
        <v>68</v>
      </c>
      <c r="H65" s="172">
        <v>34</v>
      </c>
      <c r="I65" s="190">
        <f>I66</f>
        <v>0</v>
      </c>
      <c r="J65" s="196">
        <f>J66</f>
        <v>0</v>
      </c>
      <c r="K65" s="195">
        <f>K66</f>
        <v>0</v>
      </c>
      <c r="L65" s="190">
        <f>L66</f>
        <v>0</v>
      </c>
    </row>
    <row r="66" spans="1:15" hidden="1">
      <c r="A66" s="187">
        <v>2</v>
      </c>
      <c r="B66" s="186">
        <v>3</v>
      </c>
      <c r="C66" s="185">
        <v>1</v>
      </c>
      <c r="D66" s="185">
        <v>1</v>
      </c>
      <c r="E66" s="185">
        <v>1</v>
      </c>
      <c r="F66" s="184"/>
      <c r="G66" s="183" t="s">
        <v>68</v>
      </c>
      <c r="H66" s="172">
        <v>35</v>
      </c>
      <c r="I66" s="190">
        <f>SUM(I67:I69)</f>
        <v>0</v>
      </c>
      <c r="J66" s="196">
        <f>SUM(J67:J69)</f>
        <v>0</v>
      </c>
      <c r="K66" s="195">
        <f>SUM(K67:K69)</f>
        <v>0</v>
      </c>
      <c r="L66" s="190">
        <f>SUM(L67:L69)</f>
        <v>0</v>
      </c>
    </row>
    <row r="67" spans="1:15" ht="25.5" hidden="1" customHeight="1">
      <c r="A67" s="187">
        <v>2</v>
      </c>
      <c r="B67" s="186">
        <v>3</v>
      </c>
      <c r="C67" s="185">
        <v>1</v>
      </c>
      <c r="D67" s="185">
        <v>1</v>
      </c>
      <c r="E67" s="185">
        <v>1</v>
      </c>
      <c r="F67" s="184">
        <v>1</v>
      </c>
      <c r="G67" s="183" t="s">
        <v>69</v>
      </c>
      <c r="H67" s="172">
        <v>36</v>
      </c>
      <c r="I67" s="182">
        <v>0</v>
      </c>
      <c r="J67" s="182">
        <v>0</v>
      </c>
      <c r="K67" s="182">
        <v>0</v>
      </c>
      <c r="L67" s="182">
        <v>0</v>
      </c>
      <c r="M67" s="261"/>
      <c r="N67" s="261"/>
      <c r="O67" s="261"/>
    </row>
    <row r="68" spans="1:15" ht="25.5" hidden="1" customHeight="1">
      <c r="A68" s="187">
        <v>2</v>
      </c>
      <c r="B68" s="203">
        <v>3</v>
      </c>
      <c r="C68" s="202">
        <v>1</v>
      </c>
      <c r="D68" s="202">
        <v>1</v>
      </c>
      <c r="E68" s="202">
        <v>1</v>
      </c>
      <c r="F68" s="201">
        <v>2</v>
      </c>
      <c r="G68" s="228" t="s">
        <v>70</v>
      </c>
      <c r="H68" s="172">
        <v>37</v>
      </c>
      <c r="I68" s="237">
        <v>0</v>
      </c>
      <c r="J68" s="237">
        <v>0</v>
      </c>
      <c r="K68" s="237">
        <v>0</v>
      </c>
      <c r="L68" s="237">
        <v>0</v>
      </c>
    </row>
    <row r="69" spans="1:15" hidden="1">
      <c r="A69" s="186">
        <v>2</v>
      </c>
      <c r="B69" s="185">
        <v>3</v>
      </c>
      <c r="C69" s="185">
        <v>1</v>
      </c>
      <c r="D69" s="185">
        <v>1</v>
      </c>
      <c r="E69" s="185">
        <v>1</v>
      </c>
      <c r="F69" s="184">
        <v>3</v>
      </c>
      <c r="G69" s="183" t="s">
        <v>71</v>
      </c>
      <c r="H69" s="172">
        <v>38</v>
      </c>
      <c r="I69" s="182">
        <v>0</v>
      </c>
      <c r="J69" s="182">
        <v>0</v>
      </c>
      <c r="K69" s="182">
        <v>0</v>
      </c>
      <c r="L69" s="182">
        <v>0</v>
      </c>
    </row>
    <row r="70" spans="1:15" ht="25.5" hidden="1" customHeight="1">
      <c r="A70" s="203">
        <v>2</v>
      </c>
      <c r="B70" s="202">
        <v>3</v>
      </c>
      <c r="C70" s="202">
        <v>1</v>
      </c>
      <c r="D70" s="202">
        <v>2</v>
      </c>
      <c r="E70" s="202"/>
      <c r="F70" s="201"/>
      <c r="G70" s="228" t="s">
        <v>72</v>
      </c>
      <c r="H70" s="172">
        <v>39</v>
      </c>
      <c r="I70" s="200">
        <f>I71</f>
        <v>0</v>
      </c>
      <c r="J70" s="199">
        <f>J71</f>
        <v>0</v>
      </c>
      <c r="K70" s="198">
        <f>K71</f>
        <v>0</v>
      </c>
      <c r="L70" s="198">
        <f>L71</f>
        <v>0</v>
      </c>
    </row>
    <row r="71" spans="1:15" ht="25.5" hidden="1" customHeight="1">
      <c r="A71" s="193">
        <v>2</v>
      </c>
      <c r="B71" s="192">
        <v>3</v>
      </c>
      <c r="C71" s="192">
        <v>1</v>
      </c>
      <c r="D71" s="192">
        <v>2</v>
      </c>
      <c r="E71" s="192">
        <v>1</v>
      </c>
      <c r="F71" s="191"/>
      <c r="G71" s="228" t="s">
        <v>72</v>
      </c>
      <c r="H71" s="172">
        <v>40</v>
      </c>
      <c r="I71" s="234">
        <f>SUM(I72:I74)</f>
        <v>0</v>
      </c>
      <c r="J71" s="236">
        <f>SUM(J72:J74)</f>
        <v>0</v>
      </c>
      <c r="K71" s="235">
        <f>SUM(K72:K74)</f>
        <v>0</v>
      </c>
      <c r="L71" s="195">
        <f>SUM(L72:L74)</f>
        <v>0</v>
      </c>
    </row>
    <row r="72" spans="1:15" ht="25.5" hidden="1" customHeight="1">
      <c r="A72" s="186">
        <v>2</v>
      </c>
      <c r="B72" s="185">
        <v>3</v>
      </c>
      <c r="C72" s="185">
        <v>1</v>
      </c>
      <c r="D72" s="185">
        <v>2</v>
      </c>
      <c r="E72" s="185">
        <v>1</v>
      </c>
      <c r="F72" s="184">
        <v>1</v>
      </c>
      <c r="G72" s="187" t="s">
        <v>69</v>
      </c>
      <c r="H72" s="172">
        <v>41</v>
      </c>
      <c r="I72" s="182">
        <v>0</v>
      </c>
      <c r="J72" s="182">
        <v>0</v>
      </c>
      <c r="K72" s="182">
        <v>0</v>
      </c>
      <c r="L72" s="182">
        <v>0</v>
      </c>
      <c r="M72" s="261"/>
      <c r="N72" s="261"/>
      <c r="O72" s="261"/>
    </row>
    <row r="73" spans="1:15" ht="25.5" hidden="1" customHeight="1">
      <c r="A73" s="186">
        <v>2</v>
      </c>
      <c r="B73" s="185">
        <v>3</v>
      </c>
      <c r="C73" s="185">
        <v>1</v>
      </c>
      <c r="D73" s="185">
        <v>2</v>
      </c>
      <c r="E73" s="185">
        <v>1</v>
      </c>
      <c r="F73" s="184">
        <v>2</v>
      </c>
      <c r="G73" s="187" t="s">
        <v>70</v>
      </c>
      <c r="H73" s="172">
        <v>42</v>
      </c>
      <c r="I73" s="182">
        <v>0</v>
      </c>
      <c r="J73" s="182">
        <v>0</v>
      </c>
      <c r="K73" s="182">
        <v>0</v>
      </c>
      <c r="L73" s="182">
        <v>0</v>
      </c>
    </row>
    <row r="74" spans="1:15" hidden="1">
      <c r="A74" s="186">
        <v>2</v>
      </c>
      <c r="B74" s="185">
        <v>3</v>
      </c>
      <c r="C74" s="185">
        <v>1</v>
      </c>
      <c r="D74" s="185">
        <v>2</v>
      </c>
      <c r="E74" s="185">
        <v>1</v>
      </c>
      <c r="F74" s="184">
        <v>3</v>
      </c>
      <c r="G74" s="187" t="s">
        <v>71</v>
      </c>
      <c r="H74" s="172">
        <v>43</v>
      </c>
      <c r="I74" s="182">
        <v>0</v>
      </c>
      <c r="J74" s="182">
        <v>0</v>
      </c>
      <c r="K74" s="182">
        <v>0</v>
      </c>
      <c r="L74" s="182">
        <v>0</v>
      </c>
    </row>
    <row r="75" spans="1:15" ht="25.5" hidden="1" customHeight="1">
      <c r="A75" s="186">
        <v>2</v>
      </c>
      <c r="B75" s="185">
        <v>3</v>
      </c>
      <c r="C75" s="185">
        <v>1</v>
      </c>
      <c r="D75" s="185">
        <v>3</v>
      </c>
      <c r="E75" s="185"/>
      <c r="F75" s="184"/>
      <c r="G75" s="187" t="s">
        <v>252</v>
      </c>
      <c r="H75" s="172">
        <v>44</v>
      </c>
      <c r="I75" s="190">
        <f>I76</f>
        <v>0</v>
      </c>
      <c r="J75" s="196">
        <f>J76</f>
        <v>0</v>
      </c>
      <c r="K75" s="195">
        <f>K76</f>
        <v>0</v>
      </c>
      <c r="L75" s="195">
        <f>L76</f>
        <v>0</v>
      </c>
    </row>
    <row r="76" spans="1:15" ht="25.5" hidden="1" customHeight="1">
      <c r="A76" s="186">
        <v>2</v>
      </c>
      <c r="B76" s="185">
        <v>3</v>
      </c>
      <c r="C76" s="185">
        <v>1</v>
      </c>
      <c r="D76" s="185">
        <v>3</v>
      </c>
      <c r="E76" s="185">
        <v>1</v>
      </c>
      <c r="F76" s="184"/>
      <c r="G76" s="187" t="s">
        <v>251</v>
      </c>
      <c r="H76" s="172">
        <v>45</v>
      </c>
      <c r="I76" s="190">
        <f>SUM(I77:I79)</f>
        <v>0</v>
      </c>
      <c r="J76" s="196">
        <f>SUM(J77:J79)</f>
        <v>0</v>
      </c>
      <c r="K76" s="195">
        <f>SUM(K77:K79)</f>
        <v>0</v>
      </c>
      <c r="L76" s="195">
        <f>SUM(L77:L79)</f>
        <v>0</v>
      </c>
    </row>
    <row r="77" spans="1:15" hidden="1">
      <c r="A77" s="203">
        <v>2</v>
      </c>
      <c r="B77" s="202">
        <v>3</v>
      </c>
      <c r="C77" s="202">
        <v>1</v>
      </c>
      <c r="D77" s="202">
        <v>3</v>
      </c>
      <c r="E77" s="202">
        <v>1</v>
      </c>
      <c r="F77" s="201">
        <v>1</v>
      </c>
      <c r="G77" s="204" t="s">
        <v>75</v>
      </c>
      <c r="H77" s="172">
        <v>46</v>
      </c>
      <c r="I77" s="237">
        <v>0</v>
      </c>
      <c r="J77" s="237">
        <v>0</v>
      </c>
      <c r="K77" s="237">
        <v>0</v>
      </c>
      <c r="L77" s="237">
        <v>0</v>
      </c>
    </row>
    <row r="78" spans="1:15" hidden="1">
      <c r="A78" s="186">
        <v>2</v>
      </c>
      <c r="B78" s="185">
        <v>3</v>
      </c>
      <c r="C78" s="185">
        <v>1</v>
      </c>
      <c r="D78" s="185">
        <v>3</v>
      </c>
      <c r="E78" s="185">
        <v>1</v>
      </c>
      <c r="F78" s="184">
        <v>2</v>
      </c>
      <c r="G78" s="187" t="s">
        <v>76</v>
      </c>
      <c r="H78" s="172">
        <v>47</v>
      </c>
      <c r="I78" s="182">
        <v>0</v>
      </c>
      <c r="J78" s="182">
        <v>0</v>
      </c>
      <c r="K78" s="182">
        <v>0</v>
      </c>
      <c r="L78" s="182">
        <v>0</v>
      </c>
    </row>
    <row r="79" spans="1:15" hidden="1">
      <c r="A79" s="203">
        <v>2</v>
      </c>
      <c r="B79" s="202">
        <v>3</v>
      </c>
      <c r="C79" s="202">
        <v>1</v>
      </c>
      <c r="D79" s="202">
        <v>3</v>
      </c>
      <c r="E79" s="202">
        <v>1</v>
      </c>
      <c r="F79" s="201">
        <v>3</v>
      </c>
      <c r="G79" s="204" t="s">
        <v>77</v>
      </c>
      <c r="H79" s="172">
        <v>48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03">
        <v>2</v>
      </c>
      <c r="B80" s="202">
        <v>3</v>
      </c>
      <c r="C80" s="202">
        <v>2</v>
      </c>
      <c r="D80" s="202"/>
      <c r="E80" s="202"/>
      <c r="F80" s="201"/>
      <c r="G80" s="204" t="s">
        <v>78</v>
      </c>
      <c r="H80" s="172">
        <v>49</v>
      </c>
      <c r="I80" s="190">
        <f t="shared" ref="I80:L81" si="3">I81</f>
        <v>0</v>
      </c>
      <c r="J80" s="190">
        <f t="shared" si="3"/>
        <v>0</v>
      </c>
      <c r="K80" s="190">
        <f t="shared" si="3"/>
        <v>0</v>
      </c>
      <c r="L80" s="190">
        <f t="shared" si="3"/>
        <v>0</v>
      </c>
    </row>
    <row r="81" spans="1:12" hidden="1">
      <c r="A81" s="203">
        <v>2</v>
      </c>
      <c r="B81" s="202">
        <v>3</v>
      </c>
      <c r="C81" s="202">
        <v>2</v>
      </c>
      <c r="D81" s="202">
        <v>1</v>
      </c>
      <c r="E81" s="202"/>
      <c r="F81" s="201"/>
      <c r="G81" s="204" t="s">
        <v>78</v>
      </c>
      <c r="H81" s="172">
        <v>50</v>
      </c>
      <c r="I81" s="190">
        <f t="shared" si="3"/>
        <v>0</v>
      </c>
      <c r="J81" s="190">
        <f t="shared" si="3"/>
        <v>0</v>
      </c>
      <c r="K81" s="190">
        <f t="shared" si="3"/>
        <v>0</v>
      </c>
      <c r="L81" s="190">
        <f t="shared" si="3"/>
        <v>0</v>
      </c>
    </row>
    <row r="82" spans="1:12" hidden="1">
      <c r="A82" s="203">
        <v>2</v>
      </c>
      <c r="B82" s="202">
        <v>3</v>
      </c>
      <c r="C82" s="202">
        <v>2</v>
      </c>
      <c r="D82" s="202">
        <v>1</v>
      </c>
      <c r="E82" s="202">
        <v>1</v>
      </c>
      <c r="F82" s="201"/>
      <c r="G82" s="204" t="s">
        <v>78</v>
      </c>
      <c r="H82" s="172">
        <v>51</v>
      </c>
      <c r="I82" s="190">
        <f>SUM(I83)</f>
        <v>0</v>
      </c>
      <c r="J82" s="190">
        <f>SUM(J83)</f>
        <v>0</v>
      </c>
      <c r="K82" s="190">
        <f>SUM(K83)</f>
        <v>0</v>
      </c>
      <c r="L82" s="190">
        <f>SUM(L83)</f>
        <v>0</v>
      </c>
    </row>
    <row r="83" spans="1:12" hidden="1">
      <c r="A83" s="203">
        <v>2</v>
      </c>
      <c r="B83" s="202">
        <v>3</v>
      </c>
      <c r="C83" s="202">
        <v>2</v>
      </c>
      <c r="D83" s="202">
        <v>1</v>
      </c>
      <c r="E83" s="202">
        <v>1</v>
      </c>
      <c r="F83" s="201">
        <v>1</v>
      </c>
      <c r="G83" s="204" t="s">
        <v>78</v>
      </c>
      <c r="H83" s="172">
        <v>52</v>
      </c>
      <c r="I83" s="182">
        <v>0</v>
      </c>
      <c r="J83" s="182">
        <v>0</v>
      </c>
      <c r="K83" s="182">
        <v>0</v>
      </c>
      <c r="L83" s="182">
        <v>0</v>
      </c>
    </row>
    <row r="84" spans="1:12" hidden="1">
      <c r="A84" s="224">
        <v>2</v>
      </c>
      <c r="B84" s="223">
        <v>4</v>
      </c>
      <c r="C84" s="223"/>
      <c r="D84" s="223"/>
      <c r="E84" s="223"/>
      <c r="F84" s="222"/>
      <c r="G84" s="247" t="s">
        <v>79</v>
      </c>
      <c r="H84" s="172">
        <v>53</v>
      </c>
      <c r="I84" s="190">
        <f t="shared" ref="I84:L86" si="4">I85</f>
        <v>0</v>
      </c>
      <c r="J84" s="196">
        <f t="shared" si="4"/>
        <v>0</v>
      </c>
      <c r="K84" s="195">
        <f t="shared" si="4"/>
        <v>0</v>
      </c>
      <c r="L84" s="195">
        <f t="shared" si="4"/>
        <v>0</v>
      </c>
    </row>
    <row r="85" spans="1:12" hidden="1">
      <c r="A85" s="186">
        <v>2</v>
      </c>
      <c r="B85" s="185">
        <v>4</v>
      </c>
      <c r="C85" s="185">
        <v>1</v>
      </c>
      <c r="D85" s="185"/>
      <c r="E85" s="185"/>
      <c r="F85" s="184"/>
      <c r="G85" s="187" t="s">
        <v>80</v>
      </c>
      <c r="H85" s="172">
        <v>54</v>
      </c>
      <c r="I85" s="190">
        <f t="shared" si="4"/>
        <v>0</v>
      </c>
      <c r="J85" s="196">
        <f t="shared" si="4"/>
        <v>0</v>
      </c>
      <c r="K85" s="195">
        <f t="shared" si="4"/>
        <v>0</v>
      </c>
      <c r="L85" s="195">
        <f t="shared" si="4"/>
        <v>0</v>
      </c>
    </row>
    <row r="86" spans="1:12" hidden="1">
      <c r="A86" s="186">
        <v>2</v>
      </c>
      <c r="B86" s="185">
        <v>4</v>
      </c>
      <c r="C86" s="185">
        <v>1</v>
      </c>
      <c r="D86" s="185">
        <v>1</v>
      </c>
      <c r="E86" s="185"/>
      <c r="F86" s="184"/>
      <c r="G86" s="187" t="s">
        <v>80</v>
      </c>
      <c r="H86" s="172">
        <v>55</v>
      </c>
      <c r="I86" s="190">
        <f t="shared" si="4"/>
        <v>0</v>
      </c>
      <c r="J86" s="196">
        <f t="shared" si="4"/>
        <v>0</v>
      </c>
      <c r="K86" s="195">
        <f t="shared" si="4"/>
        <v>0</v>
      </c>
      <c r="L86" s="195">
        <f t="shared" si="4"/>
        <v>0</v>
      </c>
    </row>
    <row r="87" spans="1:12" hidden="1">
      <c r="A87" s="186">
        <v>2</v>
      </c>
      <c r="B87" s="185">
        <v>4</v>
      </c>
      <c r="C87" s="185">
        <v>1</v>
      </c>
      <c r="D87" s="185">
        <v>1</v>
      </c>
      <c r="E87" s="185">
        <v>1</v>
      </c>
      <c r="F87" s="184"/>
      <c r="G87" s="187" t="s">
        <v>80</v>
      </c>
      <c r="H87" s="172">
        <v>56</v>
      </c>
      <c r="I87" s="190">
        <f>SUM(I88:I90)</f>
        <v>0</v>
      </c>
      <c r="J87" s="196">
        <f>SUM(J88:J90)</f>
        <v>0</v>
      </c>
      <c r="K87" s="195">
        <f>SUM(K88:K90)</f>
        <v>0</v>
      </c>
      <c r="L87" s="195">
        <f>SUM(L88:L90)</f>
        <v>0</v>
      </c>
    </row>
    <row r="88" spans="1:12" hidden="1">
      <c r="A88" s="186">
        <v>2</v>
      </c>
      <c r="B88" s="185">
        <v>4</v>
      </c>
      <c r="C88" s="185">
        <v>1</v>
      </c>
      <c r="D88" s="185">
        <v>1</v>
      </c>
      <c r="E88" s="185">
        <v>1</v>
      </c>
      <c r="F88" s="184">
        <v>1</v>
      </c>
      <c r="G88" s="187" t="s">
        <v>81</v>
      </c>
      <c r="H88" s="172">
        <v>57</v>
      </c>
      <c r="I88" s="182">
        <v>0</v>
      </c>
      <c r="J88" s="182">
        <v>0</v>
      </c>
      <c r="K88" s="182">
        <v>0</v>
      </c>
      <c r="L88" s="182">
        <v>0</v>
      </c>
    </row>
    <row r="89" spans="1:12" hidden="1">
      <c r="A89" s="186">
        <v>2</v>
      </c>
      <c r="B89" s="186">
        <v>4</v>
      </c>
      <c r="C89" s="186">
        <v>1</v>
      </c>
      <c r="D89" s="185">
        <v>1</v>
      </c>
      <c r="E89" s="185">
        <v>1</v>
      </c>
      <c r="F89" s="205">
        <v>2</v>
      </c>
      <c r="G89" s="183" t="s">
        <v>82</v>
      </c>
      <c r="H89" s="172">
        <v>58</v>
      </c>
      <c r="I89" s="182">
        <v>0</v>
      </c>
      <c r="J89" s="182">
        <v>0</v>
      </c>
      <c r="K89" s="182">
        <v>0</v>
      </c>
      <c r="L89" s="182">
        <v>0</v>
      </c>
    </row>
    <row r="90" spans="1:12" hidden="1">
      <c r="A90" s="186">
        <v>2</v>
      </c>
      <c r="B90" s="185">
        <v>4</v>
      </c>
      <c r="C90" s="186">
        <v>1</v>
      </c>
      <c r="D90" s="185">
        <v>1</v>
      </c>
      <c r="E90" s="185">
        <v>1</v>
      </c>
      <c r="F90" s="205">
        <v>3</v>
      </c>
      <c r="G90" s="183" t="s">
        <v>83</v>
      </c>
      <c r="H90" s="172">
        <v>59</v>
      </c>
      <c r="I90" s="182">
        <v>0</v>
      </c>
      <c r="J90" s="182">
        <v>0</v>
      </c>
      <c r="K90" s="182">
        <v>0</v>
      </c>
      <c r="L90" s="182">
        <v>0</v>
      </c>
    </row>
    <row r="91" spans="1:12" hidden="1">
      <c r="A91" s="224">
        <v>2</v>
      </c>
      <c r="B91" s="223">
        <v>5</v>
      </c>
      <c r="C91" s="224"/>
      <c r="D91" s="223"/>
      <c r="E91" s="223"/>
      <c r="F91" s="259"/>
      <c r="G91" s="221" t="s">
        <v>84</v>
      </c>
      <c r="H91" s="172">
        <v>60</v>
      </c>
      <c r="I91" s="190">
        <f>SUM(I92+I97+I102)</f>
        <v>0</v>
      </c>
      <c r="J91" s="196">
        <f>SUM(J92+J97+J102)</f>
        <v>0</v>
      </c>
      <c r="K91" s="195">
        <f>SUM(K92+K97+K102)</f>
        <v>0</v>
      </c>
      <c r="L91" s="195">
        <f>SUM(L92+L97+L102)</f>
        <v>0</v>
      </c>
    </row>
    <row r="92" spans="1:12" hidden="1">
      <c r="A92" s="203">
        <v>2</v>
      </c>
      <c r="B92" s="202">
        <v>5</v>
      </c>
      <c r="C92" s="203">
        <v>1</v>
      </c>
      <c r="D92" s="202"/>
      <c r="E92" s="202"/>
      <c r="F92" s="255"/>
      <c r="G92" s="228" t="s">
        <v>85</v>
      </c>
      <c r="H92" s="172">
        <v>61</v>
      </c>
      <c r="I92" s="200">
        <f t="shared" ref="I92:L93" si="5">I93</f>
        <v>0</v>
      </c>
      <c r="J92" s="199">
        <f t="shared" si="5"/>
        <v>0</v>
      </c>
      <c r="K92" s="198">
        <f t="shared" si="5"/>
        <v>0</v>
      </c>
      <c r="L92" s="198">
        <f t="shared" si="5"/>
        <v>0</v>
      </c>
    </row>
    <row r="93" spans="1:12" hidden="1">
      <c r="A93" s="186">
        <v>2</v>
      </c>
      <c r="B93" s="185">
        <v>5</v>
      </c>
      <c r="C93" s="186">
        <v>1</v>
      </c>
      <c r="D93" s="185">
        <v>1</v>
      </c>
      <c r="E93" s="185"/>
      <c r="F93" s="205"/>
      <c r="G93" s="183" t="s">
        <v>85</v>
      </c>
      <c r="H93" s="172">
        <v>62</v>
      </c>
      <c r="I93" s="190">
        <f t="shared" si="5"/>
        <v>0</v>
      </c>
      <c r="J93" s="196">
        <f t="shared" si="5"/>
        <v>0</v>
      </c>
      <c r="K93" s="195">
        <f t="shared" si="5"/>
        <v>0</v>
      </c>
      <c r="L93" s="195">
        <f t="shared" si="5"/>
        <v>0</v>
      </c>
    </row>
    <row r="94" spans="1:12" hidden="1">
      <c r="A94" s="186">
        <v>2</v>
      </c>
      <c r="B94" s="185">
        <v>5</v>
      </c>
      <c r="C94" s="186">
        <v>1</v>
      </c>
      <c r="D94" s="185">
        <v>1</v>
      </c>
      <c r="E94" s="185">
        <v>1</v>
      </c>
      <c r="F94" s="205"/>
      <c r="G94" s="183" t="s">
        <v>85</v>
      </c>
      <c r="H94" s="172">
        <v>63</v>
      </c>
      <c r="I94" s="190">
        <f>SUM(I95:I96)</f>
        <v>0</v>
      </c>
      <c r="J94" s="196">
        <f>SUM(J95:J96)</f>
        <v>0</v>
      </c>
      <c r="K94" s="195">
        <f>SUM(K95:K96)</f>
        <v>0</v>
      </c>
      <c r="L94" s="195">
        <f>SUM(L95:L96)</f>
        <v>0</v>
      </c>
    </row>
    <row r="95" spans="1:12" ht="25.5" hidden="1" customHeight="1">
      <c r="A95" s="186">
        <v>2</v>
      </c>
      <c r="B95" s="185">
        <v>5</v>
      </c>
      <c r="C95" s="186">
        <v>1</v>
      </c>
      <c r="D95" s="185">
        <v>1</v>
      </c>
      <c r="E95" s="185">
        <v>1</v>
      </c>
      <c r="F95" s="205">
        <v>1</v>
      </c>
      <c r="G95" s="183" t="s">
        <v>86</v>
      </c>
      <c r="H95" s="172">
        <v>64</v>
      </c>
      <c r="I95" s="182">
        <v>0</v>
      </c>
      <c r="J95" s="182">
        <v>0</v>
      </c>
      <c r="K95" s="182">
        <v>0</v>
      </c>
      <c r="L95" s="182">
        <v>0</v>
      </c>
    </row>
    <row r="96" spans="1:12" ht="25.5" hidden="1" customHeight="1">
      <c r="A96" s="186">
        <v>2</v>
      </c>
      <c r="B96" s="185">
        <v>5</v>
      </c>
      <c r="C96" s="186">
        <v>1</v>
      </c>
      <c r="D96" s="185">
        <v>1</v>
      </c>
      <c r="E96" s="185">
        <v>1</v>
      </c>
      <c r="F96" s="205">
        <v>2</v>
      </c>
      <c r="G96" s="183" t="s">
        <v>87</v>
      </c>
      <c r="H96" s="172">
        <v>65</v>
      </c>
      <c r="I96" s="182">
        <v>0</v>
      </c>
      <c r="J96" s="182">
        <v>0</v>
      </c>
      <c r="K96" s="182">
        <v>0</v>
      </c>
      <c r="L96" s="182">
        <v>0</v>
      </c>
    </row>
    <row r="97" spans="1:19" hidden="1">
      <c r="A97" s="186">
        <v>2</v>
      </c>
      <c r="B97" s="185">
        <v>5</v>
      </c>
      <c r="C97" s="186">
        <v>2</v>
      </c>
      <c r="D97" s="185"/>
      <c r="E97" s="185"/>
      <c r="F97" s="205"/>
      <c r="G97" s="183" t="s">
        <v>88</v>
      </c>
      <c r="H97" s="172">
        <v>66</v>
      </c>
      <c r="I97" s="190">
        <f t="shared" ref="I97:L98" si="6">I98</f>
        <v>0</v>
      </c>
      <c r="J97" s="196">
        <f t="shared" si="6"/>
        <v>0</v>
      </c>
      <c r="K97" s="195">
        <f t="shared" si="6"/>
        <v>0</v>
      </c>
      <c r="L97" s="190">
        <f t="shared" si="6"/>
        <v>0</v>
      </c>
    </row>
    <row r="98" spans="1:19" hidden="1">
      <c r="A98" s="187">
        <v>2</v>
      </c>
      <c r="B98" s="186">
        <v>5</v>
      </c>
      <c r="C98" s="185">
        <v>2</v>
      </c>
      <c r="D98" s="183">
        <v>1</v>
      </c>
      <c r="E98" s="186"/>
      <c r="F98" s="205"/>
      <c r="G98" s="183" t="s">
        <v>88</v>
      </c>
      <c r="H98" s="172">
        <v>67</v>
      </c>
      <c r="I98" s="190">
        <f t="shared" si="6"/>
        <v>0</v>
      </c>
      <c r="J98" s="196">
        <f t="shared" si="6"/>
        <v>0</v>
      </c>
      <c r="K98" s="195">
        <f t="shared" si="6"/>
        <v>0</v>
      </c>
      <c r="L98" s="190">
        <f t="shared" si="6"/>
        <v>0</v>
      </c>
    </row>
    <row r="99" spans="1:19" hidden="1">
      <c r="A99" s="187">
        <v>2</v>
      </c>
      <c r="B99" s="186">
        <v>5</v>
      </c>
      <c r="C99" s="185">
        <v>2</v>
      </c>
      <c r="D99" s="183">
        <v>1</v>
      </c>
      <c r="E99" s="186">
        <v>1</v>
      </c>
      <c r="F99" s="205"/>
      <c r="G99" s="183" t="s">
        <v>88</v>
      </c>
      <c r="H99" s="172">
        <v>68</v>
      </c>
      <c r="I99" s="190">
        <f>SUM(I100:I101)</f>
        <v>0</v>
      </c>
      <c r="J99" s="196">
        <f>SUM(J100:J101)</f>
        <v>0</v>
      </c>
      <c r="K99" s="195">
        <f>SUM(K100:K101)</f>
        <v>0</v>
      </c>
      <c r="L99" s="190">
        <f>SUM(L100:L101)</f>
        <v>0</v>
      </c>
    </row>
    <row r="100" spans="1:19" ht="25.5" hidden="1" customHeight="1">
      <c r="A100" s="187">
        <v>2</v>
      </c>
      <c r="B100" s="186">
        <v>5</v>
      </c>
      <c r="C100" s="185">
        <v>2</v>
      </c>
      <c r="D100" s="183">
        <v>1</v>
      </c>
      <c r="E100" s="186">
        <v>1</v>
      </c>
      <c r="F100" s="205">
        <v>1</v>
      </c>
      <c r="G100" s="183" t="s">
        <v>89</v>
      </c>
      <c r="H100" s="172">
        <v>69</v>
      </c>
      <c r="I100" s="182">
        <v>0</v>
      </c>
      <c r="J100" s="182">
        <v>0</v>
      </c>
      <c r="K100" s="182">
        <v>0</v>
      </c>
      <c r="L100" s="182">
        <v>0</v>
      </c>
    </row>
    <row r="101" spans="1:19" ht="25.5" hidden="1" customHeight="1">
      <c r="A101" s="187">
        <v>2</v>
      </c>
      <c r="B101" s="186">
        <v>5</v>
      </c>
      <c r="C101" s="185">
        <v>2</v>
      </c>
      <c r="D101" s="183">
        <v>1</v>
      </c>
      <c r="E101" s="186">
        <v>1</v>
      </c>
      <c r="F101" s="205">
        <v>2</v>
      </c>
      <c r="G101" s="183" t="s">
        <v>90</v>
      </c>
      <c r="H101" s="172">
        <v>70</v>
      </c>
      <c r="I101" s="182">
        <v>0</v>
      </c>
      <c r="J101" s="182">
        <v>0</v>
      </c>
      <c r="K101" s="182">
        <v>0</v>
      </c>
      <c r="L101" s="182">
        <v>0</v>
      </c>
    </row>
    <row r="102" spans="1:19" ht="25.5" hidden="1" customHeight="1">
      <c r="A102" s="187">
        <v>2</v>
      </c>
      <c r="B102" s="186">
        <v>5</v>
      </c>
      <c r="C102" s="185">
        <v>3</v>
      </c>
      <c r="D102" s="183"/>
      <c r="E102" s="186"/>
      <c r="F102" s="205"/>
      <c r="G102" s="183" t="s">
        <v>91</v>
      </c>
      <c r="H102" s="172">
        <v>71</v>
      </c>
      <c r="I102" s="190">
        <f>I103+I107</f>
        <v>0</v>
      </c>
      <c r="J102" s="190">
        <f>J103+J107</f>
        <v>0</v>
      </c>
      <c r="K102" s="190">
        <f>K103+K107</f>
        <v>0</v>
      </c>
      <c r="L102" s="190">
        <f>L103+L107</f>
        <v>0</v>
      </c>
    </row>
    <row r="103" spans="1:19" ht="25.5" hidden="1" customHeight="1">
      <c r="A103" s="187">
        <v>2</v>
      </c>
      <c r="B103" s="186">
        <v>5</v>
      </c>
      <c r="C103" s="185">
        <v>3</v>
      </c>
      <c r="D103" s="183">
        <v>1</v>
      </c>
      <c r="E103" s="186"/>
      <c r="F103" s="205"/>
      <c r="G103" s="183" t="s">
        <v>92</v>
      </c>
      <c r="H103" s="172">
        <v>72</v>
      </c>
      <c r="I103" s="190">
        <f>I104</f>
        <v>0</v>
      </c>
      <c r="J103" s="196">
        <f>J104</f>
        <v>0</v>
      </c>
      <c r="K103" s="195">
        <f>K104</f>
        <v>0</v>
      </c>
      <c r="L103" s="190">
        <f>L104</f>
        <v>0</v>
      </c>
    </row>
    <row r="104" spans="1:19" ht="25.5" hidden="1" customHeight="1">
      <c r="A104" s="194">
        <v>2</v>
      </c>
      <c r="B104" s="193">
        <v>5</v>
      </c>
      <c r="C104" s="192">
        <v>3</v>
      </c>
      <c r="D104" s="197">
        <v>1</v>
      </c>
      <c r="E104" s="193">
        <v>1</v>
      </c>
      <c r="F104" s="258"/>
      <c r="G104" s="197" t="s">
        <v>92</v>
      </c>
      <c r="H104" s="172">
        <v>73</v>
      </c>
      <c r="I104" s="234">
        <f>SUM(I105:I106)</f>
        <v>0</v>
      </c>
      <c r="J104" s="236">
        <f>SUM(J105:J106)</f>
        <v>0</v>
      </c>
      <c r="K104" s="235">
        <f>SUM(K105:K106)</f>
        <v>0</v>
      </c>
      <c r="L104" s="234">
        <f>SUM(L105:L106)</f>
        <v>0</v>
      </c>
    </row>
    <row r="105" spans="1:19" ht="25.5" hidden="1" customHeight="1">
      <c r="A105" s="187">
        <v>2</v>
      </c>
      <c r="B105" s="186">
        <v>5</v>
      </c>
      <c r="C105" s="185">
        <v>3</v>
      </c>
      <c r="D105" s="183">
        <v>1</v>
      </c>
      <c r="E105" s="186">
        <v>1</v>
      </c>
      <c r="F105" s="205">
        <v>1</v>
      </c>
      <c r="G105" s="183" t="s">
        <v>92</v>
      </c>
      <c r="H105" s="172">
        <v>74</v>
      </c>
      <c r="I105" s="182">
        <v>0</v>
      </c>
      <c r="J105" s="182">
        <v>0</v>
      </c>
      <c r="K105" s="182">
        <v>0</v>
      </c>
      <c r="L105" s="182">
        <v>0</v>
      </c>
    </row>
    <row r="106" spans="1:19" ht="25.5" hidden="1" customHeight="1">
      <c r="A106" s="194">
        <v>2</v>
      </c>
      <c r="B106" s="193">
        <v>5</v>
      </c>
      <c r="C106" s="192">
        <v>3</v>
      </c>
      <c r="D106" s="197">
        <v>1</v>
      </c>
      <c r="E106" s="193">
        <v>1</v>
      </c>
      <c r="F106" s="258">
        <v>2</v>
      </c>
      <c r="G106" s="197" t="s">
        <v>93</v>
      </c>
      <c r="H106" s="172">
        <v>75</v>
      </c>
      <c r="I106" s="182">
        <v>0</v>
      </c>
      <c r="J106" s="182">
        <v>0</v>
      </c>
      <c r="K106" s="182">
        <v>0</v>
      </c>
      <c r="L106" s="182">
        <v>0</v>
      </c>
      <c r="S106" s="260"/>
    </row>
    <row r="107" spans="1:19" ht="25.5" hidden="1" customHeight="1">
      <c r="A107" s="194">
        <v>2</v>
      </c>
      <c r="B107" s="193">
        <v>5</v>
      </c>
      <c r="C107" s="192">
        <v>3</v>
      </c>
      <c r="D107" s="197">
        <v>2</v>
      </c>
      <c r="E107" s="193"/>
      <c r="F107" s="258"/>
      <c r="G107" s="197" t="s">
        <v>94</v>
      </c>
      <c r="H107" s="172">
        <v>76</v>
      </c>
      <c r="I107" s="195">
        <f>I108</f>
        <v>0</v>
      </c>
      <c r="J107" s="190">
        <f>J108</f>
        <v>0</v>
      </c>
      <c r="K107" s="190">
        <f>K108</f>
        <v>0</v>
      </c>
      <c r="L107" s="190">
        <f>L108</f>
        <v>0</v>
      </c>
    </row>
    <row r="108" spans="1:19" ht="25.5" hidden="1" customHeight="1">
      <c r="A108" s="194">
        <v>2</v>
      </c>
      <c r="B108" s="193">
        <v>5</v>
      </c>
      <c r="C108" s="192">
        <v>3</v>
      </c>
      <c r="D108" s="197">
        <v>2</v>
      </c>
      <c r="E108" s="193">
        <v>1</v>
      </c>
      <c r="F108" s="258"/>
      <c r="G108" s="197" t="s">
        <v>94</v>
      </c>
      <c r="H108" s="172">
        <v>77</v>
      </c>
      <c r="I108" s="234">
        <f>SUM(I109:I110)</f>
        <v>0</v>
      </c>
      <c r="J108" s="234">
        <f>SUM(J109:J110)</f>
        <v>0</v>
      </c>
      <c r="K108" s="234">
        <f>SUM(K109:K110)</f>
        <v>0</v>
      </c>
      <c r="L108" s="234">
        <f>SUM(L109:L110)</f>
        <v>0</v>
      </c>
    </row>
    <row r="109" spans="1:19" ht="25.5" hidden="1" customHeight="1">
      <c r="A109" s="194">
        <v>2</v>
      </c>
      <c r="B109" s="193">
        <v>5</v>
      </c>
      <c r="C109" s="192">
        <v>3</v>
      </c>
      <c r="D109" s="197">
        <v>2</v>
      </c>
      <c r="E109" s="193">
        <v>1</v>
      </c>
      <c r="F109" s="258">
        <v>1</v>
      </c>
      <c r="G109" s="197" t="s">
        <v>94</v>
      </c>
      <c r="H109" s="172">
        <v>78</v>
      </c>
      <c r="I109" s="182">
        <v>0</v>
      </c>
      <c r="J109" s="182">
        <v>0</v>
      </c>
      <c r="K109" s="182">
        <v>0</v>
      </c>
      <c r="L109" s="182">
        <v>0</v>
      </c>
    </row>
    <row r="110" spans="1:19" hidden="1">
      <c r="A110" s="194">
        <v>2</v>
      </c>
      <c r="B110" s="193">
        <v>5</v>
      </c>
      <c r="C110" s="192">
        <v>3</v>
      </c>
      <c r="D110" s="197">
        <v>2</v>
      </c>
      <c r="E110" s="193">
        <v>1</v>
      </c>
      <c r="F110" s="258">
        <v>2</v>
      </c>
      <c r="G110" s="197" t="s">
        <v>95</v>
      </c>
      <c r="H110" s="172">
        <v>79</v>
      </c>
      <c r="I110" s="182">
        <v>0</v>
      </c>
      <c r="J110" s="182">
        <v>0</v>
      </c>
      <c r="K110" s="182">
        <v>0</v>
      </c>
      <c r="L110" s="182">
        <v>0</v>
      </c>
    </row>
    <row r="111" spans="1:19" hidden="1">
      <c r="A111" s="247">
        <v>2</v>
      </c>
      <c r="B111" s="224">
        <v>6</v>
      </c>
      <c r="C111" s="223"/>
      <c r="D111" s="221"/>
      <c r="E111" s="224"/>
      <c r="F111" s="259"/>
      <c r="G111" s="248" t="s">
        <v>96</v>
      </c>
      <c r="H111" s="172">
        <v>80</v>
      </c>
      <c r="I111" s="190">
        <f>SUM(I112+I117+I121+I125+I129+I133)</f>
        <v>0</v>
      </c>
      <c r="J111" s="190">
        <f>SUM(J112+J117+J121+J125+J129+J133)</f>
        <v>0</v>
      </c>
      <c r="K111" s="190">
        <f>SUM(K112+K117+K121+K125+K129+K133)</f>
        <v>0</v>
      </c>
      <c r="L111" s="190">
        <f>SUM(L112+L117+L121+L125+L129+L133)</f>
        <v>0</v>
      </c>
    </row>
    <row r="112" spans="1:19" hidden="1">
      <c r="A112" s="194">
        <v>2</v>
      </c>
      <c r="B112" s="193">
        <v>6</v>
      </c>
      <c r="C112" s="192">
        <v>1</v>
      </c>
      <c r="D112" s="197"/>
      <c r="E112" s="193"/>
      <c r="F112" s="258"/>
      <c r="G112" s="197" t="s">
        <v>97</v>
      </c>
      <c r="H112" s="172">
        <v>81</v>
      </c>
      <c r="I112" s="234">
        <f t="shared" ref="I112:L113" si="7">I113</f>
        <v>0</v>
      </c>
      <c r="J112" s="236">
        <f t="shared" si="7"/>
        <v>0</v>
      </c>
      <c r="K112" s="235">
        <f t="shared" si="7"/>
        <v>0</v>
      </c>
      <c r="L112" s="234">
        <f t="shared" si="7"/>
        <v>0</v>
      </c>
    </row>
    <row r="113" spans="1:12" hidden="1">
      <c r="A113" s="187">
        <v>2</v>
      </c>
      <c r="B113" s="186">
        <v>6</v>
      </c>
      <c r="C113" s="185">
        <v>1</v>
      </c>
      <c r="D113" s="183">
        <v>1</v>
      </c>
      <c r="E113" s="186"/>
      <c r="F113" s="205"/>
      <c r="G113" s="183" t="s">
        <v>97</v>
      </c>
      <c r="H113" s="172">
        <v>82</v>
      </c>
      <c r="I113" s="190">
        <f t="shared" si="7"/>
        <v>0</v>
      </c>
      <c r="J113" s="196">
        <f t="shared" si="7"/>
        <v>0</v>
      </c>
      <c r="K113" s="195">
        <f t="shared" si="7"/>
        <v>0</v>
      </c>
      <c r="L113" s="190">
        <f t="shared" si="7"/>
        <v>0</v>
      </c>
    </row>
    <row r="114" spans="1:12" hidden="1">
      <c r="A114" s="187">
        <v>2</v>
      </c>
      <c r="B114" s="186">
        <v>6</v>
      </c>
      <c r="C114" s="185">
        <v>1</v>
      </c>
      <c r="D114" s="183">
        <v>1</v>
      </c>
      <c r="E114" s="186">
        <v>1</v>
      </c>
      <c r="F114" s="205"/>
      <c r="G114" s="183" t="s">
        <v>97</v>
      </c>
      <c r="H114" s="172">
        <v>83</v>
      </c>
      <c r="I114" s="190">
        <f>SUM(I115:I116)</f>
        <v>0</v>
      </c>
      <c r="J114" s="196">
        <f>SUM(J115:J116)</f>
        <v>0</v>
      </c>
      <c r="K114" s="195">
        <f>SUM(K115:K116)</f>
        <v>0</v>
      </c>
      <c r="L114" s="190">
        <f>SUM(L115:L116)</f>
        <v>0</v>
      </c>
    </row>
    <row r="115" spans="1:12" hidden="1">
      <c r="A115" s="187">
        <v>2</v>
      </c>
      <c r="B115" s="186">
        <v>6</v>
      </c>
      <c r="C115" s="185">
        <v>1</v>
      </c>
      <c r="D115" s="183">
        <v>1</v>
      </c>
      <c r="E115" s="186">
        <v>1</v>
      </c>
      <c r="F115" s="205">
        <v>1</v>
      </c>
      <c r="G115" s="183" t="s">
        <v>98</v>
      </c>
      <c r="H115" s="172">
        <v>84</v>
      </c>
      <c r="I115" s="182">
        <v>0</v>
      </c>
      <c r="J115" s="182">
        <v>0</v>
      </c>
      <c r="K115" s="182">
        <v>0</v>
      </c>
      <c r="L115" s="182">
        <v>0</v>
      </c>
    </row>
    <row r="116" spans="1:12" hidden="1">
      <c r="A116" s="204">
        <v>2</v>
      </c>
      <c r="B116" s="203">
        <v>6</v>
      </c>
      <c r="C116" s="202">
        <v>1</v>
      </c>
      <c r="D116" s="228">
        <v>1</v>
      </c>
      <c r="E116" s="203">
        <v>1</v>
      </c>
      <c r="F116" s="255">
        <v>2</v>
      </c>
      <c r="G116" s="228" t="s">
        <v>99</v>
      </c>
      <c r="H116" s="172">
        <v>85</v>
      </c>
      <c r="I116" s="237">
        <v>0</v>
      </c>
      <c r="J116" s="237">
        <v>0</v>
      </c>
      <c r="K116" s="237">
        <v>0</v>
      </c>
      <c r="L116" s="237">
        <v>0</v>
      </c>
    </row>
    <row r="117" spans="1:12" ht="25.5" hidden="1" customHeight="1">
      <c r="A117" s="187">
        <v>2</v>
      </c>
      <c r="B117" s="186">
        <v>6</v>
      </c>
      <c r="C117" s="185">
        <v>2</v>
      </c>
      <c r="D117" s="183"/>
      <c r="E117" s="186"/>
      <c r="F117" s="205"/>
      <c r="G117" s="183" t="s">
        <v>100</v>
      </c>
      <c r="H117" s="172">
        <v>86</v>
      </c>
      <c r="I117" s="190">
        <f t="shared" ref="I117:L119" si="8">I118</f>
        <v>0</v>
      </c>
      <c r="J117" s="196">
        <f t="shared" si="8"/>
        <v>0</v>
      </c>
      <c r="K117" s="195">
        <f t="shared" si="8"/>
        <v>0</v>
      </c>
      <c r="L117" s="190">
        <f t="shared" si="8"/>
        <v>0</v>
      </c>
    </row>
    <row r="118" spans="1:12" ht="25.5" hidden="1" customHeight="1">
      <c r="A118" s="187">
        <v>2</v>
      </c>
      <c r="B118" s="186">
        <v>6</v>
      </c>
      <c r="C118" s="185">
        <v>2</v>
      </c>
      <c r="D118" s="183">
        <v>1</v>
      </c>
      <c r="E118" s="186"/>
      <c r="F118" s="205"/>
      <c r="G118" s="183" t="s">
        <v>100</v>
      </c>
      <c r="H118" s="172">
        <v>87</v>
      </c>
      <c r="I118" s="190">
        <f t="shared" si="8"/>
        <v>0</v>
      </c>
      <c r="J118" s="196">
        <f t="shared" si="8"/>
        <v>0</v>
      </c>
      <c r="K118" s="195">
        <f t="shared" si="8"/>
        <v>0</v>
      </c>
      <c r="L118" s="190">
        <f t="shared" si="8"/>
        <v>0</v>
      </c>
    </row>
    <row r="119" spans="1:12" ht="25.5" hidden="1" customHeight="1">
      <c r="A119" s="187">
        <v>2</v>
      </c>
      <c r="B119" s="186">
        <v>6</v>
      </c>
      <c r="C119" s="185">
        <v>2</v>
      </c>
      <c r="D119" s="183">
        <v>1</v>
      </c>
      <c r="E119" s="186">
        <v>1</v>
      </c>
      <c r="F119" s="205"/>
      <c r="G119" s="183" t="s">
        <v>100</v>
      </c>
      <c r="H119" s="172">
        <v>88</v>
      </c>
      <c r="I119" s="174">
        <f t="shared" si="8"/>
        <v>0</v>
      </c>
      <c r="J119" s="257">
        <f t="shared" si="8"/>
        <v>0</v>
      </c>
      <c r="K119" s="256">
        <f t="shared" si="8"/>
        <v>0</v>
      </c>
      <c r="L119" s="174">
        <f t="shared" si="8"/>
        <v>0</v>
      </c>
    </row>
    <row r="120" spans="1:12" ht="25.5" hidden="1" customHeight="1">
      <c r="A120" s="187">
        <v>2</v>
      </c>
      <c r="B120" s="186">
        <v>6</v>
      </c>
      <c r="C120" s="185">
        <v>2</v>
      </c>
      <c r="D120" s="183">
        <v>1</v>
      </c>
      <c r="E120" s="186">
        <v>1</v>
      </c>
      <c r="F120" s="205">
        <v>1</v>
      </c>
      <c r="G120" s="183" t="s">
        <v>100</v>
      </c>
      <c r="H120" s="172">
        <v>89</v>
      </c>
      <c r="I120" s="182">
        <v>0</v>
      </c>
      <c r="J120" s="182">
        <v>0</v>
      </c>
      <c r="K120" s="182">
        <v>0</v>
      </c>
      <c r="L120" s="182">
        <v>0</v>
      </c>
    </row>
    <row r="121" spans="1:12" ht="25.5" hidden="1" customHeight="1">
      <c r="A121" s="204">
        <v>2</v>
      </c>
      <c r="B121" s="203">
        <v>6</v>
      </c>
      <c r="C121" s="202">
        <v>3</v>
      </c>
      <c r="D121" s="228"/>
      <c r="E121" s="203"/>
      <c r="F121" s="255"/>
      <c r="G121" s="228" t="s">
        <v>101</v>
      </c>
      <c r="H121" s="172">
        <v>90</v>
      </c>
      <c r="I121" s="200">
        <f t="shared" ref="I121:L123" si="9">I122</f>
        <v>0</v>
      </c>
      <c r="J121" s="199">
        <f t="shared" si="9"/>
        <v>0</v>
      </c>
      <c r="K121" s="198">
        <f t="shared" si="9"/>
        <v>0</v>
      </c>
      <c r="L121" s="200">
        <f t="shared" si="9"/>
        <v>0</v>
      </c>
    </row>
    <row r="122" spans="1:12" ht="25.5" hidden="1" customHeight="1">
      <c r="A122" s="187">
        <v>2</v>
      </c>
      <c r="B122" s="186">
        <v>6</v>
      </c>
      <c r="C122" s="185">
        <v>3</v>
      </c>
      <c r="D122" s="183">
        <v>1</v>
      </c>
      <c r="E122" s="186"/>
      <c r="F122" s="205"/>
      <c r="G122" s="183" t="s">
        <v>101</v>
      </c>
      <c r="H122" s="172">
        <v>91</v>
      </c>
      <c r="I122" s="190">
        <f t="shared" si="9"/>
        <v>0</v>
      </c>
      <c r="J122" s="196">
        <f t="shared" si="9"/>
        <v>0</v>
      </c>
      <c r="K122" s="195">
        <f t="shared" si="9"/>
        <v>0</v>
      </c>
      <c r="L122" s="190">
        <f t="shared" si="9"/>
        <v>0</v>
      </c>
    </row>
    <row r="123" spans="1:12" ht="25.5" hidden="1" customHeight="1">
      <c r="A123" s="187">
        <v>2</v>
      </c>
      <c r="B123" s="186">
        <v>6</v>
      </c>
      <c r="C123" s="185">
        <v>3</v>
      </c>
      <c r="D123" s="183">
        <v>1</v>
      </c>
      <c r="E123" s="186">
        <v>1</v>
      </c>
      <c r="F123" s="205"/>
      <c r="G123" s="183" t="s">
        <v>101</v>
      </c>
      <c r="H123" s="172">
        <v>92</v>
      </c>
      <c r="I123" s="190">
        <f t="shared" si="9"/>
        <v>0</v>
      </c>
      <c r="J123" s="196">
        <f t="shared" si="9"/>
        <v>0</v>
      </c>
      <c r="K123" s="195">
        <f t="shared" si="9"/>
        <v>0</v>
      </c>
      <c r="L123" s="190">
        <f t="shared" si="9"/>
        <v>0</v>
      </c>
    </row>
    <row r="124" spans="1:12" ht="25.5" hidden="1" customHeight="1">
      <c r="A124" s="187">
        <v>2</v>
      </c>
      <c r="B124" s="186">
        <v>6</v>
      </c>
      <c r="C124" s="185">
        <v>3</v>
      </c>
      <c r="D124" s="183">
        <v>1</v>
      </c>
      <c r="E124" s="186">
        <v>1</v>
      </c>
      <c r="F124" s="205">
        <v>1</v>
      </c>
      <c r="G124" s="183" t="s">
        <v>101</v>
      </c>
      <c r="H124" s="172">
        <v>93</v>
      </c>
      <c r="I124" s="182">
        <v>0</v>
      </c>
      <c r="J124" s="182">
        <v>0</v>
      </c>
      <c r="K124" s="182">
        <v>0</v>
      </c>
      <c r="L124" s="182">
        <v>0</v>
      </c>
    </row>
    <row r="125" spans="1:12" ht="25.5" hidden="1" customHeight="1">
      <c r="A125" s="204">
        <v>2</v>
      </c>
      <c r="B125" s="203">
        <v>6</v>
      </c>
      <c r="C125" s="202">
        <v>4</v>
      </c>
      <c r="D125" s="228"/>
      <c r="E125" s="203"/>
      <c r="F125" s="255"/>
      <c r="G125" s="228" t="s">
        <v>102</v>
      </c>
      <c r="H125" s="172">
        <v>94</v>
      </c>
      <c r="I125" s="200">
        <f t="shared" ref="I125:L127" si="10">I126</f>
        <v>0</v>
      </c>
      <c r="J125" s="199">
        <f t="shared" si="10"/>
        <v>0</v>
      </c>
      <c r="K125" s="198">
        <f t="shared" si="10"/>
        <v>0</v>
      </c>
      <c r="L125" s="200">
        <f t="shared" si="10"/>
        <v>0</v>
      </c>
    </row>
    <row r="126" spans="1:12" ht="25.5" hidden="1" customHeight="1">
      <c r="A126" s="187">
        <v>2</v>
      </c>
      <c r="B126" s="186">
        <v>6</v>
      </c>
      <c r="C126" s="185">
        <v>4</v>
      </c>
      <c r="D126" s="183">
        <v>1</v>
      </c>
      <c r="E126" s="186"/>
      <c r="F126" s="205"/>
      <c r="G126" s="183" t="s">
        <v>102</v>
      </c>
      <c r="H126" s="172">
        <v>95</v>
      </c>
      <c r="I126" s="190">
        <f t="shared" si="10"/>
        <v>0</v>
      </c>
      <c r="J126" s="196">
        <f t="shared" si="10"/>
        <v>0</v>
      </c>
      <c r="K126" s="195">
        <f t="shared" si="10"/>
        <v>0</v>
      </c>
      <c r="L126" s="190">
        <f t="shared" si="10"/>
        <v>0</v>
      </c>
    </row>
    <row r="127" spans="1:12" ht="25.5" hidden="1" customHeight="1">
      <c r="A127" s="187">
        <v>2</v>
      </c>
      <c r="B127" s="186">
        <v>6</v>
      </c>
      <c r="C127" s="185">
        <v>4</v>
      </c>
      <c r="D127" s="183">
        <v>1</v>
      </c>
      <c r="E127" s="186">
        <v>1</v>
      </c>
      <c r="F127" s="205"/>
      <c r="G127" s="183" t="s">
        <v>102</v>
      </c>
      <c r="H127" s="172">
        <v>96</v>
      </c>
      <c r="I127" s="190">
        <f t="shared" si="10"/>
        <v>0</v>
      </c>
      <c r="J127" s="196">
        <f t="shared" si="10"/>
        <v>0</v>
      </c>
      <c r="K127" s="195">
        <f t="shared" si="10"/>
        <v>0</v>
      </c>
      <c r="L127" s="190">
        <f t="shared" si="10"/>
        <v>0</v>
      </c>
    </row>
    <row r="128" spans="1:12" ht="25.5" hidden="1" customHeight="1">
      <c r="A128" s="187">
        <v>2</v>
      </c>
      <c r="B128" s="186">
        <v>6</v>
      </c>
      <c r="C128" s="185">
        <v>4</v>
      </c>
      <c r="D128" s="183">
        <v>1</v>
      </c>
      <c r="E128" s="186">
        <v>1</v>
      </c>
      <c r="F128" s="205">
        <v>1</v>
      </c>
      <c r="G128" s="183" t="s">
        <v>102</v>
      </c>
      <c r="H128" s="172">
        <v>97</v>
      </c>
      <c r="I128" s="182">
        <v>0</v>
      </c>
      <c r="J128" s="182">
        <v>0</v>
      </c>
      <c r="K128" s="182">
        <v>0</v>
      </c>
      <c r="L128" s="182">
        <v>0</v>
      </c>
    </row>
    <row r="129" spans="1:12" ht="25.5" hidden="1" customHeight="1">
      <c r="A129" s="194">
        <v>2</v>
      </c>
      <c r="B129" s="212">
        <v>6</v>
      </c>
      <c r="C129" s="218">
        <v>5</v>
      </c>
      <c r="D129" s="207"/>
      <c r="E129" s="212"/>
      <c r="F129" s="206"/>
      <c r="G129" s="207" t="s">
        <v>103</v>
      </c>
      <c r="H129" s="172">
        <v>98</v>
      </c>
      <c r="I129" s="210">
        <f t="shared" ref="I129:L131" si="11">I130</f>
        <v>0</v>
      </c>
      <c r="J129" s="231">
        <f t="shared" si="11"/>
        <v>0</v>
      </c>
      <c r="K129" s="208">
        <f t="shared" si="11"/>
        <v>0</v>
      </c>
      <c r="L129" s="210">
        <f t="shared" si="11"/>
        <v>0</v>
      </c>
    </row>
    <row r="130" spans="1:12" ht="25.5" hidden="1" customHeight="1">
      <c r="A130" s="187">
        <v>2</v>
      </c>
      <c r="B130" s="186">
        <v>6</v>
      </c>
      <c r="C130" s="185">
        <v>5</v>
      </c>
      <c r="D130" s="183">
        <v>1</v>
      </c>
      <c r="E130" s="186"/>
      <c r="F130" s="205"/>
      <c r="G130" s="207" t="s">
        <v>103</v>
      </c>
      <c r="H130" s="172">
        <v>99</v>
      </c>
      <c r="I130" s="190">
        <f t="shared" si="11"/>
        <v>0</v>
      </c>
      <c r="J130" s="196">
        <f t="shared" si="11"/>
        <v>0</v>
      </c>
      <c r="K130" s="195">
        <f t="shared" si="11"/>
        <v>0</v>
      </c>
      <c r="L130" s="190">
        <f t="shared" si="11"/>
        <v>0</v>
      </c>
    </row>
    <row r="131" spans="1:12" ht="25.5" hidden="1" customHeight="1">
      <c r="A131" s="187">
        <v>2</v>
      </c>
      <c r="B131" s="186">
        <v>6</v>
      </c>
      <c r="C131" s="185">
        <v>5</v>
      </c>
      <c r="D131" s="183">
        <v>1</v>
      </c>
      <c r="E131" s="186">
        <v>1</v>
      </c>
      <c r="F131" s="205"/>
      <c r="G131" s="207" t="s">
        <v>103</v>
      </c>
      <c r="H131" s="172">
        <v>100</v>
      </c>
      <c r="I131" s="190">
        <f t="shared" si="11"/>
        <v>0</v>
      </c>
      <c r="J131" s="196">
        <f t="shared" si="11"/>
        <v>0</v>
      </c>
      <c r="K131" s="195">
        <f t="shared" si="11"/>
        <v>0</v>
      </c>
      <c r="L131" s="190">
        <f t="shared" si="11"/>
        <v>0</v>
      </c>
    </row>
    <row r="132" spans="1:12" ht="25.5" hidden="1" customHeight="1">
      <c r="A132" s="186">
        <v>2</v>
      </c>
      <c r="B132" s="185">
        <v>6</v>
      </c>
      <c r="C132" s="186">
        <v>5</v>
      </c>
      <c r="D132" s="186">
        <v>1</v>
      </c>
      <c r="E132" s="183">
        <v>1</v>
      </c>
      <c r="F132" s="205">
        <v>1</v>
      </c>
      <c r="G132" s="186" t="s">
        <v>104</v>
      </c>
      <c r="H132" s="172">
        <v>101</v>
      </c>
      <c r="I132" s="182">
        <v>0</v>
      </c>
      <c r="J132" s="182">
        <v>0</v>
      </c>
      <c r="K132" s="182">
        <v>0</v>
      </c>
      <c r="L132" s="182">
        <v>0</v>
      </c>
    </row>
    <row r="133" spans="1:12" ht="26.25" hidden="1" customHeight="1">
      <c r="A133" s="187">
        <v>2</v>
      </c>
      <c r="B133" s="185">
        <v>6</v>
      </c>
      <c r="C133" s="186">
        <v>6</v>
      </c>
      <c r="D133" s="185"/>
      <c r="E133" s="183"/>
      <c r="F133" s="184"/>
      <c r="G133" s="254" t="s">
        <v>105</v>
      </c>
      <c r="H133" s="172">
        <v>102</v>
      </c>
      <c r="I133" s="195">
        <f t="shared" ref="I133:L135" si="12">I134</f>
        <v>0</v>
      </c>
      <c r="J133" s="190">
        <f t="shared" si="12"/>
        <v>0</v>
      </c>
      <c r="K133" s="190">
        <f t="shared" si="12"/>
        <v>0</v>
      </c>
      <c r="L133" s="190">
        <f t="shared" si="12"/>
        <v>0</v>
      </c>
    </row>
    <row r="134" spans="1:12" ht="26.25" hidden="1" customHeight="1">
      <c r="A134" s="187">
        <v>2</v>
      </c>
      <c r="B134" s="185">
        <v>6</v>
      </c>
      <c r="C134" s="186">
        <v>6</v>
      </c>
      <c r="D134" s="185">
        <v>1</v>
      </c>
      <c r="E134" s="183"/>
      <c r="F134" s="184"/>
      <c r="G134" s="254" t="s">
        <v>105</v>
      </c>
      <c r="H134" s="175">
        <v>103</v>
      </c>
      <c r="I134" s="190">
        <f t="shared" si="12"/>
        <v>0</v>
      </c>
      <c r="J134" s="190">
        <f t="shared" si="12"/>
        <v>0</v>
      </c>
      <c r="K134" s="190">
        <f t="shared" si="12"/>
        <v>0</v>
      </c>
      <c r="L134" s="190">
        <f t="shared" si="12"/>
        <v>0</v>
      </c>
    </row>
    <row r="135" spans="1:12" ht="26.25" hidden="1" customHeight="1">
      <c r="A135" s="187">
        <v>2</v>
      </c>
      <c r="B135" s="185">
        <v>6</v>
      </c>
      <c r="C135" s="186">
        <v>6</v>
      </c>
      <c r="D135" s="185">
        <v>1</v>
      </c>
      <c r="E135" s="183">
        <v>1</v>
      </c>
      <c r="F135" s="184"/>
      <c r="G135" s="254" t="s">
        <v>105</v>
      </c>
      <c r="H135" s="175">
        <v>104</v>
      </c>
      <c r="I135" s="190">
        <f t="shared" si="12"/>
        <v>0</v>
      </c>
      <c r="J135" s="190">
        <f t="shared" si="12"/>
        <v>0</v>
      </c>
      <c r="K135" s="190">
        <f t="shared" si="12"/>
        <v>0</v>
      </c>
      <c r="L135" s="190">
        <f t="shared" si="12"/>
        <v>0</v>
      </c>
    </row>
    <row r="136" spans="1:12" ht="26.25" hidden="1" customHeight="1">
      <c r="A136" s="187">
        <v>2</v>
      </c>
      <c r="B136" s="185">
        <v>6</v>
      </c>
      <c r="C136" s="186">
        <v>6</v>
      </c>
      <c r="D136" s="185">
        <v>1</v>
      </c>
      <c r="E136" s="183">
        <v>1</v>
      </c>
      <c r="F136" s="184">
        <v>1</v>
      </c>
      <c r="G136" s="240" t="s">
        <v>105</v>
      </c>
      <c r="H136" s="175">
        <v>105</v>
      </c>
      <c r="I136" s="182">
        <v>0</v>
      </c>
      <c r="J136" s="253">
        <v>0</v>
      </c>
      <c r="K136" s="182">
        <v>0</v>
      </c>
      <c r="L136" s="182">
        <v>0</v>
      </c>
    </row>
    <row r="137" spans="1:12" hidden="1">
      <c r="A137" s="247">
        <v>2</v>
      </c>
      <c r="B137" s="224">
        <v>7</v>
      </c>
      <c r="C137" s="224"/>
      <c r="D137" s="223"/>
      <c r="E137" s="223"/>
      <c r="F137" s="222"/>
      <c r="G137" s="221" t="s">
        <v>106</v>
      </c>
      <c r="H137" s="175">
        <v>106</v>
      </c>
      <c r="I137" s="195">
        <f>SUM(I138+I143+I151)</f>
        <v>0</v>
      </c>
      <c r="J137" s="196">
        <f>SUM(J138+J143+J151)</f>
        <v>0</v>
      </c>
      <c r="K137" s="195">
        <f>SUM(K138+K143+K151)</f>
        <v>0</v>
      </c>
      <c r="L137" s="190">
        <f>SUM(L138+L143+L151)</f>
        <v>0</v>
      </c>
    </row>
    <row r="138" spans="1:12" hidden="1">
      <c r="A138" s="187">
        <v>2</v>
      </c>
      <c r="B138" s="186">
        <v>7</v>
      </c>
      <c r="C138" s="186">
        <v>1</v>
      </c>
      <c r="D138" s="185"/>
      <c r="E138" s="185"/>
      <c r="F138" s="184"/>
      <c r="G138" s="183" t="s">
        <v>107</v>
      </c>
      <c r="H138" s="175">
        <v>107</v>
      </c>
      <c r="I138" s="195">
        <f t="shared" ref="I138:L139" si="13">I139</f>
        <v>0</v>
      </c>
      <c r="J138" s="196">
        <f t="shared" si="13"/>
        <v>0</v>
      </c>
      <c r="K138" s="195">
        <f t="shared" si="13"/>
        <v>0</v>
      </c>
      <c r="L138" s="190">
        <f t="shared" si="13"/>
        <v>0</v>
      </c>
    </row>
    <row r="139" spans="1:12" hidden="1">
      <c r="A139" s="187">
        <v>2</v>
      </c>
      <c r="B139" s="186">
        <v>7</v>
      </c>
      <c r="C139" s="186">
        <v>1</v>
      </c>
      <c r="D139" s="185">
        <v>1</v>
      </c>
      <c r="E139" s="185"/>
      <c r="F139" s="184"/>
      <c r="G139" s="183" t="s">
        <v>107</v>
      </c>
      <c r="H139" s="175">
        <v>108</v>
      </c>
      <c r="I139" s="195">
        <f t="shared" si="13"/>
        <v>0</v>
      </c>
      <c r="J139" s="196">
        <f t="shared" si="13"/>
        <v>0</v>
      </c>
      <c r="K139" s="195">
        <f t="shared" si="13"/>
        <v>0</v>
      </c>
      <c r="L139" s="190">
        <f t="shared" si="13"/>
        <v>0</v>
      </c>
    </row>
    <row r="140" spans="1:12" hidden="1">
      <c r="A140" s="187">
        <v>2</v>
      </c>
      <c r="B140" s="186">
        <v>7</v>
      </c>
      <c r="C140" s="186">
        <v>1</v>
      </c>
      <c r="D140" s="185">
        <v>1</v>
      </c>
      <c r="E140" s="185">
        <v>1</v>
      </c>
      <c r="F140" s="184"/>
      <c r="G140" s="183" t="s">
        <v>107</v>
      </c>
      <c r="H140" s="175">
        <v>109</v>
      </c>
      <c r="I140" s="195">
        <f>SUM(I141:I142)</f>
        <v>0</v>
      </c>
      <c r="J140" s="196">
        <f>SUM(J141:J142)</f>
        <v>0</v>
      </c>
      <c r="K140" s="195">
        <f>SUM(K141:K142)</f>
        <v>0</v>
      </c>
      <c r="L140" s="190">
        <f>SUM(L141:L142)</f>
        <v>0</v>
      </c>
    </row>
    <row r="141" spans="1:12" hidden="1">
      <c r="A141" s="204">
        <v>2</v>
      </c>
      <c r="B141" s="203">
        <v>7</v>
      </c>
      <c r="C141" s="204">
        <v>1</v>
      </c>
      <c r="D141" s="186">
        <v>1</v>
      </c>
      <c r="E141" s="202">
        <v>1</v>
      </c>
      <c r="F141" s="201">
        <v>1</v>
      </c>
      <c r="G141" s="228" t="s">
        <v>108</v>
      </c>
      <c r="H141" s="175">
        <v>110</v>
      </c>
      <c r="I141" s="250">
        <v>0</v>
      </c>
      <c r="J141" s="250">
        <v>0</v>
      </c>
      <c r="K141" s="250">
        <v>0</v>
      </c>
      <c r="L141" s="250">
        <v>0</v>
      </c>
    </row>
    <row r="142" spans="1:12" hidden="1">
      <c r="A142" s="186">
        <v>2</v>
      </c>
      <c r="B142" s="186">
        <v>7</v>
      </c>
      <c r="C142" s="187">
        <v>1</v>
      </c>
      <c r="D142" s="186">
        <v>1</v>
      </c>
      <c r="E142" s="185">
        <v>1</v>
      </c>
      <c r="F142" s="184">
        <v>2</v>
      </c>
      <c r="G142" s="183" t="s">
        <v>109</v>
      </c>
      <c r="H142" s="175">
        <v>111</v>
      </c>
      <c r="I142" s="219">
        <v>0</v>
      </c>
      <c r="J142" s="219">
        <v>0</v>
      </c>
      <c r="K142" s="219">
        <v>0</v>
      </c>
      <c r="L142" s="219">
        <v>0</v>
      </c>
    </row>
    <row r="143" spans="1:12" ht="25.5" hidden="1" customHeight="1">
      <c r="A143" s="194">
        <v>2</v>
      </c>
      <c r="B143" s="193">
        <v>7</v>
      </c>
      <c r="C143" s="194">
        <v>2</v>
      </c>
      <c r="D143" s="193"/>
      <c r="E143" s="192"/>
      <c r="F143" s="191"/>
      <c r="G143" s="197" t="s">
        <v>110</v>
      </c>
      <c r="H143" s="175">
        <v>112</v>
      </c>
      <c r="I143" s="235">
        <f t="shared" ref="I143:L144" si="14">I144</f>
        <v>0</v>
      </c>
      <c r="J143" s="236">
        <f t="shared" si="14"/>
        <v>0</v>
      </c>
      <c r="K143" s="235">
        <f t="shared" si="14"/>
        <v>0</v>
      </c>
      <c r="L143" s="234">
        <f t="shared" si="14"/>
        <v>0</v>
      </c>
    </row>
    <row r="144" spans="1:12" ht="25.5" hidden="1" customHeight="1">
      <c r="A144" s="187">
        <v>2</v>
      </c>
      <c r="B144" s="186">
        <v>7</v>
      </c>
      <c r="C144" s="187">
        <v>2</v>
      </c>
      <c r="D144" s="186">
        <v>1</v>
      </c>
      <c r="E144" s="185"/>
      <c r="F144" s="184"/>
      <c r="G144" s="183" t="s">
        <v>111</v>
      </c>
      <c r="H144" s="175">
        <v>113</v>
      </c>
      <c r="I144" s="195">
        <f t="shared" si="14"/>
        <v>0</v>
      </c>
      <c r="J144" s="196">
        <f t="shared" si="14"/>
        <v>0</v>
      </c>
      <c r="K144" s="195">
        <f t="shared" si="14"/>
        <v>0</v>
      </c>
      <c r="L144" s="190">
        <f t="shared" si="14"/>
        <v>0</v>
      </c>
    </row>
    <row r="145" spans="1:12" ht="25.5" hidden="1" customHeight="1">
      <c r="A145" s="187">
        <v>2</v>
      </c>
      <c r="B145" s="186">
        <v>7</v>
      </c>
      <c r="C145" s="187">
        <v>2</v>
      </c>
      <c r="D145" s="186">
        <v>1</v>
      </c>
      <c r="E145" s="185">
        <v>1</v>
      </c>
      <c r="F145" s="184"/>
      <c r="G145" s="183" t="s">
        <v>111</v>
      </c>
      <c r="H145" s="175">
        <v>114</v>
      </c>
      <c r="I145" s="195">
        <f>SUM(I146:I147)</f>
        <v>0</v>
      </c>
      <c r="J145" s="196">
        <f>SUM(J146:J147)</f>
        <v>0</v>
      </c>
      <c r="K145" s="195">
        <f>SUM(K146:K147)</f>
        <v>0</v>
      </c>
      <c r="L145" s="190">
        <f>SUM(L146:L147)</f>
        <v>0</v>
      </c>
    </row>
    <row r="146" spans="1:12" hidden="1">
      <c r="A146" s="187">
        <v>2</v>
      </c>
      <c r="B146" s="186">
        <v>7</v>
      </c>
      <c r="C146" s="187">
        <v>2</v>
      </c>
      <c r="D146" s="186">
        <v>1</v>
      </c>
      <c r="E146" s="185">
        <v>1</v>
      </c>
      <c r="F146" s="184">
        <v>1</v>
      </c>
      <c r="G146" s="183" t="s">
        <v>112</v>
      </c>
      <c r="H146" s="175">
        <v>115</v>
      </c>
      <c r="I146" s="219">
        <v>0</v>
      </c>
      <c r="J146" s="219">
        <v>0</v>
      </c>
      <c r="K146" s="219">
        <v>0</v>
      </c>
      <c r="L146" s="219">
        <v>0</v>
      </c>
    </row>
    <row r="147" spans="1:12" hidden="1">
      <c r="A147" s="187">
        <v>2</v>
      </c>
      <c r="B147" s="186">
        <v>7</v>
      </c>
      <c r="C147" s="187">
        <v>2</v>
      </c>
      <c r="D147" s="186">
        <v>1</v>
      </c>
      <c r="E147" s="185">
        <v>1</v>
      </c>
      <c r="F147" s="184">
        <v>2</v>
      </c>
      <c r="G147" s="183" t="s">
        <v>113</v>
      </c>
      <c r="H147" s="175">
        <v>116</v>
      </c>
      <c r="I147" s="219">
        <v>0</v>
      </c>
      <c r="J147" s="219">
        <v>0</v>
      </c>
      <c r="K147" s="219">
        <v>0</v>
      </c>
      <c r="L147" s="219">
        <v>0</v>
      </c>
    </row>
    <row r="148" spans="1:12" hidden="1">
      <c r="A148" s="187">
        <v>2</v>
      </c>
      <c r="B148" s="186">
        <v>7</v>
      </c>
      <c r="C148" s="187">
        <v>2</v>
      </c>
      <c r="D148" s="186">
        <v>2</v>
      </c>
      <c r="E148" s="185"/>
      <c r="F148" s="184"/>
      <c r="G148" s="183" t="s">
        <v>114</v>
      </c>
      <c r="H148" s="175">
        <v>117</v>
      </c>
      <c r="I148" s="195">
        <f>I149</f>
        <v>0</v>
      </c>
      <c r="J148" s="195">
        <f>J149</f>
        <v>0</v>
      </c>
      <c r="K148" s="195">
        <f>K149</f>
        <v>0</v>
      </c>
      <c r="L148" s="195">
        <f>L149</f>
        <v>0</v>
      </c>
    </row>
    <row r="149" spans="1:12" hidden="1">
      <c r="A149" s="187">
        <v>2</v>
      </c>
      <c r="B149" s="186">
        <v>7</v>
      </c>
      <c r="C149" s="187">
        <v>2</v>
      </c>
      <c r="D149" s="186">
        <v>2</v>
      </c>
      <c r="E149" s="185">
        <v>1</v>
      </c>
      <c r="F149" s="184"/>
      <c r="G149" s="183" t="s">
        <v>114</v>
      </c>
      <c r="H149" s="175">
        <v>118</v>
      </c>
      <c r="I149" s="195">
        <f>SUM(I150)</f>
        <v>0</v>
      </c>
      <c r="J149" s="195">
        <f>SUM(J150)</f>
        <v>0</v>
      </c>
      <c r="K149" s="195">
        <f>SUM(K150)</f>
        <v>0</v>
      </c>
      <c r="L149" s="195">
        <f>SUM(L150)</f>
        <v>0</v>
      </c>
    </row>
    <row r="150" spans="1:12" hidden="1">
      <c r="A150" s="187">
        <v>2</v>
      </c>
      <c r="B150" s="186">
        <v>7</v>
      </c>
      <c r="C150" s="187">
        <v>2</v>
      </c>
      <c r="D150" s="186">
        <v>2</v>
      </c>
      <c r="E150" s="185">
        <v>1</v>
      </c>
      <c r="F150" s="184">
        <v>1</v>
      </c>
      <c r="G150" s="183" t="s">
        <v>114</v>
      </c>
      <c r="H150" s="175">
        <v>119</v>
      </c>
      <c r="I150" s="219">
        <v>0</v>
      </c>
      <c r="J150" s="219">
        <v>0</v>
      </c>
      <c r="K150" s="219">
        <v>0</v>
      </c>
      <c r="L150" s="219">
        <v>0</v>
      </c>
    </row>
    <row r="151" spans="1:12" hidden="1">
      <c r="A151" s="187">
        <v>2</v>
      </c>
      <c r="B151" s="186">
        <v>7</v>
      </c>
      <c r="C151" s="187">
        <v>3</v>
      </c>
      <c r="D151" s="186"/>
      <c r="E151" s="185"/>
      <c r="F151" s="184"/>
      <c r="G151" s="183" t="s">
        <v>115</v>
      </c>
      <c r="H151" s="175">
        <v>120</v>
      </c>
      <c r="I151" s="195">
        <f t="shared" ref="I151:L152" si="15">I152</f>
        <v>0</v>
      </c>
      <c r="J151" s="196">
        <f t="shared" si="15"/>
        <v>0</v>
      </c>
      <c r="K151" s="195">
        <f t="shared" si="15"/>
        <v>0</v>
      </c>
      <c r="L151" s="190">
        <f t="shared" si="15"/>
        <v>0</v>
      </c>
    </row>
    <row r="152" spans="1:12" hidden="1">
      <c r="A152" s="194">
        <v>2</v>
      </c>
      <c r="B152" s="212">
        <v>7</v>
      </c>
      <c r="C152" s="220">
        <v>3</v>
      </c>
      <c r="D152" s="212">
        <v>1</v>
      </c>
      <c r="E152" s="218"/>
      <c r="F152" s="211"/>
      <c r="G152" s="207" t="s">
        <v>115</v>
      </c>
      <c r="H152" s="175">
        <v>121</v>
      </c>
      <c r="I152" s="208">
        <f t="shared" si="15"/>
        <v>0</v>
      </c>
      <c r="J152" s="231">
        <f t="shared" si="15"/>
        <v>0</v>
      </c>
      <c r="K152" s="208">
        <f t="shared" si="15"/>
        <v>0</v>
      </c>
      <c r="L152" s="210">
        <f t="shared" si="15"/>
        <v>0</v>
      </c>
    </row>
    <row r="153" spans="1:12" hidden="1">
      <c r="A153" s="187">
        <v>2</v>
      </c>
      <c r="B153" s="186">
        <v>7</v>
      </c>
      <c r="C153" s="187">
        <v>3</v>
      </c>
      <c r="D153" s="186">
        <v>1</v>
      </c>
      <c r="E153" s="185">
        <v>1</v>
      </c>
      <c r="F153" s="184"/>
      <c r="G153" s="183" t="s">
        <v>115</v>
      </c>
      <c r="H153" s="175">
        <v>122</v>
      </c>
      <c r="I153" s="195">
        <f>SUM(I154:I155)</f>
        <v>0</v>
      </c>
      <c r="J153" s="196">
        <f>SUM(J154:J155)</f>
        <v>0</v>
      </c>
      <c r="K153" s="195">
        <f>SUM(K154:K155)</f>
        <v>0</v>
      </c>
      <c r="L153" s="190">
        <f>SUM(L154:L155)</f>
        <v>0</v>
      </c>
    </row>
    <row r="154" spans="1:12" hidden="1">
      <c r="A154" s="204">
        <v>2</v>
      </c>
      <c r="B154" s="203">
        <v>7</v>
      </c>
      <c r="C154" s="204">
        <v>3</v>
      </c>
      <c r="D154" s="203">
        <v>1</v>
      </c>
      <c r="E154" s="202">
        <v>1</v>
      </c>
      <c r="F154" s="201">
        <v>1</v>
      </c>
      <c r="G154" s="228" t="s">
        <v>116</v>
      </c>
      <c r="H154" s="175">
        <v>123</v>
      </c>
      <c r="I154" s="250">
        <v>0</v>
      </c>
      <c r="J154" s="250">
        <v>0</v>
      </c>
      <c r="K154" s="250">
        <v>0</v>
      </c>
      <c r="L154" s="250">
        <v>0</v>
      </c>
    </row>
    <row r="155" spans="1:12" hidden="1">
      <c r="A155" s="187">
        <v>2</v>
      </c>
      <c r="B155" s="186">
        <v>7</v>
      </c>
      <c r="C155" s="187">
        <v>3</v>
      </c>
      <c r="D155" s="186">
        <v>1</v>
      </c>
      <c r="E155" s="185">
        <v>1</v>
      </c>
      <c r="F155" s="184">
        <v>2</v>
      </c>
      <c r="G155" s="183" t="s">
        <v>117</v>
      </c>
      <c r="H155" s="175">
        <v>124</v>
      </c>
      <c r="I155" s="219">
        <v>0</v>
      </c>
      <c r="J155" s="182">
        <v>0</v>
      </c>
      <c r="K155" s="182">
        <v>0</v>
      </c>
      <c r="L155" s="182">
        <v>0</v>
      </c>
    </row>
    <row r="156" spans="1:12" hidden="1">
      <c r="A156" s="247">
        <v>2</v>
      </c>
      <c r="B156" s="247">
        <v>8</v>
      </c>
      <c r="C156" s="224"/>
      <c r="D156" s="246"/>
      <c r="E156" s="245"/>
      <c r="F156" s="244"/>
      <c r="G156" s="252" t="s">
        <v>118</v>
      </c>
      <c r="H156" s="175">
        <v>125</v>
      </c>
      <c r="I156" s="198">
        <f>I157</f>
        <v>0</v>
      </c>
      <c r="J156" s="199">
        <f>J157</f>
        <v>0</v>
      </c>
      <c r="K156" s="198">
        <f>K157</f>
        <v>0</v>
      </c>
      <c r="L156" s="200">
        <f>L157</f>
        <v>0</v>
      </c>
    </row>
    <row r="157" spans="1:12" hidden="1">
      <c r="A157" s="194">
        <v>2</v>
      </c>
      <c r="B157" s="194">
        <v>8</v>
      </c>
      <c r="C157" s="194">
        <v>1</v>
      </c>
      <c r="D157" s="193"/>
      <c r="E157" s="192"/>
      <c r="F157" s="191"/>
      <c r="G157" s="228" t="s">
        <v>118</v>
      </c>
      <c r="H157" s="175">
        <v>126</v>
      </c>
      <c r="I157" s="198">
        <f>I158+I163</f>
        <v>0</v>
      </c>
      <c r="J157" s="199">
        <f>J158+J163</f>
        <v>0</v>
      </c>
      <c r="K157" s="198">
        <f>K158+K163</f>
        <v>0</v>
      </c>
      <c r="L157" s="200">
        <f>L158+L163</f>
        <v>0</v>
      </c>
    </row>
    <row r="158" spans="1:12" hidden="1">
      <c r="A158" s="187">
        <v>2</v>
      </c>
      <c r="B158" s="186">
        <v>8</v>
      </c>
      <c r="C158" s="183">
        <v>1</v>
      </c>
      <c r="D158" s="186">
        <v>1</v>
      </c>
      <c r="E158" s="185"/>
      <c r="F158" s="184"/>
      <c r="G158" s="183" t="s">
        <v>119</v>
      </c>
      <c r="H158" s="175">
        <v>127</v>
      </c>
      <c r="I158" s="195">
        <f>I159</f>
        <v>0</v>
      </c>
      <c r="J158" s="196">
        <f>J159</f>
        <v>0</v>
      </c>
      <c r="K158" s="195">
        <f>K159</f>
        <v>0</v>
      </c>
      <c r="L158" s="190">
        <f>L159</f>
        <v>0</v>
      </c>
    </row>
    <row r="159" spans="1:12" hidden="1">
      <c r="A159" s="187">
        <v>2</v>
      </c>
      <c r="B159" s="186">
        <v>8</v>
      </c>
      <c r="C159" s="228">
        <v>1</v>
      </c>
      <c r="D159" s="203">
        <v>1</v>
      </c>
      <c r="E159" s="202">
        <v>1</v>
      </c>
      <c r="F159" s="201"/>
      <c r="G159" s="183" t="s">
        <v>119</v>
      </c>
      <c r="H159" s="175">
        <v>128</v>
      </c>
      <c r="I159" s="198">
        <f>SUM(I160:I162)</f>
        <v>0</v>
      </c>
      <c r="J159" s="198">
        <f>SUM(J160:J162)</f>
        <v>0</v>
      </c>
      <c r="K159" s="198">
        <f>SUM(K160:K162)</f>
        <v>0</v>
      </c>
      <c r="L159" s="198">
        <f>SUM(L160:L162)</f>
        <v>0</v>
      </c>
    </row>
    <row r="160" spans="1:12" hidden="1">
      <c r="A160" s="186">
        <v>2</v>
      </c>
      <c r="B160" s="203">
        <v>8</v>
      </c>
      <c r="C160" s="183">
        <v>1</v>
      </c>
      <c r="D160" s="186">
        <v>1</v>
      </c>
      <c r="E160" s="185">
        <v>1</v>
      </c>
      <c r="F160" s="184">
        <v>1</v>
      </c>
      <c r="G160" s="183" t="s">
        <v>120</v>
      </c>
      <c r="H160" s="175">
        <v>129</v>
      </c>
      <c r="I160" s="219">
        <v>0</v>
      </c>
      <c r="J160" s="219">
        <v>0</v>
      </c>
      <c r="K160" s="219">
        <v>0</v>
      </c>
      <c r="L160" s="219">
        <v>0</v>
      </c>
    </row>
    <row r="161" spans="1:15" ht="25.5" hidden="1" customHeight="1">
      <c r="A161" s="194">
        <v>2</v>
      </c>
      <c r="B161" s="212">
        <v>8</v>
      </c>
      <c r="C161" s="207">
        <v>1</v>
      </c>
      <c r="D161" s="212">
        <v>1</v>
      </c>
      <c r="E161" s="218">
        <v>1</v>
      </c>
      <c r="F161" s="211">
        <v>2</v>
      </c>
      <c r="G161" s="207" t="s">
        <v>121</v>
      </c>
      <c r="H161" s="175">
        <v>130</v>
      </c>
      <c r="I161" s="229">
        <v>0</v>
      </c>
      <c r="J161" s="229">
        <v>0</v>
      </c>
      <c r="K161" s="229">
        <v>0</v>
      </c>
      <c r="L161" s="229">
        <v>0</v>
      </c>
    </row>
    <row r="162" spans="1:15" hidden="1">
      <c r="A162" s="194">
        <v>2</v>
      </c>
      <c r="B162" s="212">
        <v>8</v>
      </c>
      <c r="C162" s="207">
        <v>1</v>
      </c>
      <c r="D162" s="212">
        <v>1</v>
      </c>
      <c r="E162" s="218">
        <v>1</v>
      </c>
      <c r="F162" s="211">
        <v>3</v>
      </c>
      <c r="G162" s="207" t="s">
        <v>122</v>
      </c>
      <c r="H162" s="175">
        <v>131</v>
      </c>
      <c r="I162" s="229">
        <v>0</v>
      </c>
      <c r="J162" s="251">
        <v>0</v>
      </c>
      <c r="K162" s="229">
        <v>0</v>
      </c>
      <c r="L162" s="213">
        <v>0</v>
      </c>
    </row>
    <row r="163" spans="1:15" hidden="1">
      <c r="A163" s="187">
        <v>2</v>
      </c>
      <c r="B163" s="186">
        <v>8</v>
      </c>
      <c r="C163" s="183">
        <v>1</v>
      </c>
      <c r="D163" s="186">
        <v>2</v>
      </c>
      <c r="E163" s="185"/>
      <c r="F163" s="184"/>
      <c r="G163" s="183" t="s">
        <v>123</v>
      </c>
      <c r="H163" s="175">
        <v>132</v>
      </c>
      <c r="I163" s="195">
        <f t="shared" ref="I163:L164" si="16">I164</f>
        <v>0</v>
      </c>
      <c r="J163" s="196">
        <f t="shared" si="16"/>
        <v>0</v>
      </c>
      <c r="K163" s="195">
        <f t="shared" si="16"/>
        <v>0</v>
      </c>
      <c r="L163" s="190">
        <f t="shared" si="16"/>
        <v>0</v>
      </c>
    </row>
    <row r="164" spans="1:15" hidden="1">
      <c r="A164" s="187">
        <v>2</v>
      </c>
      <c r="B164" s="186">
        <v>8</v>
      </c>
      <c r="C164" s="183">
        <v>1</v>
      </c>
      <c r="D164" s="186">
        <v>2</v>
      </c>
      <c r="E164" s="185">
        <v>1</v>
      </c>
      <c r="F164" s="184"/>
      <c r="G164" s="183" t="s">
        <v>123</v>
      </c>
      <c r="H164" s="175">
        <v>133</v>
      </c>
      <c r="I164" s="195">
        <f t="shared" si="16"/>
        <v>0</v>
      </c>
      <c r="J164" s="196">
        <f t="shared" si="16"/>
        <v>0</v>
      </c>
      <c r="K164" s="195">
        <f t="shared" si="16"/>
        <v>0</v>
      </c>
      <c r="L164" s="190">
        <f t="shared" si="16"/>
        <v>0</v>
      </c>
    </row>
    <row r="165" spans="1:15" hidden="1">
      <c r="A165" s="194">
        <v>2</v>
      </c>
      <c r="B165" s="193">
        <v>8</v>
      </c>
      <c r="C165" s="197">
        <v>1</v>
      </c>
      <c r="D165" s="193">
        <v>2</v>
      </c>
      <c r="E165" s="192">
        <v>1</v>
      </c>
      <c r="F165" s="191">
        <v>1</v>
      </c>
      <c r="G165" s="183" t="s">
        <v>123</v>
      </c>
      <c r="H165" s="175">
        <v>134</v>
      </c>
      <c r="I165" s="188">
        <v>0</v>
      </c>
      <c r="J165" s="182">
        <v>0</v>
      </c>
      <c r="K165" s="182">
        <v>0</v>
      </c>
      <c r="L165" s="182">
        <v>0</v>
      </c>
    </row>
    <row r="166" spans="1:15" ht="38.25" hidden="1" customHeight="1">
      <c r="A166" s="247">
        <v>2</v>
      </c>
      <c r="B166" s="224">
        <v>9</v>
      </c>
      <c r="C166" s="221"/>
      <c r="D166" s="224"/>
      <c r="E166" s="223"/>
      <c r="F166" s="222"/>
      <c r="G166" s="221" t="s">
        <v>124</v>
      </c>
      <c r="H166" s="175">
        <v>135</v>
      </c>
      <c r="I166" s="195">
        <f>I167+I171</f>
        <v>0</v>
      </c>
      <c r="J166" s="196">
        <f>J167+J171</f>
        <v>0</v>
      </c>
      <c r="K166" s="195">
        <f>K167+K171</f>
        <v>0</v>
      </c>
      <c r="L166" s="190">
        <f>L167+L171</f>
        <v>0</v>
      </c>
    </row>
    <row r="167" spans="1:15" ht="38.25" hidden="1" customHeight="1">
      <c r="A167" s="187">
        <v>2</v>
      </c>
      <c r="B167" s="186">
        <v>9</v>
      </c>
      <c r="C167" s="183">
        <v>1</v>
      </c>
      <c r="D167" s="186"/>
      <c r="E167" s="185"/>
      <c r="F167" s="184"/>
      <c r="G167" s="183" t="s">
        <v>125</v>
      </c>
      <c r="H167" s="175">
        <v>136</v>
      </c>
      <c r="I167" s="195">
        <f t="shared" ref="I167:L169" si="17">I168</f>
        <v>0</v>
      </c>
      <c r="J167" s="196">
        <f t="shared" si="17"/>
        <v>0</v>
      </c>
      <c r="K167" s="195">
        <f t="shared" si="17"/>
        <v>0</v>
      </c>
      <c r="L167" s="190">
        <f t="shared" si="17"/>
        <v>0</v>
      </c>
      <c r="M167" s="197"/>
      <c r="N167" s="197"/>
      <c r="O167" s="197"/>
    </row>
    <row r="168" spans="1:15" ht="38.25" hidden="1" customHeight="1">
      <c r="A168" s="204">
        <v>2</v>
      </c>
      <c r="B168" s="203">
        <v>9</v>
      </c>
      <c r="C168" s="228">
        <v>1</v>
      </c>
      <c r="D168" s="203">
        <v>1</v>
      </c>
      <c r="E168" s="202"/>
      <c r="F168" s="201"/>
      <c r="G168" s="183" t="s">
        <v>125</v>
      </c>
      <c r="H168" s="175">
        <v>137</v>
      </c>
      <c r="I168" s="198">
        <f t="shared" si="17"/>
        <v>0</v>
      </c>
      <c r="J168" s="199">
        <f t="shared" si="17"/>
        <v>0</v>
      </c>
      <c r="K168" s="198">
        <f t="shared" si="17"/>
        <v>0</v>
      </c>
      <c r="L168" s="200">
        <f t="shared" si="17"/>
        <v>0</v>
      </c>
    </row>
    <row r="169" spans="1:15" ht="38.25" hidden="1" customHeight="1">
      <c r="A169" s="187">
        <v>2</v>
      </c>
      <c r="B169" s="186">
        <v>9</v>
      </c>
      <c r="C169" s="187">
        <v>1</v>
      </c>
      <c r="D169" s="186">
        <v>1</v>
      </c>
      <c r="E169" s="185">
        <v>1</v>
      </c>
      <c r="F169" s="184"/>
      <c r="G169" s="183" t="s">
        <v>125</v>
      </c>
      <c r="H169" s="175">
        <v>138</v>
      </c>
      <c r="I169" s="195">
        <f t="shared" si="17"/>
        <v>0</v>
      </c>
      <c r="J169" s="196">
        <f t="shared" si="17"/>
        <v>0</v>
      </c>
      <c r="K169" s="195">
        <f t="shared" si="17"/>
        <v>0</v>
      </c>
      <c r="L169" s="190">
        <f t="shared" si="17"/>
        <v>0</v>
      </c>
    </row>
    <row r="170" spans="1:15" ht="38.25" hidden="1" customHeight="1">
      <c r="A170" s="204">
        <v>2</v>
      </c>
      <c r="B170" s="203">
        <v>9</v>
      </c>
      <c r="C170" s="203">
        <v>1</v>
      </c>
      <c r="D170" s="203">
        <v>1</v>
      </c>
      <c r="E170" s="202">
        <v>1</v>
      </c>
      <c r="F170" s="201">
        <v>1</v>
      </c>
      <c r="G170" s="183" t="s">
        <v>125</v>
      </c>
      <c r="H170" s="175">
        <v>139</v>
      </c>
      <c r="I170" s="250">
        <v>0</v>
      </c>
      <c r="J170" s="250">
        <v>0</v>
      </c>
      <c r="K170" s="250">
        <v>0</v>
      </c>
      <c r="L170" s="250">
        <v>0</v>
      </c>
    </row>
    <row r="171" spans="1:15" ht="38.25" hidden="1" customHeight="1">
      <c r="A171" s="187">
        <v>2</v>
      </c>
      <c r="B171" s="186">
        <v>9</v>
      </c>
      <c r="C171" s="186">
        <v>2</v>
      </c>
      <c r="D171" s="186"/>
      <c r="E171" s="185"/>
      <c r="F171" s="184"/>
      <c r="G171" s="183" t="s">
        <v>126</v>
      </c>
      <c r="H171" s="175">
        <v>140</v>
      </c>
      <c r="I171" s="195">
        <f>SUM(I172+I177)</f>
        <v>0</v>
      </c>
      <c r="J171" s="195">
        <f>SUM(J172+J177)</f>
        <v>0</v>
      </c>
      <c r="K171" s="195">
        <f>SUM(K172+K177)</f>
        <v>0</v>
      </c>
      <c r="L171" s="195">
        <f>SUM(L172+L177)</f>
        <v>0</v>
      </c>
    </row>
    <row r="172" spans="1:15" ht="51" hidden="1" customHeight="1">
      <c r="A172" s="187">
        <v>2</v>
      </c>
      <c r="B172" s="186">
        <v>9</v>
      </c>
      <c r="C172" s="186">
        <v>2</v>
      </c>
      <c r="D172" s="203">
        <v>1</v>
      </c>
      <c r="E172" s="202"/>
      <c r="F172" s="201"/>
      <c r="G172" s="228" t="s">
        <v>127</v>
      </c>
      <c r="H172" s="175">
        <v>141</v>
      </c>
      <c r="I172" s="198">
        <f>I173</f>
        <v>0</v>
      </c>
      <c r="J172" s="199">
        <f>J173</f>
        <v>0</v>
      </c>
      <c r="K172" s="198">
        <f>K173</f>
        <v>0</v>
      </c>
      <c r="L172" s="200">
        <f>L173</f>
        <v>0</v>
      </c>
    </row>
    <row r="173" spans="1:15" ht="51" hidden="1" customHeight="1">
      <c r="A173" s="204">
        <v>2</v>
      </c>
      <c r="B173" s="203">
        <v>9</v>
      </c>
      <c r="C173" s="203">
        <v>2</v>
      </c>
      <c r="D173" s="186">
        <v>1</v>
      </c>
      <c r="E173" s="185">
        <v>1</v>
      </c>
      <c r="F173" s="184"/>
      <c r="G173" s="228" t="s">
        <v>127</v>
      </c>
      <c r="H173" s="175">
        <v>142</v>
      </c>
      <c r="I173" s="195">
        <f>SUM(I174:I176)</f>
        <v>0</v>
      </c>
      <c r="J173" s="196">
        <f>SUM(J174:J176)</f>
        <v>0</v>
      </c>
      <c r="K173" s="195">
        <f>SUM(K174:K176)</f>
        <v>0</v>
      </c>
      <c r="L173" s="190">
        <f>SUM(L174:L176)</f>
        <v>0</v>
      </c>
    </row>
    <row r="174" spans="1:15" ht="51" hidden="1" customHeight="1">
      <c r="A174" s="194">
        <v>2</v>
      </c>
      <c r="B174" s="212">
        <v>9</v>
      </c>
      <c r="C174" s="212">
        <v>2</v>
      </c>
      <c r="D174" s="212">
        <v>1</v>
      </c>
      <c r="E174" s="218">
        <v>1</v>
      </c>
      <c r="F174" s="211">
        <v>1</v>
      </c>
      <c r="G174" s="228" t="s">
        <v>128</v>
      </c>
      <c r="H174" s="175">
        <v>143</v>
      </c>
      <c r="I174" s="229">
        <v>0</v>
      </c>
      <c r="J174" s="237">
        <v>0</v>
      </c>
      <c r="K174" s="237">
        <v>0</v>
      </c>
      <c r="L174" s="237">
        <v>0</v>
      </c>
    </row>
    <row r="175" spans="1:15" ht="63.75" hidden="1" customHeight="1">
      <c r="A175" s="187">
        <v>2</v>
      </c>
      <c r="B175" s="186">
        <v>9</v>
      </c>
      <c r="C175" s="186">
        <v>2</v>
      </c>
      <c r="D175" s="186">
        <v>1</v>
      </c>
      <c r="E175" s="185">
        <v>1</v>
      </c>
      <c r="F175" s="184">
        <v>2</v>
      </c>
      <c r="G175" s="228" t="s">
        <v>129</v>
      </c>
      <c r="H175" s="175">
        <v>144</v>
      </c>
      <c r="I175" s="219">
        <v>0</v>
      </c>
      <c r="J175" s="189">
        <v>0</v>
      </c>
      <c r="K175" s="189">
        <v>0</v>
      </c>
      <c r="L175" s="189">
        <v>0</v>
      </c>
    </row>
    <row r="176" spans="1:15" ht="51" hidden="1" customHeight="1">
      <c r="A176" s="187">
        <v>2</v>
      </c>
      <c r="B176" s="186">
        <v>9</v>
      </c>
      <c r="C176" s="186">
        <v>2</v>
      </c>
      <c r="D176" s="186">
        <v>1</v>
      </c>
      <c r="E176" s="185">
        <v>1</v>
      </c>
      <c r="F176" s="184">
        <v>3</v>
      </c>
      <c r="G176" s="228" t="s">
        <v>130</v>
      </c>
      <c r="H176" s="175">
        <v>145</v>
      </c>
      <c r="I176" s="219">
        <v>0</v>
      </c>
      <c r="J176" s="219">
        <v>0</v>
      </c>
      <c r="K176" s="219">
        <v>0</v>
      </c>
      <c r="L176" s="219">
        <v>0</v>
      </c>
    </row>
    <row r="177" spans="1:12" ht="38.25" hidden="1" customHeight="1">
      <c r="A177" s="249">
        <v>2</v>
      </c>
      <c r="B177" s="249">
        <v>9</v>
      </c>
      <c r="C177" s="249">
        <v>2</v>
      </c>
      <c r="D177" s="249">
        <v>2</v>
      </c>
      <c r="E177" s="249"/>
      <c r="F177" s="249"/>
      <c r="G177" s="183" t="s">
        <v>131</v>
      </c>
      <c r="H177" s="175">
        <v>146</v>
      </c>
      <c r="I177" s="195">
        <f>I178</f>
        <v>0</v>
      </c>
      <c r="J177" s="196">
        <f>J178</f>
        <v>0</v>
      </c>
      <c r="K177" s="195">
        <f>K178</f>
        <v>0</v>
      </c>
      <c r="L177" s="190">
        <f>L178</f>
        <v>0</v>
      </c>
    </row>
    <row r="178" spans="1:12" ht="38.25" hidden="1" customHeight="1">
      <c r="A178" s="187">
        <v>2</v>
      </c>
      <c r="B178" s="186">
        <v>9</v>
      </c>
      <c r="C178" s="186">
        <v>2</v>
      </c>
      <c r="D178" s="186">
        <v>2</v>
      </c>
      <c r="E178" s="185">
        <v>1</v>
      </c>
      <c r="F178" s="184"/>
      <c r="G178" s="228" t="s">
        <v>132</v>
      </c>
      <c r="H178" s="175">
        <v>147</v>
      </c>
      <c r="I178" s="198">
        <f>SUM(I179:I181)</f>
        <v>0</v>
      </c>
      <c r="J178" s="198">
        <f>SUM(J179:J181)</f>
        <v>0</v>
      </c>
      <c r="K178" s="198">
        <f>SUM(K179:K181)</f>
        <v>0</v>
      </c>
      <c r="L178" s="198">
        <f>SUM(L179:L181)</f>
        <v>0</v>
      </c>
    </row>
    <row r="179" spans="1:12" ht="51" hidden="1" customHeight="1">
      <c r="A179" s="187">
        <v>2</v>
      </c>
      <c r="B179" s="186">
        <v>9</v>
      </c>
      <c r="C179" s="186">
        <v>2</v>
      </c>
      <c r="D179" s="186">
        <v>2</v>
      </c>
      <c r="E179" s="186">
        <v>1</v>
      </c>
      <c r="F179" s="184">
        <v>1</v>
      </c>
      <c r="G179" s="232" t="s">
        <v>133</v>
      </c>
      <c r="H179" s="175">
        <v>148</v>
      </c>
      <c r="I179" s="219">
        <v>0</v>
      </c>
      <c r="J179" s="237">
        <v>0</v>
      </c>
      <c r="K179" s="237">
        <v>0</v>
      </c>
      <c r="L179" s="237">
        <v>0</v>
      </c>
    </row>
    <row r="180" spans="1:12" ht="51" hidden="1" customHeight="1">
      <c r="A180" s="193">
        <v>2</v>
      </c>
      <c r="B180" s="197">
        <v>9</v>
      </c>
      <c r="C180" s="193">
        <v>2</v>
      </c>
      <c r="D180" s="192">
        <v>2</v>
      </c>
      <c r="E180" s="192">
        <v>1</v>
      </c>
      <c r="F180" s="191">
        <v>2</v>
      </c>
      <c r="G180" s="197" t="s">
        <v>134</v>
      </c>
      <c r="H180" s="175">
        <v>149</v>
      </c>
      <c r="I180" s="237">
        <v>0</v>
      </c>
      <c r="J180" s="182">
        <v>0</v>
      </c>
      <c r="K180" s="182">
        <v>0</v>
      </c>
      <c r="L180" s="182">
        <v>0</v>
      </c>
    </row>
    <row r="181" spans="1:12" ht="51" hidden="1" customHeight="1">
      <c r="A181" s="186">
        <v>2</v>
      </c>
      <c r="B181" s="207">
        <v>9</v>
      </c>
      <c r="C181" s="212">
        <v>2</v>
      </c>
      <c r="D181" s="218">
        <v>2</v>
      </c>
      <c r="E181" s="218">
        <v>1</v>
      </c>
      <c r="F181" s="211">
        <v>3</v>
      </c>
      <c r="G181" s="207" t="s">
        <v>135</v>
      </c>
      <c r="H181" s="175">
        <v>150</v>
      </c>
      <c r="I181" s="189">
        <v>0</v>
      </c>
      <c r="J181" s="189">
        <v>0</v>
      </c>
      <c r="K181" s="189">
        <v>0</v>
      </c>
      <c r="L181" s="189">
        <v>0</v>
      </c>
    </row>
    <row r="182" spans="1:12" ht="76.5" hidden="1" customHeight="1">
      <c r="A182" s="224">
        <v>3</v>
      </c>
      <c r="B182" s="221"/>
      <c r="C182" s="224"/>
      <c r="D182" s="223"/>
      <c r="E182" s="223"/>
      <c r="F182" s="222"/>
      <c r="G182" s="248" t="s">
        <v>136</v>
      </c>
      <c r="H182" s="175">
        <v>151</v>
      </c>
      <c r="I182" s="190">
        <f>SUM(I183+I236+I301)</f>
        <v>0</v>
      </c>
      <c r="J182" s="196">
        <f>SUM(J183+J236+J301)</f>
        <v>0</v>
      </c>
      <c r="K182" s="195">
        <f>SUM(K183+K236+K301)</f>
        <v>0</v>
      </c>
      <c r="L182" s="190">
        <f>SUM(L183+L236+L301)</f>
        <v>0</v>
      </c>
    </row>
    <row r="183" spans="1:12" ht="25.5" hidden="1" customHeight="1">
      <c r="A183" s="247">
        <v>3</v>
      </c>
      <c r="B183" s="224">
        <v>1</v>
      </c>
      <c r="C183" s="246"/>
      <c r="D183" s="245"/>
      <c r="E183" s="245"/>
      <c r="F183" s="244"/>
      <c r="G183" s="243" t="s">
        <v>137</v>
      </c>
      <c r="H183" s="175">
        <v>152</v>
      </c>
      <c r="I183" s="190">
        <f>SUM(I184+I207+I214+I226+I230)</f>
        <v>0</v>
      </c>
      <c r="J183" s="200">
        <f>SUM(J184+J207+J214+J226+J230)</f>
        <v>0</v>
      </c>
      <c r="K183" s="200">
        <f>SUM(K184+K207+K214+K226+K230)</f>
        <v>0</v>
      </c>
      <c r="L183" s="200">
        <f>SUM(L184+L207+L214+L226+L230)</f>
        <v>0</v>
      </c>
    </row>
    <row r="184" spans="1:12" ht="25.5" hidden="1" customHeight="1">
      <c r="A184" s="203">
        <v>3</v>
      </c>
      <c r="B184" s="228">
        <v>1</v>
      </c>
      <c r="C184" s="203">
        <v>1</v>
      </c>
      <c r="D184" s="202"/>
      <c r="E184" s="202"/>
      <c r="F184" s="242"/>
      <c r="G184" s="187" t="s">
        <v>138</v>
      </c>
      <c r="H184" s="175">
        <v>153</v>
      </c>
      <c r="I184" s="200">
        <f>SUM(I185+I188+I193+I199+I204)</f>
        <v>0</v>
      </c>
      <c r="J184" s="196">
        <f>SUM(J185+J188+J193+J199+J204)</f>
        <v>0</v>
      </c>
      <c r="K184" s="195">
        <f>SUM(K185+K188+K193+K199+K204)</f>
        <v>0</v>
      </c>
      <c r="L184" s="190">
        <f>SUM(L185+L188+L193+L199+L204)</f>
        <v>0</v>
      </c>
    </row>
    <row r="185" spans="1:12" hidden="1">
      <c r="A185" s="186">
        <v>3</v>
      </c>
      <c r="B185" s="183">
        <v>1</v>
      </c>
      <c r="C185" s="186">
        <v>1</v>
      </c>
      <c r="D185" s="185">
        <v>1</v>
      </c>
      <c r="E185" s="185"/>
      <c r="F185" s="241"/>
      <c r="G185" s="187" t="s">
        <v>139</v>
      </c>
      <c r="H185" s="175">
        <v>154</v>
      </c>
      <c r="I185" s="190">
        <f t="shared" ref="I185:L186" si="18">I186</f>
        <v>0</v>
      </c>
      <c r="J185" s="199">
        <f t="shared" si="18"/>
        <v>0</v>
      </c>
      <c r="K185" s="198">
        <f t="shared" si="18"/>
        <v>0</v>
      </c>
      <c r="L185" s="200">
        <f t="shared" si="18"/>
        <v>0</v>
      </c>
    </row>
    <row r="186" spans="1:12" hidden="1">
      <c r="A186" s="186">
        <v>3</v>
      </c>
      <c r="B186" s="183">
        <v>1</v>
      </c>
      <c r="C186" s="186">
        <v>1</v>
      </c>
      <c r="D186" s="185">
        <v>1</v>
      </c>
      <c r="E186" s="185">
        <v>1</v>
      </c>
      <c r="F186" s="205"/>
      <c r="G186" s="187" t="s">
        <v>139</v>
      </c>
      <c r="H186" s="175">
        <v>155</v>
      </c>
      <c r="I186" s="200">
        <f t="shared" si="18"/>
        <v>0</v>
      </c>
      <c r="J186" s="190">
        <f t="shared" si="18"/>
        <v>0</v>
      </c>
      <c r="K186" s="190">
        <f t="shared" si="18"/>
        <v>0</v>
      </c>
      <c r="L186" s="190">
        <f t="shared" si="18"/>
        <v>0</v>
      </c>
    </row>
    <row r="187" spans="1:12" hidden="1">
      <c r="A187" s="186">
        <v>3</v>
      </c>
      <c r="B187" s="183">
        <v>1</v>
      </c>
      <c r="C187" s="186">
        <v>1</v>
      </c>
      <c r="D187" s="185">
        <v>1</v>
      </c>
      <c r="E187" s="185">
        <v>1</v>
      </c>
      <c r="F187" s="205">
        <v>1</v>
      </c>
      <c r="G187" s="187" t="s">
        <v>139</v>
      </c>
      <c r="H187" s="175">
        <v>156</v>
      </c>
      <c r="I187" s="182">
        <v>0</v>
      </c>
      <c r="J187" s="182">
        <v>0</v>
      </c>
      <c r="K187" s="182">
        <v>0</v>
      </c>
      <c r="L187" s="182">
        <v>0</v>
      </c>
    </row>
    <row r="188" spans="1:12" hidden="1">
      <c r="A188" s="203">
        <v>3</v>
      </c>
      <c r="B188" s="202">
        <v>1</v>
      </c>
      <c r="C188" s="202">
        <v>1</v>
      </c>
      <c r="D188" s="202">
        <v>2</v>
      </c>
      <c r="E188" s="202"/>
      <c r="F188" s="201"/>
      <c r="G188" s="228" t="s">
        <v>140</v>
      </c>
      <c r="H188" s="175">
        <v>157</v>
      </c>
      <c r="I188" s="200">
        <f>I189</f>
        <v>0</v>
      </c>
      <c r="J188" s="199">
        <f>J189</f>
        <v>0</v>
      </c>
      <c r="K188" s="198">
        <f>K189</f>
        <v>0</v>
      </c>
      <c r="L188" s="200">
        <f>L189</f>
        <v>0</v>
      </c>
    </row>
    <row r="189" spans="1:12" hidden="1">
      <c r="A189" s="186">
        <v>3</v>
      </c>
      <c r="B189" s="185">
        <v>1</v>
      </c>
      <c r="C189" s="185">
        <v>1</v>
      </c>
      <c r="D189" s="185">
        <v>2</v>
      </c>
      <c r="E189" s="185">
        <v>1</v>
      </c>
      <c r="F189" s="184"/>
      <c r="G189" s="228" t="s">
        <v>140</v>
      </c>
      <c r="H189" s="175">
        <v>158</v>
      </c>
      <c r="I189" s="190">
        <f>SUM(I190:I192)</f>
        <v>0</v>
      </c>
      <c r="J189" s="196">
        <f>SUM(J190:J192)</f>
        <v>0</v>
      </c>
      <c r="K189" s="195">
        <f>SUM(K190:K192)</f>
        <v>0</v>
      </c>
      <c r="L189" s="190">
        <f>SUM(L190:L192)</f>
        <v>0</v>
      </c>
    </row>
    <row r="190" spans="1:12" hidden="1">
      <c r="A190" s="203">
        <v>3</v>
      </c>
      <c r="B190" s="202">
        <v>1</v>
      </c>
      <c r="C190" s="202">
        <v>1</v>
      </c>
      <c r="D190" s="202">
        <v>2</v>
      </c>
      <c r="E190" s="202">
        <v>1</v>
      </c>
      <c r="F190" s="201">
        <v>1</v>
      </c>
      <c r="G190" s="228" t="s">
        <v>141</v>
      </c>
      <c r="H190" s="175">
        <v>159</v>
      </c>
      <c r="I190" s="237">
        <v>0</v>
      </c>
      <c r="J190" s="237">
        <v>0</v>
      </c>
      <c r="K190" s="237">
        <v>0</v>
      </c>
      <c r="L190" s="189">
        <v>0</v>
      </c>
    </row>
    <row r="191" spans="1:12" hidden="1">
      <c r="A191" s="186">
        <v>3</v>
      </c>
      <c r="B191" s="185">
        <v>1</v>
      </c>
      <c r="C191" s="185">
        <v>1</v>
      </c>
      <c r="D191" s="185">
        <v>2</v>
      </c>
      <c r="E191" s="185">
        <v>1</v>
      </c>
      <c r="F191" s="184">
        <v>2</v>
      </c>
      <c r="G191" s="183" t="s">
        <v>142</v>
      </c>
      <c r="H191" s="175">
        <v>160</v>
      </c>
      <c r="I191" s="182">
        <v>0</v>
      </c>
      <c r="J191" s="182">
        <v>0</v>
      </c>
      <c r="K191" s="182">
        <v>0</v>
      </c>
      <c r="L191" s="182">
        <v>0</v>
      </c>
    </row>
    <row r="192" spans="1:12" ht="25.5" hidden="1" customHeight="1">
      <c r="A192" s="203">
        <v>3</v>
      </c>
      <c r="B192" s="202">
        <v>1</v>
      </c>
      <c r="C192" s="202">
        <v>1</v>
      </c>
      <c r="D192" s="202">
        <v>2</v>
      </c>
      <c r="E192" s="202">
        <v>1</v>
      </c>
      <c r="F192" s="201">
        <v>3</v>
      </c>
      <c r="G192" s="228" t="s">
        <v>143</v>
      </c>
      <c r="H192" s="175">
        <v>161</v>
      </c>
      <c r="I192" s="237">
        <v>0</v>
      </c>
      <c r="J192" s="237">
        <v>0</v>
      </c>
      <c r="K192" s="237">
        <v>0</v>
      </c>
      <c r="L192" s="189">
        <v>0</v>
      </c>
    </row>
    <row r="193" spans="1:12" hidden="1">
      <c r="A193" s="186">
        <v>3</v>
      </c>
      <c r="B193" s="185">
        <v>1</v>
      </c>
      <c r="C193" s="185">
        <v>1</v>
      </c>
      <c r="D193" s="185">
        <v>3</v>
      </c>
      <c r="E193" s="185"/>
      <c r="F193" s="184"/>
      <c r="G193" s="183" t="s">
        <v>144</v>
      </c>
      <c r="H193" s="175">
        <v>162</v>
      </c>
      <c r="I193" s="190">
        <f>I194</f>
        <v>0</v>
      </c>
      <c r="J193" s="196">
        <f>J194</f>
        <v>0</v>
      </c>
      <c r="K193" s="195">
        <f>K194</f>
        <v>0</v>
      </c>
      <c r="L193" s="190">
        <f>L194</f>
        <v>0</v>
      </c>
    </row>
    <row r="194" spans="1:12" hidden="1">
      <c r="A194" s="186">
        <v>3</v>
      </c>
      <c r="B194" s="185">
        <v>1</v>
      </c>
      <c r="C194" s="185">
        <v>1</v>
      </c>
      <c r="D194" s="185">
        <v>3</v>
      </c>
      <c r="E194" s="185">
        <v>1</v>
      </c>
      <c r="F194" s="184"/>
      <c r="G194" s="183" t="s">
        <v>144</v>
      </c>
      <c r="H194" s="175">
        <v>163</v>
      </c>
      <c r="I194" s="190">
        <f>SUM(I195:I198)</f>
        <v>0</v>
      </c>
      <c r="J194" s="190">
        <f>SUM(J195:J198)</f>
        <v>0</v>
      </c>
      <c r="K194" s="190">
        <f>SUM(K195:K198)</f>
        <v>0</v>
      </c>
      <c r="L194" s="190">
        <f>SUM(L195:L198)</f>
        <v>0</v>
      </c>
    </row>
    <row r="195" spans="1:12" hidden="1">
      <c r="A195" s="186">
        <v>3</v>
      </c>
      <c r="B195" s="185">
        <v>1</v>
      </c>
      <c r="C195" s="185">
        <v>1</v>
      </c>
      <c r="D195" s="185">
        <v>3</v>
      </c>
      <c r="E195" s="185">
        <v>1</v>
      </c>
      <c r="F195" s="184">
        <v>1</v>
      </c>
      <c r="G195" s="183" t="s">
        <v>145</v>
      </c>
      <c r="H195" s="175">
        <v>164</v>
      </c>
      <c r="I195" s="182">
        <v>0</v>
      </c>
      <c r="J195" s="182">
        <v>0</v>
      </c>
      <c r="K195" s="182">
        <v>0</v>
      </c>
      <c r="L195" s="189">
        <v>0</v>
      </c>
    </row>
    <row r="196" spans="1:12" hidden="1">
      <c r="A196" s="186">
        <v>3</v>
      </c>
      <c r="B196" s="185">
        <v>1</v>
      </c>
      <c r="C196" s="185">
        <v>1</v>
      </c>
      <c r="D196" s="185">
        <v>3</v>
      </c>
      <c r="E196" s="185">
        <v>1</v>
      </c>
      <c r="F196" s="184">
        <v>2</v>
      </c>
      <c r="G196" s="183" t="s">
        <v>146</v>
      </c>
      <c r="H196" s="175">
        <v>165</v>
      </c>
      <c r="I196" s="237">
        <v>0</v>
      </c>
      <c r="J196" s="182">
        <v>0</v>
      </c>
      <c r="K196" s="182">
        <v>0</v>
      </c>
      <c r="L196" s="182">
        <v>0</v>
      </c>
    </row>
    <row r="197" spans="1:12" hidden="1">
      <c r="A197" s="186">
        <v>3</v>
      </c>
      <c r="B197" s="185">
        <v>1</v>
      </c>
      <c r="C197" s="185">
        <v>1</v>
      </c>
      <c r="D197" s="185">
        <v>3</v>
      </c>
      <c r="E197" s="185">
        <v>1</v>
      </c>
      <c r="F197" s="184">
        <v>3</v>
      </c>
      <c r="G197" s="187" t="s">
        <v>147</v>
      </c>
      <c r="H197" s="175">
        <v>166</v>
      </c>
      <c r="I197" s="237">
        <v>0</v>
      </c>
      <c r="J197" s="213">
        <v>0</v>
      </c>
      <c r="K197" s="213">
        <v>0</v>
      </c>
      <c r="L197" s="213">
        <v>0</v>
      </c>
    </row>
    <row r="198" spans="1:12" ht="26.25" hidden="1" customHeight="1">
      <c r="A198" s="193">
        <v>3</v>
      </c>
      <c r="B198" s="192">
        <v>1</v>
      </c>
      <c r="C198" s="192">
        <v>1</v>
      </c>
      <c r="D198" s="192">
        <v>3</v>
      </c>
      <c r="E198" s="192">
        <v>1</v>
      </c>
      <c r="F198" s="191">
        <v>4</v>
      </c>
      <c r="G198" s="240" t="s">
        <v>148</v>
      </c>
      <c r="H198" s="175">
        <v>167</v>
      </c>
      <c r="I198" s="239">
        <v>0</v>
      </c>
      <c r="J198" s="238">
        <v>0</v>
      </c>
      <c r="K198" s="182">
        <v>0</v>
      </c>
      <c r="L198" s="182">
        <v>0</v>
      </c>
    </row>
    <row r="199" spans="1:12" hidden="1">
      <c r="A199" s="193">
        <v>3</v>
      </c>
      <c r="B199" s="192">
        <v>1</v>
      </c>
      <c r="C199" s="192">
        <v>1</v>
      </c>
      <c r="D199" s="192">
        <v>4</v>
      </c>
      <c r="E199" s="192"/>
      <c r="F199" s="191"/>
      <c r="G199" s="197" t="s">
        <v>149</v>
      </c>
      <c r="H199" s="175">
        <v>168</v>
      </c>
      <c r="I199" s="190">
        <f>I200</f>
        <v>0</v>
      </c>
      <c r="J199" s="236">
        <f>J200</f>
        <v>0</v>
      </c>
      <c r="K199" s="235">
        <f>K200</f>
        <v>0</v>
      </c>
      <c r="L199" s="234">
        <f>L200</f>
        <v>0</v>
      </c>
    </row>
    <row r="200" spans="1:12" hidden="1">
      <c r="A200" s="186">
        <v>3</v>
      </c>
      <c r="B200" s="185">
        <v>1</v>
      </c>
      <c r="C200" s="185">
        <v>1</v>
      </c>
      <c r="D200" s="185">
        <v>4</v>
      </c>
      <c r="E200" s="185">
        <v>1</v>
      </c>
      <c r="F200" s="184"/>
      <c r="G200" s="197" t="s">
        <v>149</v>
      </c>
      <c r="H200" s="175">
        <v>169</v>
      </c>
      <c r="I200" s="200">
        <f>SUM(I201:I203)</f>
        <v>0</v>
      </c>
      <c r="J200" s="196">
        <f>SUM(J201:J203)</f>
        <v>0</v>
      </c>
      <c r="K200" s="195">
        <f>SUM(K201:K203)</f>
        <v>0</v>
      </c>
      <c r="L200" s="190">
        <f>SUM(L201:L203)</f>
        <v>0</v>
      </c>
    </row>
    <row r="201" spans="1:12" hidden="1">
      <c r="A201" s="186">
        <v>3</v>
      </c>
      <c r="B201" s="185">
        <v>1</v>
      </c>
      <c r="C201" s="185">
        <v>1</v>
      </c>
      <c r="D201" s="185">
        <v>4</v>
      </c>
      <c r="E201" s="185">
        <v>1</v>
      </c>
      <c r="F201" s="184">
        <v>1</v>
      </c>
      <c r="G201" s="183" t="s">
        <v>150</v>
      </c>
      <c r="H201" s="175">
        <v>170</v>
      </c>
      <c r="I201" s="182">
        <v>0</v>
      </c>
      <c r="J201" s="182">
        <v>0</v>
      </c>
      <c r="K201" s="182">
        <v>0</v>
      </c>
      <c r="L201" s="189">
        <v>0</v>
      </c>
    </row>
    <row r="202" spans="1:12" ht="25.5" hidden="1" customHeight="1">
      <c r="A202" s="203">
        <v>3</v>
      </c>
      <c r="B202" s="202">
        <v>1</v>
      </c>
      <c r="C202" s="202">
        <v>1</v>
      </c>
      <c r="D202" s="202">
        <v>4</v>
      </c>
      <c r="E202" s="202">
        <v>1</v>
      </c>
      <c r="F202" s="201">
        <v>2</v>
      </c>
      <c r="G202" s="228" t="s">
        <v>250</v>
      </c>
      <c r="H202" s="175">
        <v>171</v>
      </c>
      <c r="I202" s="237">
        <v>0</v>
      </c>
      <c r="J202" s="237">
        <v>0</v>
      </c>
      <c r="K202" s="219">
        <v>0</v>
      </c>
      <c r="L202" s="182">
        <v>0</v>
      </c>
    </row>
    <row r="203" spans="1:12" hidden="1">
      <c r="A203" s="186">
        <v>3</v>
      </c>
      <c r="B203" s="185">
        <v>1</v>
      </c>
      <c r="C203" s="185">
        <v>1</v>
      </c>
      <c r="D203" s="185">
        <v>4</v>
      </c>
      <c r="E203" s="185">
        <v>1</v>
      </c>
      <c r="F203" s="184">
        <v>3</v>
      </c>
      <c r="G203" s="183" t="s">
        <v>152</v>
      </c>
      <c r="H203" s="175">
        <v>172</v>
      </c>
      <c r="I203" s="237">
        <v>0</v>
      </c>
      <c r="J203" s="237">
        <v>0</v>
      </c>
      <c r="K203" s="237">
        <v>0</v>
      </c>
      <c r="L203" s="182">
        <v>0</v>
      </c>
    </row>
    <row r="204" spans="1:12" ht="25.5" hidden="1" customHeight="1">
      <c r="A204" s="186">
        <v>3</v>
      </c>
      <c r="B204" s="185">
        <v>1</v>
      </c>
      <c r="C204" s="185">
        <v>1</v>
      </c>
      <c r="D204" s="185">
        <v>5</v>
      </c>
      <c r="E204" s="185"/>
      <c r="F204" s="184"/>
      <c r="G204" s="183" t="s">
        <v>153</v>
      </c>
      <c r="H204" s="175">
        <v>173</v>
      </c>
      <c r="I204" s="190">
        <f t="shared" ref="I204:L205" si="19">I205</f>
        <v>0</v>
      </c>
      <c r="J204" s="196">
        <f t="shared" si="19"/>
        <v>0</v>
      </c>
      <c r="K204" s="195">
        <f t="shared" si="19"/>
        <v>0</v>
      </c>
      <c r="L204" s="190">
        <f t="shared" si="19"/>
        <v>0</v>
      </c>
    </row>
    <row r="205" spans="1:12" ht="25.5" hidden="1" customHeight="1">
      <c r="A205" s="193">
        <v>3</v>
      </c>
      <c r="B205" s="192">
        <v>1</v>
      </c>
      <c r="C205" s="192">
        <v>1</v>
      </c>
      <c r="D205" s="192">
        <v>5</v>
      </c>
      <c r="E205" s="192">
        <v>1</v>
      </c>
      <c r="F205" s="191"/>
      <c r="G205" s="183" t="s">
        <v>153</v>
      </c>
      <c r="H205" s="175">
        <v>174</v>
      </c>
      <c r="I205" s="195">
        <f t="shared" si="19"/>
        <v>0</v>
      </c>
      <c r="J205" s="195">
        <f t="shared" si="19"/>
        <v>0</v>
      </c>
      <c r="K205" s="195">
        <f t="shared" si="19"/>
        <v>0</v>
      </c>
      <c r="L205" s="195">
        <f t="shared" si="19"/>
        <v>0</v>
      </c>
    </row>
    <row r="206" spans="1:12" ht="25.5" hidden="1" customHeight="1">
      <c r="A206" s="186">
        <v>3</v>
      </c>
      <c r="B206" s="185">
        <v>1</v>
      </c>
      <c r="C206" s="185">
        <v>1</v>
      </c>
      <c r="D206" s="185">
        <v>5</v>
      </c>
      <c r="E206" s="185">
        <v>1</v>
      </c>
      <c r="F206" s="184">
        <v>1</v>
      </c>
      <c r="G206" s="183" t="s">
        <v>153</v>
      </c>
      <c r="H206" s="175">
        <v>175</v>
      </c>
      <c r="I206" s="237">
        <v>0</v>
      </c>
      <c r="J206" s="182">
        <v>0</v>
      </c>
      <c r="K206" s="182">
        <v>0</v>
      </c>
      <c r="L206" s="182">
        <v>0</v>
      </c>
    </row>
    <row r="207" spans="1:12" ht="25.5" hidden="1" customHeight="1">
      <c r="A207" s="193">
        <v>3</v>
      </c>
      <c r="B207" s="192">
        <v>1</v>
      </c>
      <c r="C207" s="192">
        <v>2</v>
      </c>
      <c r="D207" s="192"/>
      <c r="E207" s="192"/>
      <c r="F207" s="191"/>
      <c r="G207" s="197" t="s">
        <v>154</v>
      </c>
      <c r="H207" s="175">
        <v>176</v>
      </c>
      <c r="I207" s="190">
        <f t="shared" ref="I207:L208" si="20">I208</f>
        <v>0</v>
      </c>
      <c r="J207" s="236">
        <f t="shared" si="20"/>
        <v>0</v>
      </c>
      <c r="K207" s="235">
        <f t="shared" si="20"/>
        <v>0</v>
      </c>
      <c r="L207" s="234">
        <f t="shared" si="20"/>
        <v>0</v>
      </c>
    </row>
    <row r="208" spans="1:12" ht="25.5" hidden="1" customHeight="1">
      <c r="A208" s="186">
        <v>3</v>
      </c>
      <c r="B208" s="185">
        <v>1</v>
      </c>
      <c r="C208" s="185">
        <v>2</v>
      </c>
      <c r="D208" s="185">
        <v>1</v>
      </c>
      <c r="E208" s="185"/>
      <c r="F208" s="184"/>
      <c r="G208" s="197" t="s">
        <v>154</v>
      </c>
      <c r="H208" s="175">
        <v>177</v>
      </c>
      <c r="I208" s="200">
        <f t="shared" si="20"/>
        <v>0</v>
      </c>
      <c r="J208" s="196">
        <f t="shared" si="20"/>
        <v>0</v>
      </c>
      <c r="K208" s="195">
        <f t="shared" si="20"/>
        <v>0</v>
      </c>
      <c r="L208" s="190">
        <f t="shared" si="20"/>
        <v>0</v>
      </c>
    </row>
    <row r="209" spans="1:15" ht="25.5" hidden="1" customHeight="1">
      <c r="A209" s="203">
        <v>3</v>
      </c>
      <c r="B209" s="202">
        <v>1</v>
      </c>
      <c r="C209" s="202">
        <v>2</v>
      </c>
      <c r="D209" s="202">
        <v>1</v>
      </c>
      <c r="E209" s="202">
        <v>1</v>
      </c>
      <c r="F209" s="201"/>
      <c r="G209" s="197" t="s">
        <v>154</v>
      </c>
      <c r="H209" s="175">
        <v>178</v>
      </c>
      <c r="I209" s="190">
        <f>SUM(I210:I213)</f>
        <v>0</v>
      </c>
      <c r="J209" s="199">
        <f>SUM(J210:J213)</f>
        <v>0</v>
      </c>
      <c r="K209" s="198">
        <f>SUM(K210:K213)</f>
        <v>0</v>
      </c>
      <c r="L209" s="200">
        <f>SUM(L210:L213)</f>
        <v>0</v>
      </c>
    </row>
    <row r="210" spans="1:15" ht="38.25" hidden="1" customHeight="1">
      <c r="A210" s="186">
        <v>3</v>
      </c>
      <c r="B210" s="185">
        <v>1</v>
      </c>
      <c r="C210" s="185">
        <v>2</v>
      </c>
      <c r="D210" s="185">
        <v>1</v>
      </c>
      <c r="E210" s="185">
        <v>1</v>
      </c>
      <c r="F210" s="184">
        <v>2</v>
      </c>
      <c r="G210" s="183" t="s">
        <v>249</v>
      </c>
      <c r="H210" s="175">
        <v>179</v>
      </c>
      <c r="I210" s="182">
        <v>0</v>
      </c>
      <c r="J210" s="182">
        <v>0</v>
      </c>
      <c r="K210" s="182">
        <v>0</v>
      </c>
      <c r="L210" s="182">
        <v>0</v>
      </c>
    </row>
    <row r="211" spans="1:15" hidden="1">
      <c r="A211" s="186">
        <v>3</v>
      </c>
      <c r="B211" s="185">
        <v>1</v>
      </c>
      <c r="C211" s="185">
        <v>2</v>
      </c>
      <c r="D211" s="186">
        <v>1</v>
      </c>
      <c r="E211" s="185">
        <v>1</v>
      </c>
      <c r="F211" s="184">
        <v>3</v>
      </c>
      <c r="G211" s="183" t="s">
        <v>156</v>
      </c>
      <c r="H211" s="175">
        <v>180</v>
      </c>
      <c r="I211" s="182">
        <v>0</v>
      </c>
      <c r="J211" s="182">
        <v>0</v>
      </c>
      <c r="K211" s="182">
        <v>0</v>
      </c>
      <c r="L211" s="182">
        <v>0</v>
      </c>
    </row>
    <row r="212" spans="1:15" ht="25.5" hidden="1" customHeight="1">
      <c r="A212" s="186">
        <v>3</v>
      </c>
      <c r="B212" s="185">
        <v>1</v>
      </c>
      <c r="C212" s="185">
        <v>2</v>
      </c>
      <c r="D212" s="186">
        <v>1</v>
      </c>
      <c r="E212" s="185">
        <v>1</v>
      </c>
      <c r="F212" s="184">
        <v>4</v>
      </c>
      <c r="G212" s="183" t="s">
        <v>157</v>
      </c>
      <c r="H212" s="175">
        <v>181</v>
      </c>
      <c r="I212" s="182">
        <v>0</v>
      </c>
      <c r="J212" s="182">
        <v>0</v>
      </c>
      <c r="K212" s="182">
        <v>0</v>
      </c>
      <c r="L212" s="182">
        <v>0</v>
      </c>
    </row>
    <row r="213" spans="1:15" hidden="1">
      <c r="A213" s="193">
        <v>3</v>
      </c>
      <c r="B213" s="218">
        <v>1</v>
      </c>
      <c r="C213" s="218">
        <v>2</v>
      </c>
      <c r="D213" s="212">
        <v>1</v>
      </c>
      <c r="E213" s="218">
        <v>1</v>
      </c>
      <c r="F213" s="211">
        <v>5</v>
      </c>
      <c r="G213" s="207" t="s">
        <v>158</v>
      </c>
      <c r="H213" s="175">
        <v>182</v>
      </c>
      <c r="I213" s="182">
        <v>0</v>
      </c>
      <c r="J213" s="182">
        <v>0</v>
      </c>
      <c r="K213" s="182">
        <v>0</v>
      </c>
      <c r="L213" s="189">
        <v>0</v>
      </c>
    </row>
    <row r="214" spans="1:15" hidden="1">
      <c r="A214" s="186">
        <v>3</v>
      </c>
      <c r="B214" s="185">
        <v>1</v>
      </c>
      <c r="C214" s="185">
        <v>3</v>
      </c>
      <c r="D214" s="186"/>
      <c r="E214" s="185"/>
      <c r="F214" s="184"/>
      <c r="G214" s="183" t="s">
        <v>159</v>
      </c>
      <c r="H214" s="175">
        <v>183</v>
      </c>
      <c r="I214" s="190">
        <f>SUM(I215+I218)</f>
        <v>0</v>
      </c>
      <c r="J214" s="196">
        <f>SUM(J215+J218)</f>
        <v>0</v>
      </c>
      <c r="K214" s="195">
        <f>SUM(K215+K218)</f>
        <v>0</v>
      </c>
      <c r="L214" s="190">
        <f>SUM(L215+L218)</f>
        <v>0</v>
      </c>
    </row>
    <row r="215" spans="1:15" ht="25.5" hidden="1" customHeight="1">
      <c r="A215" s="203">
        <v>3</v>
      </c>
      <c r="B215" s="202">
        <v>1</v>
      </c>
      <c r="C215" s="202">
        <v>3</v>
      </c>
      <c r="D215" s="203">
        <v>1</v>
      </c>
      <c r="E215" s="186"/>
      <c r="F215" s="201"/>
      <c r="G215" s="228" t="s">
        <v>160</v>
      </c>
      <c r="H215" s="175">
        <v>184</v>
      </c>
      <c r="I215" s="200">
        <f t="shared" ref="I215:L216" si="21">I216</f>
        <v>0</v>
      </c>
      <c r="J215" s="199">
        <f t="shared" si="21"/>
        <v>0</v>
      </c>
      <c r="K215" s="198">
        <f t="shared" si="21"/>
        <v>0</v>
      </c>
      <c r="L215" s="200">
        <f t="shared" si="21"/>
        <v>0</v>
      </c>
    </row>
    <row r="216" spans="1:15" ht="25.5" hidden="1" customHeight="1">
      <c r="A216" s="186">
        <v>3</v>
      </c>
      <c r="B216" s="185">
        <v>1</v>
      </c>
      <c r="C216" s="185">
        <v>3</v>
      </c>
      <c r="D216" s="186">
        <v>1</v>
      </c>
      <c r="E216" s="186">
        <v>1</v>
      </c>
      <c r="F216" s="184"/>
      <c r="G216" s="228" t="s">
        <v>160</v>
      </c>
      <c r="H216" s="175">
        <v>185</v>
      </c>
      <c r="I216" s="190">
        <f t="shared" si="21"/>
        <v>0</v>
      </c>
      <c r="J216" s="196">
        <f t="shared" si="21"/>
        <v>0</v>
      </c>
      <c r="K216" s="195">
        <f t="shared" si="21"/>
        <v>0</v>
      </c>
      <c r="L216" s="190">
        <f t="shared" si="21"/>
        <v>0</v>
      </c>
    </row>
    <row r="217" spans="1:15" ht="25.5" hidden="1" customHeight="1">
      <c r="A217" s="186">
        <v>3</v>
      </c>
      <c r="B217" s="183">
        <v>1</v>
      </c>
      <c r="C217" s="186">
        <v>3</v>
      </c>
      <c r="D217" s="185">
        <v>1</v>
      </c>
      <c r="E217" s="185">
        <v>1</v>
      </c>
      <c r="F217" s="184">
        <v>1</v>
      </c>
      <c r="G217" s="228" t="s">
        <v>160</v>
      </c>
      <c r="H217" s="175">
        <v>186</v>
      </c>
      <c r="I217" s="189">
        <v>0</v>
      </c>
      <c r="J217" s="189">
        <v>0</v>
      </c>
      <c r="K217" s="189">
        <v>0</v>
      </c>
      <c r="L217" s="189">
        <v>0</v>
      </c>
    </row>
    <row r="218" spans="1:15" hidden="1">
      <c r="A218" s="186">
        <v>3</v>
      </c>
      <c r="B218" s="183">
        <v>1</v>
      </c>
      <c r="C218" s="186">
        <v>3</v>
      </c>
      <c r="D218" s="185">
        <v>2</v>
      </c>
      <c r="E218" s="185"/>
      <c r="F218" s="184"/>
      <c r="G218" s="183" t="s">
        <v>161</v>
      </c>
      <c r="H218" s="175">
        <v>187</v>
      </c>
      <c r="I218" s="190">
        <f>I219</f>
        <v>0</v>
      </c>
      <c r="J218" s="196">
        <f>J219</f>
        <v>0</v>
      </c>
      <c r="K218" s="195">
        <f>K219</f>
        <v>0</v>
      </c>
      <c r="L218" s="190">
        <f>L219</f>
        <v>0</v>
      </c>
    </row>
    <row r="219" spans="1:15" hidden="1">
      <c r="A219" s="203">
        <v>3</v>
      </c>
      <c r="B219" s="228">
        <v>1</v>
      </c>
      <c r="C219" s="203">
        <v>3</v>
      </c>
      <c r="D219" s="202">
        <v>2</v>
      </c>
      <c r="E219" s="202">
        <v>1</v>
      </c>
      <c r="F219" s="201"/>
      <c r="G219" s="183" t="s">
        <v>161</v>
      </c>
      <c r="H219" s="175">
        <v>188</v>
      </c>
      <c r="I219" s="190">
        <f>SUM(I220:I225)</f>
        <v>0</v>
      </c>
      <c r="J219" s="190">
        <f>SUM(J220:J225)</f>
        <v>0</v>
      </c>
      <c r="K219" s="190">
        <f>SUM(K220:K225)</f>
        <v>0</v>
      </c>
      <c r="L219" s="190">
        <f>SUM(L220:L225)</f>
        <v>0</v>
      </c>
      <c r="M219" s="233"/>
      <c r="N219" s="233"/>
      <c r="O219" s="233"/>
    </row>
    <row r="220" spans="1:15" hidden="1">
      <c r="A220" s="186">
        <v>3</v>
      </c>
      <c r="B220" s="183">
        <v>1</v>
      </c>
      <c r="C220" s="186">
        <v>3</v>
      </c>
      <c r="D220" s="185">
        <v>2</v>
      </c>
      <c r="E220" s="185">
        <v>1</v>
      </c>
      <c r="F220" s="184">
        <v>1</v>
      </c>
      <c r="G220" s="183" t="s">
        <v>162</v>
      </c>
      <c r="H220" s="175">
        <v>189</v>
      </c>
      <c r="I220" s="182">
        <v>0</v>
      </c>
      <c r="J220" s="182">
        <v>0</v>
      </c>
      <c r="K220" s="182">
        <v>0</v>
      </c>
      <c r="L220" s="189">
        <v>0</v>
      </c>
    </row>
    <row r="221" spans="1:15" ht="25.5" hidden="1" customHeight="1">
      <c r="A221" s="186">
        <v>3</v>
      </c>
      <c r="B221" s="183">
        <v>1</v>
      </c>
      <c r="C221" s="186">
        <v>3</v>
      </c>
      <c r="D221" s="185">
        <v>2</v>
      </c>
      <c r="E221" s="185">
        <v>1</v>
      </c>
      <c r="F221" s="184">
        <v>2</v>
      </c>
      <c r="G221" s="183" t="s">
        <v>163</v>
      </c>
      <c r="H221" s="175">
        <v>190</v>
      </c>
      <c r="I221" s="182">
        <v>0</v>
      </c>
      <c r="J221" s="182">
        <v>0</v>
      </c>
      <c r="K221" s="182">
        <v>0</v>
      </c>
      <c r="L221" s="182">
        <v>0</v>
      </c>
    </row>
    <row r="222" spans="1:15" hidden="1">
      <c r="A222" s="186">
        <v>3</v>
      </c>
      <c r="B222" s="183">
        <v>1</v>
      </c>
      <c r="C222" s="186">
        <v>3</v>
      </c>
      <c r="D222" s="185">
        <v>2</v>
      </c>
      <c r="E222" s="185">
        <v>1</v>
      </c>
      <c r="F222" s="184">
        <v>3</v>
      </c>
      <c r="G222" s="183" t="s">
        <v>164</v>
      </c>
      <c r="H222" s="175">
        <v>191</v>
      </c>
      <c r="I222" s="182">
        <v>0</v>
      </c>
      <c r="J222" s="182">
        <v>0</v>
      </c>
      <c r="K222" s="182">
        <v>0</v>
      </c>
      <c r="L222" s="182">
        <v>0</v>
      </c>
    </row>
    <row r="223" spans="1:15" ht="25.5" hidden="1" customHeight="1">
      <c r="A223" s="186">
        <v>3</v>
      </c>
      <c r="B223" s="183">
        <v>1</v>
      </c>
      <c r="C223" s="186">
        <v>3</v>
      </c>
      <c r="D223" s="185">
        <v>2</v>
      </c>
      <c r="E223" s="185">
        <v>1</v>
      </c>
      <c r="F223" s="184">
        <v>4</v>
      </c>
      <c r="G223" s="183" t="s">
        <v>248</v>
      </c>
      <c r="H223" s="175">
        <v>192</v>
      </c>
      <c r="I223" s="182">
        <v>0</v>
      </c>
      <c r="J223" s="182">
        <v>0</v>
      </c>
      <c r="K223" s="182">
        <v>0</v>
      </c>
      <c r="L223" s="189">
        <v>0</v>
      </c>
    </row>
    <row r="224" spans="1:15" hidden="1">
      <c r="A224" s="186">
        <v>3</v>
      </c>
      <c r="B224" s="183">
        <v>1</v>
      </c>
      <c r="C224" s="186">
        <v>3</v>
      </c>
      <c r="D224" s="185">
        <v>2</v>
      </c>
      <c r="E224" s="185">
        <v>1</v>
      </c>
      <c r="F224" s="184">
        <v>5</v>
      </c>
      <c r="G224" s="228" t="s">
        <v>166</v>
      </c>
      <c r="H224" s="175">
        <v>193</v>
      </c>
      <c r="I224" s="182">
        <v>0</v>
      </c>
      <c r="J224" s="182">
        <v>0</v>
      </c>
      <c r="K224" s="182">
        <v>0</v>
      </c>
      <c r="L224" s="182">
        <v>0</v>
      </c>
    </row>
    <row r="225" spans="1:12" hidden="1">
      <c r="A225" s="186">
        <v>3</v>
      </c>
      <c r="B225" s="183">
        <v>1</v>
      </c>
      <c r="C225" s="186">
        <v>3</v>
      </c>
      <c r="D225" s="185">
        <v>2</v>
      </c>
      <c r="E225" s="185">
        <v>1</v>
      </c>
      <c r="F225" s="184">
        <v>6</v>
      </c>
      <c r="G225" s="228" t="s">
        <v>161</v>
      </c>
      <c r="H225" s="175">
        <v>194</v>
      </c>
      <c r="I225" s="182">
        <v>0</v>
      </c>
      <c r="J225" s="182">
        <v>0</v>
      </c>
      <c r="K225" s="182">
        <v>0</v>
      </c>
      <c r="L225" s="189">
        <v>0</v>
      </c>
    </row>
    <row r="226" spans="1:12" ht="25.5" hidden="1" customHeight="1">
      <c r="A226" s="203">
        <v>3</v>
      </c>
      <c r="B226" s="202">
        <v>1</v>
      </c>
      <c r="C226" s="202">
        <v>4</v>
      </c>
      <c r="D226" s="202"/>
      <c r="E226" s="202"/>
      <c r="F226" s="201"/>
      <c r="G226" s="228" t="s">
        <v>167</v>
      </c>
      <c r="H226" s="175">
        <v>195</v>
      </c>
      <c r="I226" s="200">
        <f t="shared" ref="I226:L228" si="22">I227</f>
        <v>0</v>
      </c>
      <c r="J226" s="199">
        <f t="shared" si="22"/>
        <v>0</v>
      </c>
      <c r="K226" s="198">
        <f t="shared" si="22"/>
        <v>0</v>
      </c>
      <c r="L226" s="198">
        <f t="shared" si="22"/>
        <v>0</v>
      </c>
    </row>
    <row r="227" spans="1:12" ht="25.5" hidden="1" customHeight="1">
      <c r="A227" s="193">
        <v>3</v>
      </c>
      <c r="B227" s="218">
        <v>1</v>
      </c>
      <c r="C227" s="218">
        <v>4</v>
      </c>
      <c r="D227" s="218">
        <v>1</v>
      </c>
      <c r="E227" s="218"/>
      <c r="F227" s="211"/>
      <c r="G227" s="228" t="s">
        <v>167</v>
      </c>
      <c r="H227" s="175">
        <v>196</v>
      </c>
      <c r="I227" s="210">
        <f t="shared" si="22"/>
        <v>0</v>
      </c>
      <c r="J227" s="231">
        <f t="shared" si="22"/>
        <v>0</v>
      </c>
      <c r="K227" s="208">
        <f t="shared" si="22"/>
        <v>0</v>
      </c>
      <c r="L227" s="208">
        <f t="shared" si="22"/>
        <v>0</v>
      </c>
    </row>
    <row r="228" spans="1:12" ht="25.5" hidden="1" customHeight="1">
      <c r="A228" s="186">
        <v>3</v>
      </c>
      <c r="B228" s="185">
        <v>1</v>
      </c>
      <c r="C228" s="185">
        <v>4</v>
      </c>
      <c r="D228" s="185">
        <v>1</v>
      </c>
      <c r="E228" s="185">
        <v>1</v>
      </c>
      <c r="F228" s="184"/>
      <c r="G228" s="228" t="s">
        <v>168</v>
      </c>
      <c r="H228" s="175">
        <v>197</v>
      </c>
      <c r="I228" s="190">
        <f t="shared" si="22"/>
        <v>0</v>
      </c>
      <c r="J228" s="196">
        <f t="shared" si="22"/>
        <v>0</v>
      </c>
      <c r="K228" s="195">
        <f t="shared" si="22"/>
        <v>0</v>
      </c>
      <c r="L228" s="195">
        <f t="shared" si="22"/>
        <v>0</v>
      </c>
    </row>
    <row r="229" spans="1:12" ht="25.5" hidden="1" customHeight="1">
      <c r="A229" s="187">
        <v>3</v>
      </c>
      <c r="B229" s="186">
        <v>1</v>
      </c>
      <c r="C229" s="185">
        <v>4</v>
      </c>
      <c r="D229" s="185">
        <v>1</v>
      </c>
      <c r="E229" s="185">
        <v>1</v>
      </c>
      <c r="F229" s="184">
        <v>1</v>
      </c>
      <c r="G229" s="228" t="s">
        <v>168</v>
      </c>
      <c r="H229" s="175">
        <v>198</v>
      </c>
      <c r="I229" s="182">
        <v>0</v>
      </c>
      <c r="J229" s="182">
        <v>0</v>
      </c>
      <c r="K229" s="182">
        <v>0</v>
      </c>
      <c r="L229" s="182">
        <v>0</v>
      </c>
    </row>
    <row r="230" spans="1:12" ht="25.5" hidden="1" customHeight="1">
      <c r="A230" s="187">
        <v>3</v>
      </c>
      <c r="B230" s="185">
        <v>1</v>
      </c>
      <c r="C230" s="185">
        <v>5</v>
      </c>
      <c r="D230" s="185"/>
      <c r="E230" s="185"/>
      <c r="F230" s="184"/>
      <c r="G230" s="183" t="s">
        <v>247</v>
      </c>
      <c r="H230" s="175">
        <v>199</v>
      </c>
      <c r="I230" s="190">
        <f t="shared" ref="I230:L231" si="23">I231</f>
        <v>0</v>
      </c>
      <c r="J230" s="190">
        <f t="shared" si="23"/>
        <v>0</v>
      </c>
      <c r="K230" s="190">
        <f t="shared" si="23"/>
        <v>0</v>
      </c>
      <c r="L230" s="190">
        <f t="shared" si="23"/>
        <v>0</v>
      </c>
    </row>
    <row r="231" spans="1:12" ht="25.5" hidden="1" customHeight="1">
      <c r="A231" s="187">
        <v>3</v>
      </c>
      <c r="B231" s="185">
        <v>1</v>
      </c>
      <c r="C231" s="185">
        <v>5</v>
      </c>
      <c r="D231" s="185">
        <v>1</v>
      </c>
      <c r="E231" s="185"/>
      <c r="F231" s="184"/>
      <c r="G231" s="183" t="s">
        <v>247</v>
      </c>
      <c r="H231" s="175">
        <v>200</v>
      </c>
      <c r="I231" s="190">
        <f t="shared" si="23"/>
        <v>0</v>
      </c>
      <c r="J231" s="190">
        <f t="shared" si="23"/>
        <v>0</v>
      </c>
      <c r="K231" s="190">
        <f t="shared" si="23"/>
        <v>0</v>
      </c>
      <c r="L231" s="190">
        <f t="shared" si="23"/>
        <v>0</v>
      </c>
    </row>
    <row r="232" spans="1:12" ht="25.5" hidden="1" customHeight="1">
      <c r="A232" s="187">
        <v>3</v>
      </c>
      <c r="B232" s="185">
        <v>1</v>
      </c>
      <c r="C232" s="185">
        <v>5</v>
      </c>
      <c r="D232" s="185">
        <v>1</v>
      </c>
      <c r="E232" s="185">
        <v>1</v>
      </c>
      <c r="F232" s="184"/>
      <c r="G232" s="183" t="s">
        <v>247</v>
      </c>
      <c r="H232" s="175">
        <v>201</v>
      </c>
      <c r="I232" s="190">
        <f>SUM(I233:I235)</f>
        <v>0</v>
      </c>
      <c r="J232" s="190">
        <f>SUM(J233:J235)</f>
        <v>0</v>
      </c>
      <c r="K232" s="190">
        <f>SUM(K233:K235)</f>
        <v>0</v>
      </c>
      <c r="L232" s="190">
        <f>SUM(L233:L235)</f>
        <v>0</v>
      </c>
    </row>
    <row r="233" spans="1:12" hidden="1">
      <c r="A233" s="187">
        <v>3</v>
      </c>
      <c r="B233" s="185">
        <v>1</v>
      </c>
      <c r="C233" s="185">
        <v>5</v>
      </c>
      <c r="D233" s="185">
        <v>1</v>
      </c>
      <c r="E233" s="185">
        <v>1</v>
      </c>
      <c r="F233" s="184">
        <v>1</v>
      </c>
      <c r="G233" s="232" t="s">
        <v>170</v>
      </c>
      <c r="H233" s="175">
        <v>202</v>
      </c>
      <c r="I233" s="182">
        <v>0</v>
      </c>
      <c r="J233" s="182">
        <v>0</v>
      </c>
      <c r="K233" s="182">
        <v>0</v>
      </c>
      <c r="L233" s="182">
        <v>0</v>
      </c>
    </row>
    <row r="234" spans="1:12" hidden="1">
      <c r="A234" s="187">
        <v>3</v>
      </c>
      <c r="B234" s="185">
        <v>1</v>
      </c>
      <c r="C234" s="185">
        <v>5</v>
      </c>
      <c r="D234" s="185">
        <v>1</v>
      </c>
      <c r="E234" s="185">
        <v>1</v>
      </c>
      <c r="F234" s="184">
        <v>2</v>
      </c>
      <c r="G234" s="232" t="s">
        <v>171</v>
      </c>
      <c r="H234" s="175">
        <v>203</v>
      </c>
      <c r="I234" s="182">
        <v>0</v>
      </c>
      <c r="J234" s="182">
        <v>0</v>
      </c>
      <c r="K234" s="182">
        <v>0</v>
      </c>
      <c r="L234" s="182">
        <v>0</v>
      </c>
    </row>
    <row r="235" spans="1:12" ht="25.5" hidden="1" customHeight="1">
      <c r="A235" s="187">
        <v>3</v>
      </c>
      <c r="B235" s="185">
        <v>1</v>
      </c>
      <c r="C235" s="185">
        <v>5</v>
      </c>
      <c r="D235" s="185">
        <v>1</v>
      </c>
      <c r="E235" s="185">
        <v>1</v>
      </c>
      <c r="F235" s="184">
        <v>3</v>
      </c>
      <c r="G235" s="232" t="s">
        <v>172</v>
      </c>
      <c r="H235" s="175">
        <v>204</v>
      </c>
      <c r="I235" s="182">
        <v>0</v>
      </c>
      <c r="J235" s="182">
        <v>0</v>
      </c>
      <c r="K235" s="182">
        <v>0</v>
      </c>
      <c r="L235" s="182">
        <v>0</v>
      </c>
    </row>
    <row r="236" spans="1:12" ht="38.25" hidden="1" customHeight="1">
      <c r="A236" s="224">
        <v>3</v>
      </c>
      <c r="B236" s="223">
        <v>2</v>
      </c>
      <c r="C236" s="223"/>
      <c r="D236" s="223"/>
      <c r="E236" s="223"/>
      <c r="F236" s="222"/>
      <c r="G236" s="221" t="s">
        <v>173</v>
      </c>
      <c r="H236" s="175">
        <v>205</v>
      </c>
      <c r="I236" s="190">
        <f>SUM(I237+I269)</f>
        <v>0</v>
      </c>
      <c r="J236" s="196">
        <f>SUM(J237+J269)</f>
        <v>0</v>
      </c>
      <c r="K236" s="195">
        <f>SUM(K237+K269)</f>
        <v>0</v>
      </c>
      <c r="L236" s="195">
        <f>SUM(L237+L269)</f>
        <v>0</v>
      </c>
    </row>
    <row r="237" spans="1:12" ht="38.25" hidden="1" customHeight="1">
      <c r="A237" s="193">
        <v>3</v>
      </c>
      <c r="B237" s="212">
        <v>2</v>
      </c>
      <c r="C237" s="218">
        <v>1</v>
      </c>
      <c r="D237" s="218"/>
      <c r="E237" s="218"/>
      <c r="F237" s="211"/>
      <c r="G237" s="207" t="s">
        <v>174</v>
      </c>
      <c r="H237" s="175">
        <v>206</v>
      </c>
      <c r="I237" s="210">
        <f>SUM(I238+I247+I251+I255+I259+I262+I265)</f>
        <v>0</v>
      </c>
      <c r="J237" s="231">
        <f>SUM(J238+J247+J251+J255+J259+J262+J265)</f>
        <v>0</v>
      </c>
      <c r="K237" s="208">
        <f>SUM(K238+K247+K251+K255+K259+K262+K265)</f>
        <v>0</v>
      </c>
      <c r="L237" s="208">
        <f>SUM(L238+L247+L251+L255+L259+L262+L265)</f>
        <v>0</v>
      </c>
    </row>
    <row r="238" spans="1:12" hidden="1">
      <c r="A238" s="186">
        <v>3</v>
      </c>
      <c r="B238" s="185">
        <v>2</v>
      </c>
      <c r="C238" s="185">
        <v>1</v>
      </c>
      <c r="D238" s="185">
        <v>1</v>
      </c>
      <c r="E238" s="185"/>
      <c r="F238" s="184"/>
      <c r="G238" s="183" t="s">
        <v>175</v>
      </c>
      <c r="H238" s="175">
        <v>207</v>
      </c>
      <c r="I238" s="210">
        <f>I239</f>
        <v>0</v>
      </c>
      <c r="J238" s="210">
        <f>J239</f>
        <v>0</v>
      </c>
      <c r="K238" s="210">
        <f>K239</f>
        <v>0</v>
      </c>
      <c r="L238" s="210">
        <f>L239</f>
        <v>0</v>
      </c>
    </row>
    <row r="239" spans="1:12" hidden="1">
      <c r="A239" s="186">
        <v>3</v>
      </c>
      <c r="B239" s="186">
        <v>2</v>
      </c>
      <c r="C239" s="185">
        <v>1</v>
      </c>
      <c r="D239" s="185">
        <v>1</v>
      </c>
      <c r="E239" s="185">
        <v>1</v>
      </c>
      <c r="F239" s="184"/>
      <c r="G239" s="183" t="s">
        <v>176</v>
      </c>
      <c r="H239" s="175">
        <v>208</v>
      </c>
      <c r="I239" s="190">
        <f>SUM(I240:I240)</f>
        <v>0</v>
      </c>
      <c r="J239" s="196">
        <f>SUM(J240:J240)</f>
        <v>0</v>
      </c>
      <c r="K239" s="195">
        <f>SUM(K240:K240)</f>
        <v>0</v>
      </c>
      <c r="L239" s="195">
        <f>SUM(L240:L240)</f>
        <v>0</v>
      </c>
    </row>
    <row r="240" spans="1:12" hidden="1">
      <c r="A240" s="193">
        <v>3</v>
      </c>
      <c r="B240" s="193">
        <v>2</v>
      </c>
      <c r="C240" s="218">
        <v>1</v>
      </c>
      <c r="D240" s="218">
        <v>1</v>
      </c>
      <c r="E240" s="218">
        <v>1</v>
      </c>
      <c r="F240" s="211">
        <v>1</v>
      </c>
      <c r="G240" s="207" t="s">
        <v>176</v>
      </c>
      <c r="H240" s="175">
        <v>209</v>
      </c>
      <c r="I240" s="182">
        <v>0</v>
      </c>
      <c r="J240" s="182">
        <v>0</v>
      </c>
      <c r="K240" s="182">
        <v>0</v>
      </c>
      <c r="L240" s="182">
        <v>0</v>
      </c>
    </row>
    <row r="241" spans="1:12" hidden="1">
      <c r="A241" s="193">
        <v>3</v>
      </c>
      <c r="B241" s="218">
        <v>2</v>
      </c>
      <c r="C241" s="218">
        <v>1</v>
      </c>
      <c r="D241" s="218">
        <v>1</v>
      </c>
      <c r="E241" s="218">
        <v>2</v>
      </c>
      <c r="F241" s="211"/>
      <c r="G241" s="207" t="s">
        <v>177</v>
      </c>
      <c r="H241" s="175">
        <v>210</v>
      </c>
      <c r="I241" s="190">
        <f>SUM(I242:I243)</f>
        <v>0</v>
      </c>
      <c r="J241" s="190">
        <f>SUM(J242:J243)</f>
        <v>0</v>
      </c>
      <c r="K241" s="190">
        <f>SUM(K242:K243)</f>
        <v>0</v>
      </c>
      <c r="L241" s="190">
        <f>SUM(L242:L243)</f>
        <v>0</v>
      </c>
    </row>
    <row r="242" spans="1:12" hidden="1">
      <c r="A242" s="193">
        <v>3</v>
      </c>
      <c r="B242" s="218">
        <v>2</v>
      </c>
      <c r="C242" s="218">
        <v>1</v>
      </c>
      <c r="D242" s="218">
        <v>1</v>
      </c>
      <c r="E242" s="218">
        <v>2</v>
      </c>
      <c r="F242" s="211">
        <v>1</v>
      </c>
      <c r="G242" s="207" t="s">
        <v>178</v>
      </c>
      <c r="H242" s="175">
        <v>211</v>
      </c>
      <c r="I242" s="182">
        <v>0</v>
      </c>
      <c r="J242" s="182">
        <v>0</v>
      </c>
      <c r="K242" s="182">
        <v>0</v>
      </c>
      <c r="L242" s="182">
        <v>0</v>
      </c>
    </row>
    <row r="243" spans="1:12" hidden="1">
      <c r="A243" s="193">
        <v>3</v>
      </c>
      <c r="B243" s="218">
        <v>2</v>
      </c>
      <c r="C243" s="218">
        <v>1</v>
      </c>
      <c r="D243" s="218">
        <v>1</v>
      </c>
      <c r="E243" s="218">
        <v>2</v>
      </c>
      <c r="F243" s="211">
        <v>2</v>
      </c>
      <c r="G243" s="207" t="s">
        <v>179</v>
      </c>
      <c r="H243" s="175">
        <v>212</v>
      </c>
      <c r="I243" s="182">
        <v>0</v>
      </c>
      <c r="J243" s="182">
        <v>0</v>
      </c>
      <c r="K243" s="182">
        <v>0</v>
      </c>
      <c r="L243" s="182">
        <v>0</v>
      </c>
    </row>
    <row r="244" spans="1:12" hidden="1">
      <c r="A244" s="193">
        <v>3</v>
      </c>
      <c r="B244" s="218">
        <v>2</v>
      </c>
      <c r="C244" s="218">
        <v>1</v>
      </c>
      <c r="D244" s="218">
        <v>1</v>
      </c>
      <c r="E244" s="218">
        <v>3</v>
      </c>
      <c r="F244" s="230"/>
      <c r="G244" s="207" t="s">
        <v>180</v>
      </c>
      <c r="H244" s="175">
        <v>213</v>
      </c>
      <c r="I244" s="190">
        <f>SUM(I245:I246)</f>
        <v>0</v>
      </c>
      <c r="J244" s="190">
        <f>SUM(J245:J246)</f>
        <v>0</v>
      </c>
      <c r="K244" s="190">
        <f>SUM(K245:K246)</f>
        <v>0</v>
      </c>
      <c r="L244" s="190">
        <f>SUM(L245:L246)</f>
        <v>0</v>
      </c>
    </row>
    <row r="245" spans="1:12" hidden="1">
      <c r="A245" s="193">
        <v>3</v>
      </c>
      <c r="B245" s="218">
        <v>2</v>
      </c>
      <c r="C245" s="218">
        <v>1</v>
      </c>
      <c r="D245" s="218">
        <v>1</v>
      </c>
      <c r="E245" s="218">
        <v>3</v>
      </c>
      <c r="F245" s="211">
        <v>1</v>
      </c>
      <c r="G245" s="207" t="s">
        <v>181</v>
      </c>
      <c r="H245" s="175">
        <v>214</v>
      </c>
      <c r="I245" s="182">
        <v>0</v>
      </c>
      <c r="J245" s="182">
        <v>0</v>
      </c>
      <c r="K245" s="182">
        <v>0</v>
      </c>
      <c r="L245" s="182">
        <v>0</v>
      </c>
    </row>
    <row r="246" spans="1:12" hidden="1">
      <c r="A246" s="193">
        <v>3</v>
      </c>
      <c r="B246" s="218">
        <v>2</v>
      </c>
      <c r="C246" s="218">
        <v>1</v>
      </c>
      <c r="D246" s="218">
        <v>1</v>
      </c>
      <c r="E246" s="218">
        <v>3</v>
      </c>
      <c r="F246" s="211">
        <v>2</v>
      </c>
      <c r="G246" s="207" t="s">
        <v>182</v>
      </c>
      <c r="H246" s="175">
        <v>215</v>
      </c>
      <c r="I246" s="182">
        <v>0</v>
      </c>
      <c r="J246" s="182">
        <v>0</v>
      </c>
      <c r="K246" s="182">
        <v>0</v>
      </c>
      <c r="L246" s="182">
        <v>0</v>
      </c>
    </row>
    <row r="247" spans="1:12" hidden="1">
      <c r="A247" s="186">
        <v>3</v>
      </c>
      <c r="B247" s="185">
        <v>2</v>
      </c>
      <c r="C247" s="185">
        <v>1</v>
      </c>
      <c r="D247" s="185">
        <v>2</v>
      </c>
      <c r="E247" s="185"/>
      <c r="F247" s="184"/>
      <c r="G247" s="183" t="s">
        <v>183</v>
      </c>
      <c r="H247" s="175">
        <v>216</v>
      </c>
      <c r="I247" s="190">
        <f>I248</f>
        <v>0</v>
      </c>
      <c r="J247" s="190">
        <f>J248</f>
        <v>0</v>
      </c>
      <c r="K247" s="190">
        <f>K248</f>
        <v>0</v>
      </c>
      <c r="L247" s="190">
        <f>L248</f>
        <v>0</v>
      </c>
    </row>
    <row r="248" spans="1:12" hidden="1">
      <c r="A248" s="186">
        <v>3</v>
      </c>
      <c r="B248" s="185">
        <v>2</v>
      </c>
      <c r="C248" s="185">
        <v>1</v>
      </c>
      <c r="D248" s="185">
        <v>2</v>
      </c>
      <c r="E248" s="185">
        <v>1</v>
      </c>
      <c r="F248" s="184"/>
      <c r="G248" s="183" t="s">
        <v>183</v>
      </c>
      <c r="H248" s="175">
        <v>217</v>
      </c>
      <c r="I248" s="190">
        <f>SUM(I249:I250)</f>
        <v>0</v>
      </c>
      <c r="J248" s="196">
        <f>SUM(J249:J250)</f>
        <v>0</v>
      </c>
      <c r="K248" s="195">
        <f>SUM(K249:K250)</f>
        <v>0</v>
      </c>
      <c r="L248" s="195">
        <f>SUM(L249:L250)</f>
        <v>0</v>
      </c>
    </row>
    <row r="249" spans="1:12" ht="25.5" hidden="1" customHeight="1">
      <c r="A249" s="193">
        <v>3</v>
      </c>
      <c r="B249" s="212">
        <v>2</v>
      </c>
      <c r="C249" s="218">
        <v>1</v>
      </c>
      <c r="D249" s="218">
        <v>2</v>
      </c>
      <c r="E249" s="218">
        <v>1</v>
      </c>
      <c r="F249" s="211">
        <v>1</v>
      </c>
      <c r="G249" s="207" t="s">
        <v>184</v>
      </c>
      <c r="H249" s="175">
        <v>218</v>
      </c>
      <c r="I249" s="182">
        <v>0</v>
      </c>
      <c r="J249" s="182">
        <v>0</v>
      </c>
      <c r="K249" s="182">
        <v>0</v>
      </c>
      <c r="L249" s="182">
        <v>0</v>
      </c>
    </row>
    <row r="250" spans="1:12" ht="25.5" hidden="1" customHeight="1">
      <c r="A250" s="186">
        <v>3</v>
      </c>
      <c r="B250" s="185">
        <v>2</v>
      </c>
      <c r="C250" s="185">
        <v>1</v>
      </c>
      <c r="D250" s="185">
        <v>2</v>
      </c>
      <c r="E250" s="185">
        <v>1</v>
      </c>
      <c r="F250" s="184">
        <v>2</v>
      </c>
      <c r="G250" s="183" t="s">
        <v>185</v>
      </c>
      <c r="H250" s="175">
        <v>219</v>
      </c>
      <c r="I250" s="182">
        <v>0</v>
      </c>
      <c r="J250" s="182">
        <v>0</v>
      </c>
      <c r="K250" s="182">
        <v>0</v>
      </c>
      <c r="L250" s="182">
        <v>0</v>
      </c>
    </row>
    <row r="251" spans="1:12" ht="25.5" hidden="1" customHeight="1">
      <c r="A251" s="203">
        <v>3</v>
      </c>
      <c r="B251" s="202">
        <v>2</v>
      </c>
      <c r="C251" s="202">
        <v>1</v>
      </c>
      <c r="D251" s="202">
        <v>3</v>
      </c>
      <c r="E251" s="202"/>
      <c r="F251" s="201"/>
      <c r="G251" s="228" t="s">
        <v>186</v>
      </c>
      <c r="H251" s="175">
        <v>220</v>
      </c>
      <c r="I251" s="200">
        <f>I252</f>
        <v>0</v>
      </c>
      <c r="J251" s="199">
        <f>J252</f>
        <v>0</v>
      </c>
      <c r="K251" s="198">
        <f>K252</f>
        <v>0</v>
      </c>
      <c r="L251" s="198">
        <f>L252</f>
        <v>0</v>
      </c>
    </row>
    <row r="252" spans="1:12" ht="25.5" hidden="1" customHeight="1">
      <c r="A252" s="186">
        <v>3</v>
      </c>
      <c r="B252" s="185">
        <v>2</v>
      </c>
      <c r="C252" s="185">
        <v>1</v>
      </c>
      <c r="D252" s="185">
        <v>3</v>
      </c>
      <c r="E252" s="185">
        <v>1</v>
      </c>
      <c r="F252" s="184"/>
      <c r="G252" s="228" t="s">
        <v>186</v>
      </c>
      <c r="H252" s="175">
        <v>221</v>
      </c>
      <c r="I252" s="190">
        <f>I253+I254</f>
        <v>0</v>
      </c>
      <c r="J252" s="190">
        <f>J253+J254</f>
        <v>0</v>
      </c>
      <c r="K252" s="190">
        <f>K253+K254</f>
        <v>0</v>
      </c>
      <c r="L252" s="190">
        <f>L253+L254</f>
        <v>0</v>
      </c>
    </row>
    <row r="253" spans="1:12" ht="25.5" hidden="1" customHeight="1">
      <c r="A253" s="186">
        <v>3</v>
      </c>
      <c r="B253" s="185">
        <v>2</v>
      </c>
      <c r="C253" s="185">
        <v>1</v>
      </c>
      <c r="D253" s="185">
        <v>3</v>
      </c>
      <c r="E253" s="185">
        <v>1</v>
      </c>
      <c r="F253" s="184">
        <v>1</v>
      </c>
      <c r="G253" s="183" t="s">
        <v>187</v>
      </c>
      <c r="H253" s="175">
        <v>222</v>
      </c>
      <c r="I253" s="182">
        <v>0</v>
      </c>
      <c r="J253" s="182">
        <v>0</v>
      </c>
      <c r="K253" s="182">
        <v>0</v>
      </c>
      <c r="L253" s="182">
        <v>0</v>
      </c>
    </row>
    <row r="254" spans="1:12" ht="25.5" hidden="1" customHeight="1">
      <c r="A254" s="186">
        <v>3</v>
      </c>
      <c r="B254" s="185">
        <v>2</v>
      </c>
      <c r="C254" s="185">
        <v>1</v>
      </c>
      <c r="D254" s="185">
        <v>3</v>
      </c>
      <c r="E254" s="185">
        <v>1</v>
      </c>
      <c r="F254" s="184">
        <v>2</v>
      </c>
      <c r="G254" s="183" t="s">
        <v>188</v>
      </c>
      <c r="H254" s="175">
        <v>223</v>
      </c>
      <c r="I254" s="189">
        <v>0</v>
      </c>
      <c r="J254" s="229">
        <v>0</v>
      </c>
      <c r="K254" s="189">
        <v>0</v>
      </c>
      <c r="L254" s="189">
        <v>0</v>
      </c>
    </row>
    <row r="255" spans="1:12" hidden="1">
      <c r="A255" s="186">
        <v>3</v>
      </c>
      <c r="B255" s="185">
        <v>2</v>
      </c>
      <c r="C255" s="185">
        <v>1</v>
      </c>
      <c r="D255" s="185">
        <v>4</v>
      </c>
      <c r="E255" s="185"/>
      <c r="F255" s="184"/>
      <c r="G255" s="183" t="s">
        <v>189</v>
      </c>
      <c r="H255" s="175">
        <v>224</v>
      </c>
      <c r="I255" s="190">
        <f>I256</f>
        <v>0</v>
      </c>
      <c r="J255" s="195">
        <f>J256</f>
        <v>0</v>
      </c>
      <c r="K255" s="190">
        <f>K256</f>
        <v>0</v>
      </c>
      <c r="L255" s="195">
        <f>L256</f>
        <v>0</v>
      </c>
    </row>
    <row r="256" spans="1:12" hidden="1">
      <c r="A256" s="203">
        <v>3</v>
      </c>
      <c r="B256" s="202">
        <v>2</v>
      </c>
      <c r="C256" s="202">
        <v>1</v>
      </c>
      <c r="D256" s="202">
        <v>4</v>
      </c>
      <c r="E256" s="202">
        <v>1</v>
      </c>
      <c r="F256" s="201"/>
      <c r="G256" s="228" t="s">
        <v>189</v>
      </c>
      <c r="H256" s="175">
        <v>225</v>
      </c>
      <c r="I256" s="200">
        <f>SUM(I257:I258)</f>
        <v>0</v>
      </c>
      <c r="J256" s="199">
        <f>SUM(J257:J258)</f>
        <v>0</v>
      </c>
      <c r="K256" s="198">
        <f>SUM(K257:K258)</f>
        <v>0</v>
      </c>
      <c r="L256" s="198">
        <f>SUM(L257:L258)</f>
        <v>0</v>
      </c>
    </row>
    <row r="257" spans="1:12" ht="25.5" hidden="1" customHeight="1">
      <c r="A257" s="186">
        <v>3</v>
      </c>
      <c r="B257" s="185">
        <v>2</v>
      </c>
      <c r="C257" s="185">
        <v>1</v>
      </c>
      <c r="D257" s="185">
        <v>4</v>
      </c>
      <c r="E257" s="185">
        <v>1</v>
      </c>
      <c r="F257" s="184">
        <v>1</v>
      </c>
      <c r="G257" s="183" t="s">
        <v>190</v>
      </c>
      <c r="H257" s="175">
        <v>226</v>
      </c>
      <c r="I257" s="182">
        <v>0</v>
      </c>
      <c r="J257" s="182">
        <v>0</v>
      </c>
      <c r="K257" s="182">
        <v>0</v>
      </c>
      <c r="L257" s="182">
        <v>0</v>
      </c>
    </row>
    <row r="258" spans="1:12" ht="25.5" hidden="1" customHeight="1">
      <c r="A258" s="186">
        <v>3</v>
      </c>
      <c r="B258" s="185">
        <v>2</v>
      </c>
      <c r="C258" s="185">
        <v>1</v>
      </c>
      <c r="D258" s="185">
        <v>4</v>
      </c>
      <c r="E258" s="185">
        <v>1</v>
      </c>
      <c r="F258" s="184">
        <v>2</v>
      </c>
      <c r="G258" s="183" t="s">
        <v>191</v>
      </c>
      <c r="H258" s="175">
        <v>227</v>
      </c>
      <c r="I258" s="182">
        <v>0</v>
      </c>
      <c r="J258" s="182">
        <v>0</v>
      </c>
      <c r="K258" s="182">
        <v>0</v>
      </c>
      <c r="L258" s="182">
        <v>0</v>
      </c>
    </row>
    <row r="259" spans="1:12" hidden="1">
      <c r="A259" s="186">
        <v>3</v>
      </c>
      <c r="B259" s="185">
        <v>2</v>
      </c>
      <c r="C259" s="185">
        <v>1</v>
      </c>
      <c r="D259" s="185">
        <v>5</v>
      </c>
      <c r="E259" s="185"/>
      <c r="F259" s="184"/>
      <c r="G259" s="183" t="s">
        <v>192</v>
      </c>
      <c r="H259" s="175">
        <v>228</v>
      </c>
      <c r="I259" s="190">
        <f t="shared" ref="I259:L260" si="24">I260</f>
        <v>0</v>
      </c>
      <c r="J259" s="196">
        <f t="shared" si="24"/>
        <v>0</v>
      </c>
      <c r="K259" s="195">
        <f t="shared" si="24"/>
        <v>0</v>
      </c>
      <c r="L259" s="195">
        <f t="shared" si="24"/>
        <v>0</v>
      </c>
    </row>
    <row r="260" spans="1:12" hidden="1">
      <c r="A260" s="186">
        <v>3</v>
      </c>
      <c r="B260" s="185">
        <v>2</v>
      </c>
      <c r="C260" s="185">
        <v>1</v>
      </c>
      <c r="D260" s="185">
        <v>5</v>
      </c>
      <c r="E260" s="185">
        <v>1</v>
      </c>
      <c r="F260" s="184"/>
      <c r="G260" s="183" t="s">
        <v>192</v>
      </c>
      <c r="H260" s="175">
        <v>229</v>
      </c>
      <c r="I260" s="195">
        <f t="shared" si="24"/>
        <v>0</v>
      </c>
      <c r="J260" s="196">
        <f t="shared" si="24"/>
        <v>0</v>
      </c>
      <c r="K260" s="195">
        <f t="shared" si="24"/>
        <v>0</v>
      </c>
      <c r="L260" s="195">
        <f t="shared" si="24"/>
        <v>0</v>
      </c>
    </row>
    <row r="261" spans="1:12" hidden="1">
      <c r="A261" s="212">
        <v>3</v>
      </c>
      <c r="B261" s="218">
        <v>2</v>
      </c>
      <c r="C261" s="218">
        <v>1</v>
      </c>
      <c r="D261" s="218">
        <v>5</v>
      </c>
      <c r="E261" s="218">
        <v>1</v>
      </c>
      <c r="F261" s="211">
        <v>1</v>
      </c>
      <c r="G261" s="183" t="s">
        <v>192</v>
      </c>
      <c r="H261" s="175">
        <v>230</v>
      </c>
      <c r="I261" s="189">
        <v>0</v>
      </c>
      <c r="J261" s="189">
        <v>0</v>
      </c>
      <c r="K261" s="189">
        <v>0</v>
      </c>
      <c r="L261" s="189">
        <v>0</v>
      </c>
    </row>
    <row r="262" spans="1:12" hidden="1">
      <c r="A262" s="186">
        <v>3</v>
      </c>
      <c r="B262" s="185">
        <v>2</v>
      </c>
      <c r="C262" s="185">
        <v>1</v>
      </c>
      <c r="D262" s="185">
        <v>6</v>
      </c>
      <c r="E262" s="185"/>
      <c r="F262" s="184"/>
      <c r="G262" s="183" t="s">
        <v>193</v>
      </c>
      <c r="H262" s="175">
        <v>231</v>
      </c>
      <c r="I262" s="190">
        <f t="shared" ref="I262:L263" si="25">I263</f>
        <v>0</v>
      </c>
      <c r="J262" s="196">
        <f t="shared" si="25"/>
        <v>0</v>
      </c>
      <c r="K262" s="195">
        <f t="shared" si="25"/>
        <v>0</v>
      </c>
      <c r="L262" s="195">
        <f t="shared" si="25"/>
        <v>0</v>
      </c>
    </row>
    <row r="263" spans="1:12" hidden="1">
      <c r="A263" s="186">
        <v>3</v>
      </c>
      <c r="B263" s="186">
        <v>2</v>
      </c>
      <c r="C263" s="185">
        <v>1</v>
      </c>
      <c r="D263" s="185">
        <v>6</v>
      </c>
      <c r="E263" s="185">
        <v>1</v>
      </c>
      <c r="F263" s="184"/>
      <c r="G263" s="183" t="s">
        <v>193</v>
      </c>
      <c r="H263" s="175">
        <v>232</v>
      </c>
      <c r="I263" s="190">
        <f t="shared" si="25"/>
        <v>0</v>
      </c>
      <c r="J263" s="196">
        <f t="shared" si="25"/>
        <v>0</v>
      </c>
      <c r="K263" s="195">
        <f t="shared" si="25"/>
        <v>0</v>
      </c>
      <c r="L263" s="195">
        <f t="shared" si="25"/>
        <v>0</v>
      </c>
    </row>
    <row r="264" spans="1:12" hidden="1">
      <c r="A264" s="203">
        <v>3</v>
      </c>
      <c r="B264" s="203">
        <v>2</v>
      </c>
      <c r="C264" s="185">
        <v>1</v>
      </c>
      <c r="D264" s="185">
        <v>6</v>
      </c>
      <c r="E264" s="185">
        <v>1</v>
      </c>
      <c r="F264" s="184">
        <v>1</v>
      </c>
      <c r="G264" s="183" t="s">
        <v>193</v>
      </c>
      <c r="H264" s="175">
        <v>233</v>
      </c>
      <c r="I264" s="189">
        <v>0</v>
      </c>
      <c r="J264" s="189">
        <v>0</v>
      </c>
      <c r="K264" s="189">
        <v>0</v>
      </c>
      <c r="L264" s="189">
        <v>0</v>
      </c>
    </row>
    <row r="265" spans="1:12" hidden="1">
      <c r="A265" s="186">
        <v>3</v>
      </c>
      <c r="B265" s="186">
        <v>2</v>
      </c>
      <c r="C265" s="185">
        <v>1</v>
      </c>
      <c r="D265" s="185">
        <v>7</v>
      </c>
      <c r="E265" s="185"/>
      <c r="F265" s="184"/>
      <c r="G265" s="183" t="s">
        <v>194</v>
      </c>
      <c r="H265" s="175">
        <v>234</v>
      </c>
      <c r="I265" s="190">
        <f>I266</f>
        <v>0</v>
      </c>
      <c r="J265" s="196">
        <f>J266</f>
        <v>0</v>
      </c>
      <c r="K265" s="195">
        <f>K266</f>
        <v>0</v>
      </c>
      <c r="L265" s="195">
        <f>L266</f>
        <v>0</v>
      </c>
    </row>
    <row r="266" spans="1:12" hidden="1">
      <c r="A266" s="186">
        <v>3</v>
      </c>
      <c r="B266" s="185">
        <v>2</v>
      </c>
      <c r="C266" s="185">
        <v>1</v>
      </c>
      <c r="D266" s="185">
        <v>7</v>
      </c>
      <c r="E266" s="185">
        <v>1</v>
      </c>
      <c r="F266" s="184"/>
      <c r="G266" s="183" t="s">
        <v>194</v>
      </c>
      <c r="H266" s="175">
        <v>235</v>
      </c>
      <c r="I266" s="190">
        <f>I267+I268</f>
        <v>0</v>
      </c>
      <c r="J266" s="190">
        <f>J267+J268</f>
        <v>0</v>
      </c>
      <c r="K266" s="190">
        <f>K267+K268</f>
        <v>0</v>
      </c>
      <c r="L266" s="190">
        <f>L267+L268</f>
        <v>0</v>
      </c>
    </row>
    <row r="267" spans="1:12" ht="25.5" hidden="1" customHeight="1">
      <c r="A267" s="186">
        <v>3</v>
      </c>
      <c r="B267" s="185">
        <v>2</v>
      </c>
      <c r="C267" s="185">
        <v>1</v>
      </c>
      <c r="D267" s="185">
        <v>7</v>
      </c>
      <c r="E267" s="185">
        <v>1</v>
      </c>
      <c r="F267" s="184">
        <v>1</v>
      </c>
      <c r="G267" s="183" t="s">
        <v>195</v>
      </c>
      <c r="H267" s="175">
        <v>236</v>
      </c>
      <c r="I267" s="219">
        <v>0</v>
      </c>
      <c r="J267" s="182">
        <v>0</v>
      </c>
      <c r="K267" s="182">
        <v>0</v>
      </c>
      <c r="L267" s="182">
        <v>0</v>
      </c>
    </row>
    <row r="268" spans="1:12" ht="25.5" hidden="1" customHeight="1">
      <c r="A268" s="186">
        <v>3</v>
      </c>
      <c r="B268" s="185">
        <v>2</v>
      </c>
      <c r="C268" s="185">
        <v>1</v>
      </c>
      <c r="D268" s="185">
        <v>7</v>
      </c>
      <c r="E268" s="185">
        <v>1</v>
      </c>
      <c r="F268" s="184">
        <v>2</v>
      </c>
      <c r="G268" s="183" t="s">
        <v>196</v>
      </c>
      <c r="H268" s="175">
        <v>237</v>
      </c>
      <c r="I268" s="182">
        <v>0</v>
      </c>
      <c r="J268" s="182">
        <v>0</v>
      </c>
      <c r="K268" s="182">
        <v>0</v>
      </c>
      <c r="L268" s="182">
        <v>0</v>
      </c>
    </row>
    <row r="269" spans="1:12" ht="38.25" hidden="1" customHeight="1">
      <c r="A269" s="186">
        <v>3</v>
      </c>
      <c r="B269" s="185">
        <v>2</v>
      </c>
      <c r="C269" s="185">
        <v>2</v>
      </c>
      <c r="D269" s="227"/>
      <c r="E269" s="227"/>
      <c r="F269" s="226"/>
      <c r="G269" s="183" t="s">
        <v>197</v>
      </c>
      <c r="H269" s="175">
        <v>238</v>
      </c>
      <c r="I269" s="190">
        <f>SUM(I270+I279+I283+I287+I291+I294+I297)</f>
        <v>0</v>
      </c>
      <c r="J269" s="196">
        <f>SUM(J270+J279+J283+J287+J291+J294+J297)</f>
        <v>0</v>
      </c>
      <c r="K269" s="195">
        <f>SUM(K270+K279+K283+K287+K291+K294+K297)</f>
        <v>0</v>
      </c>
      <c r="L269" s="195">
        <f>SUM(L270+L279+L283+L287+L291+L294+L297)</f>
        <v>0</v>
      </c>
    </row>
    <row r="270" spans="1:12" hidden="1">
      <c r="A270" s="186">
        <v>3</v>
      </c>
      <c r="B270" s="185">
        <v>2</v>
      </c>
      <c r="C270" s="185">
        <v>2</v>
      </c>
      <c r="D270" s="185">
        <v>1</v>
      </c>
      <c r="E270" s="185"/>
      <c r="F270" s="184"/>
      <c r="G270" s="183" t="s">
        <v>198</v>
      </c>
      <c r="H270" s="175">
        <v>239</v>
      </c>
      <c r="I270" s="190">
        <f>I271</f>
        <v>0</v>
      </c>
      <c r="J270" s="190">
        <f>J271</f>
        <v>0</v>
      </c>
      <c r="K270" s="190">
        <f>K271</f>
        <v>0</v>
      </c>
      <c r="L270" s="190">
        <f>L271</f>
        <v>0</v>
      </c>
    </row>
    <row r="271" spans="1:12" hidden="1">
      <c r="A271" s="187">
        <v>3</v>
      </c>
      <c r="B271" s="186">
        <v>2</v>
      </c>
      <c r="C271" s="185">
        <v>2</v>
      </c>
      <c r="D271" s="185">
        <v>1</v>
      </c>
      <c r="E271" s="185">
        <v>1</v>
      </c>
      <c r="F271" s="184"/>
      <c r="G271" s="183" t="s">
        <v>176</v>
      </c>
      <c r="H271" s="175">
        <v>240</v>
      </c>
      <c r="I271" s="190">
        <f>SUM(I272)</f>
        <v>0</v>
      </c>
      <c r="J271" s="190">
        <f>SUM(J272)</f>
        <v>0</v>
      </c>
      <c r="K271" s="190">
        <f>SUM(K272)</f>
        <v>0</v>
      </c>
      <c r="L271" s="190">
        <f>SUM(L272)</f>
        <v>0</v>
      </c>
    </row>
    <row r="272" spans="1:12" hidden="1">
      <c r="A272" s="187">
        <v>3</v>
      </c>
      <c r="B272" s="186">
        <v>2</v>
      </c>
      <c r="C272" s="185">
        <v>2</v>
      </c>
      <c r="D272" s="185">
        <v>1</v>
      </c>
      <c r="E272" s="185">
        <v>1</v>
      </c>
      <c r="F272" s="184">
        <v>1</v>
      </c>
      <c r="G272" s="183" t="s">
        <v>176</v>
      </c>
      <c r="H272" s="175">
        <v>241</v>
      </c>
      <c r="I272" s="182">
        <v>0</v>
      </c>
      <c r="J272" s="182">
        <v>0</v>
      </c>
      <c r="K272" s="182">
        <v>0</v>
      </c>
      <c r="L272" s="182">
        <v>0</v>
      </c>
    </row>
    <row r="273" spans="1:12" hidden="1">
      <c r="A273" s="187">
        <v>3</v>
      </c>
      <c r="B273" s="186">
        <v>2</v>
      </c>
      <c r="C273" s="185">
        <v>2</v>
      </c>
      <c r="D273" s="185">
        <v>1</v>
      </c>
      <c r="E273" s="185">
        <v>2</v>
      </c>
      <c r="F273" s="184"/>
      <c r="G273" s="183" t="s">
        <v>199</v>
      </c>
      <c r="H273" s="175">
        <v>242</v>
      </c>
      <c r="I273" s="190">
        <f>SUM(I274:I275)</f>
        <v>0</v>
      </c>
      <c r="J273" s="190">
        <f>SUM(J274:J275)</f>
        <v>0</v>
      </c>
      <c r="K273" s="190">
        <f>SUM(K274:K275)</f>
        <v>0</v>
      </c>
      <c r="L273" s="190">
        <f>SUM(L274:L275)</f>
        <v>0</v>
      </c>
    </row>
    <row r="274" spans="1:12" hidden="1">
      <c r="A274" s="187">
        <v>3</v>
      </c>
      <c r="B274" s="186">
        <v>2</v>
      </c>
      <c r="C274" s="185">
        <v>2</v>
      </c>
      <c r="D274" s="185">
        <v>1</v>
      </c>
      <c r="E274" s="185">
        <v>2</v>
      </c>
      <c r="F274" s="184">
        <v>1</v>
      </c>
      <c r="G274" s="183" t="s">
        <v>178</v>
      </c>
      <c r="H274" s="175">
        <v>243</v>
      </c>
      <c r="I274" s="182">
        <v>0</v>
      </c>
      <c r="J274" s="219">
        <v>0</v>
      </c>
      <c r="K274" s="182">
        <v>0</v>
      </c>
      <c r="L274" s="182">
        <v>0</v>
      </c>
    </row>
    <row r="275" spans="1:12" hidden="1">
      <c r="A275" s="187">
        <v>3</v>
      </c>
      <c r="B275" s="186">
        <v>2</v>
      </c>
      <c r="C275" s="185">
        <v>2</v>
      </c>
      <c r="D275" s="185">
        <v>1</v>
      </c>
      <c r="E275" s="185">
        <v>2</v>
      </c>
      <c r="F275" s="184">
        <v>2</v>
      </c>
      <c r="G275" s="183" t="s">
        <v>179</v>
      </c>
      <c r="H275" s="175">
        <v>244</v>
      </c>
      <c r="I275" s="182">
        <v>0</v>
      </c>
      <c r="J275" s="219">
        <v>0</v>
      </c>
      <c r="K275" s="182">
        <v>0</v>
      </c>
      <c r="L275" s="182">
        <v>0</v>
      </c>
    </row>
    <row r="276" spans="1:12" hidden="1">
      <c r="A276" s="187">
        <v>3</v>
      </c>
      <c r="B276" s="186">
        <v>2</v>
      </c>
      <c r="C276" s="185">
        <v>2</v>
      </c>
      <c r="D276" s="185">
        <v>1</v>
      </c>
      <c r="E276" s="185">
        <v>3</v>
      </c>
      <c r="F276" s="184"/>
      <c r="G276" s="183" t="s">
        <v>180</v>
      </c>
      <c r="H276" s="175">
        <v>245</v>
      </c>
      <c r="I276" s="190">
        <f>SUM(I277:I278)</f>
        <v>0</v>
      </c>
      <c r="J276" s="190">
        <f>SUM(J277:J278)</f>
        <v>0</v>
      </c>
      <c r="K276" s="190">
        <f>SUM(K277:K278)</f>
        <v>0</v>
      </c>
      <c r="L276" s="190">
        <f>SUM(L277:L278)</f>
        <v>0</v>
      </c>
    </row>
    <row r="277" spans="1:12" hidden="1">
      <c r="A277" s="187">
        <v>3</v>
      </c>
      <c r="B277" s="186">
        <v>2</v>
      </c>
      <c r="C277" s="185">
        <v>2</v>
      </c>
      <c r="D277" s="185">
        <v>1</v>
      </c>
      <c r="E277" s="185">
        <v>3</v>
      </c>
      <c r="F277" s="184">
        <v>1</v>
      </c>
      <c r="G277" s="183" t="s">
        <v>181</v>
      </c>
      <c r="H277" s="175">
        <v>246</v>
      </c>
      <c r="I277" s="182">
        <v>0</v>
      </c>
      <c r="J277" s="219">
        <v>0</v>
      </c>
      <c r="K277" s="182">
        <v>0</v>
      </c>
      <c r="L277" s="182">
        <v>0</v>
      </c>
    </row>
    <row r="278" spans="1:12" hidden="1">
      <c r="A278" s="187">
        <v>3</v>
      </c>
      <c r="B278" s="186">
        <v>2</v>
      </c>
      <c r="C278" s="185">
        <v>2</v>
      </c>
      <c r="D278" s="185">
        <v>1</v>
      </c>
      <c r="E278" s="185">
        <v>3</v>
      </c>
      <c r="F278" s="184">
        <v>2</v>
      </c>
      <c r="G278" s="183" t="s">
        <v>200</v>
      </c>
      <c r="H278" s="175">
        <v>247</v>
      </c>
      <c r="I278" s="182">
        <v>0</v>
      </c>
      <c r="J278" s="219">
        <v>0</v>
      </c>
      <c r="K278" s="182">
        <v>0</v>
      </c>
      <c r="L278" s="182">
        <v>0</v>
      </c>
    </row>
    <row r="279" spans="1:12" ht="25.5" hidden="1" customHeight="1">
      <c r="A279" s="187">
        <v>3</v>
      </c>
      <c r="B279" s="186">
        <v>2</v>
      </c>
      <c r="C279" s="185">
        <v>2</v>
      </c>
      <c r="D279" s="185">
        <v>2</v>
      </c>
      <c r="E279" s="185"/>
      <c r="F279" s="184"/>
      <c r="G279" s="183" t="s">
        <v>201</v>
      </c>
      <c r="H279" s="175">
        <v>248</v>
      </c>
      <c r="I279" s="190">
        <f>I280</f>
        <v>0</v>
      </c>
      <c r="J279" s="195">
        <f>J280</f>
        <v>0</v>
      </c>
      <c r="K279" s="190">
        <f>K280</f>
        <v>0</v>
      </c>
      <c r="L279" s="195">
        <f>L280</f>
        <v>0</v>
      </c>
    </row>
    <row r="280" spans="1:12" ht="25.5" hidden="1" customHeight="1">
      <c r="A280" s="186">
        <v>3</v>
      </c>
      <c r="B280" s="185">
        <v>2</v>
      </c>
      <c r="C280" s="202">
        <v>2</v>
      </c>
      <c r="D280" s="202">
        <v>2</v>
      </c>
      <c r="E280" s="202">
        <v>1</v>
      </c>
      <c r="F280" s="201"/>
      <c r="G280" s="183" t="s">
        <v>201</v>
      </c>
      <c r="H280" s="175">
        <v>249</v>
      </c>
      <c r="I280" s="200">
        <f>SUM(I281:I282)</f>
        <v>0</v>
      </c>
      <c r="J280" s="199">
        <f>SUM(J281:J282)</f>
        <v>0</v>
      </c>
      <c r="K280" s="198">
        <f>SUM(K281:K282)</f>
        <v>0</v>
      </c>
      <c r="L280" s="198">
        <f>SUM(L281:L282)</f>
        <v>0</v>
      </c>
    </row>
    <row r="281" spans="1:12" ht="25.5" hidden="1" customHeight="1">
      <c r="A281" s="186">
        <v>3</v>
      </c>
      <c r="B281" s="185">
        <v>2</v>
      </c>
      <c r="C281" s="185">
        <v>2</v>
      </c>
      <c r="D281" s="185">
        <v>2</v>
      </c>
      <c r="E281" s="185">
        <v>1</v>
      </c>
      <c r="F281" s="184">
        <v>1</v>
      </c>
      <c r="G281" s="183" t="s">
        <v>202</v>
      </c>
      <c r="H281" s="175">
        <v>250</v>
      </c>
      <c r="I281" s="182">
        <v>0</v>
      </c>
      <c r="J281" s="182">
        <v>0</v>
      </c>
      <c r="K281" s="182">
        <v>0</v>
      </c>
      <c r="L281" s="182">
        <v>0</v>
      </c>
    </row>
    <row r="282" spans="1:12" ht="25.5" hidden="1" customHeight="1">
      <c r="A282" s="186">
        <v>3</v>
      </c>
      <c r="B282" s="185">
        <v>2</v>
      </c>
      <c r="C282" s="185">
        <v>2</v>
      </c>
      <c r="D282" s="185">
        <v>2</v>
      </c>
      <c r="E282" s="185">
        <v>1</v>
      </c>
      <c r="F282" s="184">
        <v>2</v>
      </c>
      <c r="G282" s="187" t="s">
        <v>203</v>
      </c>
      <c r="H282" s="175">
        <v>251</v>
      </c>
      <c r="I282" s="182">
        <v>0</v>
      </c>
      <c r="J282" s="182">
        <v>0</v>
      </c>
      <c r="K282" s="182">
        <v>0</v>
      </c>
      <c r="L282" s="182">
        <v>0</v>
      </c>
    </row>
    <row r="283" spans="1:12" ht="25.5" hidden="1" customHeight="1">
      <c r="A283" s="186">
        <v>3</v>
      </c>
      <c r="B283" s="185">
        <v>2</v>
      </c>
      <c r="C283" s="185">
        <v>2</v>
      </c>
      <c r="D283" s="185">
        <v>3</v>
      </c>
      <c r="E283" s="185"/>
      <c r="F283" s="184"/>
      <c r="G283" s="183" t="s">
        <v>204</v>
      </c>
      <c r="H283" s="175">
        <v>252</v>
      </c>
      <c r="I283" s="190">
        <f>I284</f>
        <v>0</v>
      </c>
      <c r="J283" s="196">
        <f>J284</f>
        <v>0</v>
      </c>
      <c r="K283" s="195">
        <f>K284</f>
        <v>0</v>
      </c>
      <c r="L283" s="195">
        <f>L284</f>
        <v>0</v>
      </c>
    </row>
    <row r="284" spans="1:12" ht="25.5" hidden="1" customHeight="1">
      <c r="A284" s="203">
        <v>3</v>
      </c>
      <c r="B284" s="185">
        <v>2</v>
      </c>
      <c r="C284" s="185">
        <v>2</v>
      </c>
      <c r="D284" s="185">
        <v>3</v>
      </c>
      <c r="E284" s="185">
        <v>1</v>
      </c>
      <c r="F284" s="184"/>
      <c r="G284" s="183" t="s">
        <v>204</v>
      </c>
      <c r="H284" s="175">
        <v>253</v>
      </c>
      <c r="I284" s="190">
        <f>I285+I286</f>
        <v>0</v>
      </c>
      <c r="J284" s="190">
        <f>J285+J286</f>
        <v>0</v>
      </c>
      <c r="K284" s="190">
        <f>K285+K286</f>
        <v>0</v>
      </c>
      <c r="L284" s="190">
        <f>L285+L286</f>
        <v>0</v>
      </c>
    </row>
    <row r="285" spans="1:12" ht="25.5" hidden="1" customHeight="1">
      <c r="A285" s="203">
        <v>3</v>
      </c>
      <c r="B285" s="185">
        <v>2</v>
      </c>
      <c r="C285" s="185">
        <v>2</v>
      </c>
      <c r="D285" s="185">
        <v>3</v>
      </c>
      <c r="E285" s="185">
        <v>1</v>
      </c>
      <c r="F285" s="184">
        <v>1</v>
      </c>
      <c r="G285" s="183" t="s">
        <v>205</v>
      </c>
      <c r="H285" s="175">
        <v>254</v>
      </c>
      <c r="I285" s="182">
        <v>0</v>
      </c>
      <c r="J285" s="182">
        <v>0</v>
      </c>
      <c r="K285" s="182">
        <v>0</v>
      </c>
      <c r="L285" s="182">
        <v>0</v>
      </c>
    </row>
    <row r="286" spans="1:12" ht="25.5" hidden="1" customHeight="1">
      <c r="A286" s="203">
        <v>3</v>
      </c>
      <c r="B286" s="185">
        <v>2</v>
      </c>
      <c r="C286" s="185">
        <v>2</v>
      </c>
      <c r="D286" s="185">
        <v>3</v>
      </c>
      <c r="E286" s="185">
        <v>1</v>
      </c>
      <c r="F286" s="184">
        <v>2</v>
      </c>
      <c r="G286" s="183" t="s">
        <v>206</v>
      </c>
      <c r="H286" s="175">
        <v>255</v>
      </c>
      <c r="I286" s="182">
        <v>0</v>
      </c>
      <c r="J286" s="182">
        <v>0</v>
      </c>
      <c r="K286" s="182">
        <v>0</v>
      </c>
      <c r="L286" s="182">
        <v>0</v>
      </c>
    </row>
    <row r="287" spans="1:12" hidden="1">
      <c r="A287" s="186">
        <v>3</v>
      </c>
      <c r="B287" s="185">
        <v>2</v>
      </c>
      <c r="C287" s="185">
        <v>2</v>
      </c>
      <c r="D287" s="185">
        <v>4</v>
      </c>
      <c r="E287" s="185"/>
      <c r="F287" s="184"/>
      <c r="G287" s="183" t="s">
        <v>207</v>
      </c>
      <c r="H287" s="175">
        <v>256</v>
      </c>
      <c r="I287" s="190">
        <f>I288</f>
        <v>0</v>
      </c>
      <c r="J287" s="196">
        <f>J288</f>
        <v>0</v>
      </c>
      <c r="K287" s="195">
        <f>K288</f>
        <v>0</v>
      </c>
      <c r="L287" s="195">
        <f>L288</f>
        <v>0</v>
      </c>
    </row>
    <row r="288" spans="1:12" hidden="1">
      <c r="A288" s="186">
        <v>3</v>
      </c>
      <c r="B288" s="185">
        <v>2</v>
      </c>
      <c r="C288" s="185">
        <v>2</v>
      </c>
      <c r="D288" s="185">
        <v>4</v>
      </c>
      <c r="E288" s="185">
        <v>1</v>
      </c>
      <c r="F288" s="184"/>
      <c r="G288" s="183" t="s">
        <v>207</v>
      </c>
      <c r="H288" s="175">
        <v>257</v>
      </c>
      <c r="I288" s="190">
        <f>SUM(I289:I290)</f>
        <v>0</v>
      </c>
      <c r="J288" s="196">
        <f>SUM(J289:J290)</f>
        <v>0</v>
      </c>
      <c r="K288" s="195">
        <f>SUM(K289:K290)</f>
        <v>0</v>
      </c>
      <c r="L288" s="195">
        <f>SUM(L289:L290)</f>
        <v>0</v>
      </c>
    </row>
    <row r="289" spans="1:12" ht="25.5" hidden="1" customHeight="1">
      <c r="A289" s="186">
        <v>3</v>
      </c>
      <c r="B289" s="185">
        <v>2</v>
      </c>
      <c r="C289" s="185">
        <v>2</v>
      </c>
      <c r="D289" s="185">
        <v>4</v>
      </c>
      <c r="E289" s="185">
        <v>1</v>
      </c>
      <c r="F289" s="184">
        <v>1</v>
      </c>
      <c r="G289" s="183" t="s">
        <v>208</v>
      </c>
      <c r="H289" s="175">
        <v>258</v>
      </c>
      <c r="I289" s="182">
        <v>0</v>
      </c>
      <c r="J289" s="182">
        <v>0</v>
      </c>
      <c r="K289" s="182">
        <v>0</v>
      </c>
      <c r="L289" s="182">
        <v>0</v>
      </c>
    </row>
    <row r="290" spans="1:12" ht="25.5" hidden="1" customHeight="1">
      <c r="A290" s="203">
        <v>3</v>
      </c>
      <c r="B290" s="202">
        <v>2</v>
      </c>
      <c r="C290" s="202">
        <v>2</v>
      </c>
      <c r="D290" s="202">
        <v>4</v>
      </c>
      <c r="E290" s="202">
        <v>1</v>
      </c>
      <c r="F290" s="201">
        <v>2</v>
      </c>
      <c r="G290" s="187" t="s">
        <v>209</v>
      </c>
      <c r="H290" s="175">
        <v>259</v>
      </c>
      <c r="I290" s="182">
        <v>0</v>
      </c>
      <c r="J290" s="182">
        <v>0</v>
      </c>
      <c r="K290" s="182">
        <v>0</v>
      </c>
      <c r="L290" s="182">
        <v>0</v>
      </c>
    </row>
    <row r="291" spans="1:12" hidden="1">
      <c r="A291" s="186">
        <v>3</v>
      </c>
      <c r="B291" s="185">
        <v>2</v>
      </c>
      <c r="C291" s="185">
        <v>2</v>
      </c>
      <c r="D291" s="185">
        <v>5</v>
      </c>
      <c r="E291" s="185"/>
      <c r="F291" s="184"/>
      <c r="G291" s="183" t="s">
        <v>210</v>
      </c>
      <c r="H291" s="175">
        <v>260</v>
      </c>
      <c r="I291" s="190">
        <f t="shared" ref="I291:L292" si="26">I292</f>
        <v>0</v>
      </c>
      <c r="J291" s="196">
        <f t="shared" si="26"/>
        <v>0</v>
      </c>
      <c r="K291" s="195">
        <f t="shared" si="26"/>
        <v>0</v>
      </c>
      <c r="L291" s="195">
        <f t="shared" si="26"/>
        <v>0</v>
      </c>
    </row>
    <row r="292" spans="1:12" hidden="1">
      <c r="A292" s="186">
        <v>3</v>
      </c>
      <c r="B292" s="185">
        <v>2</v>
      </c>
      <c r="C292" s="185">
        <v>2</v>
      </c>
      <c r="D292" s="185">
        <v>5</v>
      </c>
      <c r="E292" s="185">
        <v>1</v>
      </c>
      <c r="F292" s="184"/>
      <c r="G292" s="183" t="s">
        <v>210</v>
      </c>
      <c r="H292" s="175">
        <v>261</v>
      </c>
      <c r="I292" s="190">
        <f t="shared" si="26"/>
        <v>0</v>
      </c>
      <c r="J292" s="196">
        <f t="shared" si="26"/>
        <v>0</v>
      </c>
      <c r="K292" s="195">
        <f t="shared" si="26"/>
        <v>0</v>
      </c>
      <c r="L292" s="195">
        <f t="shared" si="26"/>
        <v>0</v>
      </c>
    </row>
    <row r="293" spans="1:12" hidden="1">
      <c r="A293" s="186">
        <v>3</v>
      </c>
      <c r="B293" s="185">
        <v>2</v>
      </c>
      <c r="C293" s="185">
        <v>2</v>
      </c>
      <c r="D293" s="185">
        <v>5</v>
      </c>
      <c r="E293" s="185">
        <v>1</v>
      </c>
      <c r="F293" s="184">
        <v>1</v>
      </c>
      <c r="G293" s="183" t="s">
        <v>210</v>
      </c>
      <c r="H293" s="175">
        <v>262</v>
      </c>
      <c r="I293" s="182">
        <v>0</v>
      </c>
      <c r="J293" s="182">
        <v>0</v>
      </c>
      <c r="K293" s="182">
        <v>0</v>
      </c>
      <c r="L293" s="182">
        <v>0</v>
      </c>
    </row>
    <row r="294" spans="1:12" hidden="1">
      <c r="A294" s="186">
        <v>3</v>
      </c>
      <c r="B294" s="185">
        <v>2</v>
      </c>
      <c r="C294" s="185">
        <v>2</v>
      </c>
      <c r="D294" s="185">
        <v>6</v>
      </c>
      <c r="E294" s="185"/>
      <c r="F294" s="184"/>
      <c r="G294" s="183" t="s">
        <v>193</v>
      </c>
      <c r="H294" s="175">
        <v>263</v>
      </c>
      <c r="I294" s="190">
        <f t="shared" ref="I294:L295" si="27">I295</f>
        <v>0</v>
      </c>
      <c r="J294" s="216">
        <f t="shared" si="27"/>
        <v>0</v>
      </c>
      <c r="K294" s="195">
        <f t="shared" si="27"/>
        <v>0</v>
      </c>
      <c r="L294" s="195">
        <f t="shared" si="27"/>
        <v>0</v>
      </c>
    </row>
    <row r="295" spans="1:12" hidden="1">
      <c r="A295" s="186">
        <v>3</v>
      </c>
      <c r="B295" s="185">
        <v>2</v>
      </c>
      <c r="C295" s="185">
        <v>2</v>
      </c>
      <c r="D295" s="185">
        <v>6</v>
      </c>
      <c r="E295" s="185">
        <v>1</v>
      </c>
      <c r="F295" s="184"/>
      <c r="G295" s="183" t="s">
        <v>193</v>
      </c>
      <c r="H295" s="175">
        <v>264</v>
      </c>
      <c r="I295" s="190">
        <f t="shared" si="27"/>
        <v>0</v>
      </c>
      <c r="J295" s="216">
        <f t="shared" si="27"/>
        <v>0</v>
      </c>
      <c r="K295" s="195">
        <f t="shared" si="27"/>
        <v>0</v>
      </c>
      <c r="L295" s="195">
        <f t="shared" si="27"/>
        <v>0</v>
      </c>
    </row>
    <row r="296" spans="1:12" hidden="1">
      <c r="A296" s="186">
        <v>3</v>
      </c>
      <c r="B296" s="218">
        <v>2</v>
      </c>
      <c r="C296" s="218">
        <v>2</v>
      </c>
      <c r="D296" s="185">
        <v>6</v>
      </c>
      <c r="E296" s="218">
        <v>1</v>
      </c>
      <c r="F296" s="211">
        <v>1</v>
      </c>
      <c r="G296" s="207" t="s">
        <v>193</v>
      </c>
      <c r="H296" s="175">
        <v>265</v>
      </c>
      <c r="I296" s="182">
        <v>0</v>
      </c>
      <c r="J296" s="182">
        <v>0</v>
      </c>
      <c r="K296" s="182">
        <v>0</v>
      </c>
      <c r="L296" s="182">
        <v>0</v>
      </c>
    </row>
    <row r="297" spans="1:12" hidden="1">
      <c r="A297" s="187">
        <v>3</v>
      </c>
      <c r="B297" s="186">
        <v>2</v>
      </c>
      <c r="C297" s="185">
        <v>2</v>
      </c>
      <c r="D297" s="185">
        <v>7</v>
      </c>
      <c r="E297" s="185"/>
      <c r="F297" s="184"/>
      <c r="G297" s="183" t="s">
        <v>194</v>
      </c>
      <c r="H297" s="175">
        <v>266</v>
      </c>
      <c r="I297" s="190">
        <f>I298</f>
        <v>0</v>
      </c>
      <c r="J297" s="216">
        <f>J298</f>
        <v>0</v>
      </c>
      <c r="K297" s="195">
        <f>K298</f>
        <v>0</v>
      </c>
      <c r="L297" s="195">
        <f>L298</f>
        <v>0</v>
      </c>
    </row>
    <row r="298" spans="1:12" hidden="1">
      <c r="A298" s="187">
        <v>3</v>
      </c>
      <c r="B298" s="186">
        <v>2</v>
      </c>
      <c r="C298" s="185">
        <v>2</v>
      </c>
      <c r="D298" s="185">
        <v>7</v>
      </c>
      <c r="E298" s="185">
        <v>1</v>
      </c>
      <c r="F298" s="184"/>
      <c r="G298" s="183" t="s">
        <v>194</v>
      </c>
      <c r="H298" s="175">
        <v>267</v>
      </c>
      <c r="I298" s="190">
        <f>I299+I300</f>
        <v>0</v>
      </c>
      <c r="J298" s="190">
        <f>J299+J300</f>
        <v>0</v>
      </c>
      <c r="K298" s="190">
        <f>K299+K300</f>
        <v>0</v>
      </c>
      <c r="L298" s="190">
        <f>L299+L300</f>
        <v>0</v>
      </c>
    </row>
    <row r="299" spans="1:12" ht="25.5" hidden="1" customHeight="1">
      <c r="A299" s="187">
        <v>3</v>
      </c>
      <c r="B299" s="186">
        <v>2</v>
      </c>
      <c r="C299" s="186">
        <v>2</v>
      </c>
      <c r="D299" s="185">
        <v>7</v>
      </c>
      <c r="E299" s="185">
        <v>1</v>
      </c>
      <c r="F299" s="184">
        <v>1</v>
      </c>
      <c r="G299" s="183" t="s">
        <v>195</v>
      </c>
      <c r="H299" s="175">
        <v>268</v>
      </c>
      <c r="I299" s="182">
        <v>0</v>
      </c>
      <c r="J299" s="182">
        <v>0</v>
      </c>
      <c r="K299" s="182">
        <v>0</v>
      </c>
      <c r="L299" s="182">
        <v>0</v>
      </c>
    </row>
    <row r="300" spans="1:12" ht="25.5" hidden="1" customHeight="1">
      <c r="A300" s="187">
        <v>3</v>
      </c>
      <c r="B300" s="186">
        <v>2</v>
      </c>
      <c r="C300" s="186">
        <v>2</v>
      </c>
      <c r="D300" s="185">
        <v>7</v>
      </c>
      <c r="E300" s="185">
        <v>1</v>
      </c>
      <c r="F300" s="184">
        <v>2</v>
      </c>
      <c r="G300" s="183" t="s">
        <v>196</v>
      </c>
      <c r="H300" s="175">
        <v>269</v>
      </c>
      <c r="I300" s="182">
        <v>0</v>
      </c>
      <c r="J300" s="182">
        <v>0</v>
      </c>
      <c r="K300" s="182">
        <v>0</v>
      </c>
      <c r="L300" s="182">
        <v>0</v>
      </c>
    </row>
    <row r="301" spans="1:12" ht="25.5" hidden="1" customHeight="1">
      <c r="A301" s="225">
        <v>3</v>
      </c>
      <c r="B301" s="225">
        <v>3</v>
      </c>
      <c r="C301" s="224"/>
      <c r="D301" s="223"/>
      <c r="E301" s="223"/>
      <c r="F301" s="222"/>
      <c r="G301" s="221" t="s">
        <v>211</v>
      </c>
      <c r="H301" s="175">
        <v>270</v>
      </c>
      <c r="I301" s="190">
        <f>SUM(I302+I334)</f>
        <v>0</v>
      </c>
      <c r="J301" s="216">
        <f>SUM(J302+J334)</f>
        <v>0</v>
      </c>
      <c r="K301" s="195">
        <f>SUM(K302+K334)</f>
        <v>0</v>
      </c>
      <c r="L301" s="195">
        <f>SUM(L302+L334)</f>
        <v>0</v>
      </c>
    </row>
    <row r="302" spans="1:12" ht="38.25" hidden="1" customHeight="1">
      <c r="A302" s="187">
        <v>3</v>
      </c>
      <c r="B302" s="187">
        <v>3</v>
      </c>
      <c r="C302" s="186">
        <v>1</v>
      </c>
      <c r="D302" s="185"/>
      <c r="E302" s="185"/>
      <c r="F302" s="184"/>
      <c r="G302" s="183" t="s">
        <v>212</v>
      </c>
      <c r="H302" s="175">
        <v>271</v>
      </c>
      <c r="I302" s="190">
        <f>SUM(I303+I312+I316+I320+I324+I327+I330)</f>
        <v>0</v>
      </c>
      <c r="J302" s="216">
        <f>SUM(J303+J312+J316+J320+J324+J327+J330)</f>
        <v>0</v>
      </c>
      <c r="K302" s="195">
        <f>SUM(K303+K312+K316+K320+K324+K327+K330)</f>
        <v>0</v>
      </c>
      <c r="L302" s="195">
        <f>SUM(L303+L312+L316+L320+L324+L327+L330)</f>
        <v>0</v>
      </c>
    </row>
    <row r="303" spans="1:12" hidden="1">
      <c r="A303" s="187">
        <v>3</v>
      </c>
      <c r="B303" s="187">
        <v>3</v>
      </c>
      <c r="C303" s="186">
        <v>1</v>
      </c>
      <c r="D303" s="185">
        <v>1</v>
      </c>
      <c r="E303" s="185"/>
      <c r="F303" s="184"/>
      <c r="G303" s="183" t="s">
        <v>198</v>
      </c>
      <c r="H303" s="175">
        <v>272</v>
      </c>
      <c r="I303" s="190">
        <f>SUM(I304+I306+I309)</f>
        <v>0</v>
      </c>
      <c r="J303" s="190">
        <f>SUM(J304+J306+J309)</f>
        <v>0</v>
      </c>
      <c r="K303" s="190">
        <f>SUM(K304+K306+K309)</f>
        <v>0</v>
      </c>
      <c r="L303" s="190">
        <f>SUM(L304+L306+L309)</f>
        <v>0</v>
      </c>
    </row>
    <row r="304" spans="1:12" hidden="1">
      <c r="A304" s="187">
        <v>3</v>
      </c>
      <c r="B304" s="187">
        <v>3</v>
      </c>
      <c r="C304" s="186">
        <v>1</v>
      </c>
      <c r="D304" s="185">
        <v>1</v>
      </c>
      <c r="E304" s="185">
        <v>1</v>
      </c>
      <c r="F304" s="184"/>
      <c r="G304" s="183" t="s">
        <v>176</v>
      </c>
      <c r="H304" s="175">
        <v>273</v>
      </c>
      <c r="I304" s="190">
        <f>SUM(I305:I305)</f>
        <v>0</v>
      </c>
      <c r="J304" s="216">
        <f>SUM(J305:J305)</f>
        <v>0</v>
      </c>
      <c r="K304" s="195">
        <f>SUM(K305:K305)</f>
        <v>0</v>
      </c>
      <c r="L304" s="195">
        <f>SUM(L305:L305)</f>
        <v>0</v>
      </c>
    </row>
    <row r="305" spans="1:12" hidden="1">
      <c r="A305" s="187">
        <v>3</v>
      </c>
      <c r="B305" s="187">
        <v>3</v>
      </c>
      <c r="C305" s="186">
        <v>1</v>
      </c>
      <c r="D305" s="185">
        <v>1</v>
      </c>
      <c r="E305" s="185">
        <v>1</v>
      </c>
      <c r="F305" s="184">
        <v>1</v>
      </c>
      <c r="G305" s="183" t="s">
        <v>176</v>
      </c>
      <c r="H305" s="175">
        <v>274</v>
      </c>
      <c r="I305" s="182">
        <v>0</v>
      </c>
      <c r="J305" s="182">
        <v>0</v>
      </c>
      <c r="K305" s="182">
        <v>0</v>
      </c>
      <c r="L305" s="182">
        <v>0</v>
      </c>
    </row>
    <row r="306" spans="1:12" hidden="1">
      <c r="A306" s="187">
        <v>3</v>
      </c>
      <c r="B306" s="187">
        <v>3</v>
      </c>
      <c r="C306" s="186">
        <v>1</v>
      </c>
      <c r="D306" s="185">
        <v>1</v>
      </c>
      <c r="E306" s="185">
        <v>2</v>
      </c>
      <c r="F306" s="184"/>
      <c r="G306" s="183" t="s">
        <v>199</v>
      </c>
      <c r="H306" s="175">
        <v>275</v>
      </c>
      <c r="I306" s="190">
        <f>SUM(I307:I308)</f>
        <v>0</v>
      </c>
      <c r="J306" s="190">
        <f>SUM(J307:J308)</f>
        <v>0</v>
      </c>
      <c r="K306" s="190">
        <f>SUM(K307:K308)</f>
        <v>0</v>
      </c>
      <c r="L306" s="190">
        <f>SUM(L307:L308)</f>
        <v>0</v>
      </c>
    </row>
    <row r="307" spans="1:12" hidden="1">
      <c r="A307" s="187">
        <v>3</v>
      </c>
      <c r="B307" s="187">
        <v>3</v>
      </c>
      <c r="C307" s="186">
        <v>1</v>
      </c>
      <c r="D307" s="185">
        <v>1</v>
      </c>
      <c r="E307" s="185">
        <v>2</v>
      </c>
      <c r="F307" s="184">
        <v>1</v>
      </c>
      <c r="G307" s="183" t="s">
        <v>178</v>
      </c>
      <c r="H307" s="175">
        <v>276</v>
      </c>
      <c r="I307" s="182">
        <v>0</v>
      </c>
      <c r="J307" s="182">
        <v>0</v>
      </c>
      <c r="K307" s="182">
        <v>0</v>
      </c>
      <c r="L307" s="182">
        <v>0</v>
      </c>
    </row>
    <row r="308" spans="1:12" hidden="1">
      <c r="A308" s="187">
        <v>3</v>
      </c>
      <c r="B308" s="187">
        <v>3</v>
      </c>
      <c r="C308" s="186">
        <v>1</v>
      </c>
      <c r="D308" s="185">
        <v>1</v>
      </c>
      <c r="E308" s="185">
        <v>2</v>
      </c>
      <c r="F308" s="184">
        <v>2</v>
      </c>
      <c r="G308" s="183" t="s">
        <v>179</v>
      </c>
      <c r="H308" s="175">
        <v>277</v>
      </c>
      <c r="I308" s="182">
        <v>0</v>
      </c>
      <c r="J308" s="182">
        <v>0</v>
      </c>
      <c r="K308" s="182">
        <v>0</v>
      </c>
      <c r="L308" s="182">
        <v>0</v>
      </c>
    </row>
    <row r="309" spans="1:12" hidden="1">
      <c r="A309" s="187">
        <v>3</v>
      </c>
      <c r="B309" s="187">
        <v>3</v>
      </c>
      <c r="C309" s="186">
        <v>1</v>
      </c>
      <c r="D309" s="185">
        <v>1</v>
      </c>
      <c r="E309" s="185">
        <v>3</v>
      </c>
      <c r="F309" s="184"/>
      <c r="G309" s="183" t="s">
        <v>180</v>
      </c>
      <c r="H309" s="175">
        <v>278</v>
      </c>
      <c r="I309" s="190">
        <f>SUM(I310:I311)</f>
        <v>0</v>
      </c>
      <c r="J309" s="190">
        <f>SUM(J310:J311)</f>
        <v>0</v>
      </c>
      <c r="K309" s="190">
        <f>SUM(K310:K311)</f>
        <v>0</v>
      </c>
      <c r="L309" s="190">
        <f>SUM(L310:L311)</f>
        <v>0</v>
      </c>
    </row>
    <row r="310" spans="1:12" hidden="1">
      <c r="A310" s="187">
        <v>3</v>
      </c>
      <c r="B310" s="187">
        <v>3</v>
      </c>
      <c r="C310" s="186">
        <v>1</v>
      </c>
      <c r="D310" s="185">
        <v>1</v>
      </c>
      <c r="E310" s="185">
        <v>3</v>
      </c>
      <c r="F310" s="184">
        <v>1</v>
      </c>
      <c r="G310" s="183" t="s">
        <v>181</v>
      </c>
      <c r="H310" s="175">
        <v>279</v>
      </c>
      <c r="I310" s="182">
        <v>0</v>
      </c>
      <c r="J310" s="182">
        <v>0</v>
      </c>
      <c r="K310" s="182">
        <v>0</v>
      </c>
      <c r="L310" s="182">
        <v>0</v>
      </c>
    </row>
    <row r="311" spans="1:12" hidden="1">
      <c r="A311" s="187">
        <v>3</v>
      </c>
      <c r="B311" s="187">
        <v>3</v>
      </c>
      <c r="C311" s="186">
        <v>1</v>
      </c>
      <c r="D311" s="185">
        <v>1</v>
      </c>
      <c r="E311" s="185">
        <v>3</v>
      </c>
      <c r="F311" s="184">
        <v>2</v>
      </c>
      <c r="G311" s="183" t="s">
        <v>200</v>
      </c>
      <c r="H311" s="175">
        <v>280</v>
      </c>
      <c r="I311" s="182">
        <v>0</v>
      </c>
      <c r="J311" s="182">
        <v>0</v>
      </c>
      <c r="K311" s="182">
        <v>0</v>
      </c>
      <c r="L311" s="182">
        <v>0</v>
      </c>
    </row>
    <row r="312" spans="1:12" hidden="1">
      <c r="A312" s="204">
        <v>3</v>
      </c>
      <c r="B312" s="203">
        <v>3</v>
      </c>
      <c r="C312" s="186">
        <v>1</v>
      </c>
      <c r="D312" s="185">
        <v>2</v>
      </c>
      <c r="E312" s="185"/>
      <c r="F312" s="184"/>
      <c r="G312" s="183" t="s">
        <v>213</v>
      </c>
      <c r="H312" s="175">
        <v>281</v>
      </c>
      <c r="I312" s="190">
        <f>I313</f>
        <v>0</v>
      </c>
      <c r="J312" s="216">
        <f>J313</f>
        <v>0</v>
      </c>
      <c r="K312" s="195">
        <f>K313</f>
        <v>0</v>
      </c>
      <c r="L312" s="195">
        <f>L313</f>
        <v>0</v>
      </c>
    </row>
    <row r="313" spans="1:12" hidden="1">
      <c r="A313" s="204">
        <v>3</v>
      </c>
      <c r="B313" s="204">
        <v>3</v>
      </c>
      <c r="C313" s="203">
        <v>1</v>
      </c>
      <c r="D313" s="202">
        <v>2</v>
      </c>
      <c r="E313" s="202">
        <v>1</v>
      </c>
      <c r="F313" s="201"/>
      <c r="G313" s="183" t="s">
        <v>213</v>
      </c>
      <c r="H313" s="175">
        <v>282</v>
      </c>
      <c r="I313" s="200">
        <f>SUM(I314:I315)</f>
        <v>0</v>
      </c>
      <c r="J313" s="217">
        <f>SUM(J314:J315)</f>
        <v>0</v>
      </c>
      <c r="K313" s="198">
        <f>SUM(K314:K315)</f>
        <v>0</v>
      </c>
      <c r="L313" s="198">
        <f>SUM(L314:L315)</f>
        <v>0</v>
      </c>
    </row>
    <row r="314" spans="1:12" ht="25.5" hidden="1" customHeight="1">
      <c r="A314" s="187">
        <v>3</v>
      </c>
      <c r="B314" s="187">
        <v>3</v>
      </c>
      <c r="C314" s="186">
        <v>1</v>
      </c>
      <c r="D314" s="185">
        <v>2</v>
      </c>
      <c r="E314" s="185">
        <v>1</v>
      </c>
      <c r="F314" s="184">
        <v>1</v>
      </c>
      <c r="G314" s="183" t="s">
        <v>214</v>
      </c>
      <c r="H314" s="175">
        <v>283</v>
      </c>
      <c r="I314" s="182">
        <v>0</v>
      </c>
      <c r="J314" s="182">
        <v>0</v>
      </c>
      <c r="K314" s="182">
        <v>0</v>
      </c>
      <c r="L314" s="182">
        <v>0</v>
      </c>
    </row>
    <row r="315" spans="1:12" hidden="1">
      <c r="A315" s="194">
        <v>3</v>
      </c>
      <c r="B315" s="220">
        <v>3</v>
      </c>
      <c r="C315" s="212">
        <v>1</v>
      </c>
      <c r="D315" s="218">
        <v>2</v>
      </c>
      <c r="E315" s="218">
        <v>1</v>
      </c>
      <c r="F315" s="211">
        <v>2</v>
      </c>
      <c r="G315" s="207" t="s">
        <v>215</v>
      </c>
      <c r="H315" s="175">
        <v>284</v>
      </c>
      <c r="I315" s="182">
        <v>0</v>
      </c>
      <c r="J315" s="182">
        <v>0</v>
      </c>
      <c r="K315" s="182">
        <v>0</v>
      </c>
      <c r="L315" s="182">
        <v>0</v>
      </c>
    </row>
    <row r="316" spans="1:12" ht="25.5" hidden="1" customHeight="1">
      <c r="A316" s="186">
        <v>3</v>
      </c>
      <c r="B316" s="183">
        <v>3</v>
      </c>
      <c r="C316" s="186">
        <v>1</v>
      </c>
      <c r="D316" s="185">
        <v>3</v>
      </c>
      <c r="E316" s="185"/>
      <c r="F316" s="184"/>
      <c r="G316" s="183" t="s">
        <v>216</v>
      </c>
      <c r="H316" s="175">
        <v>285</v>
      </c>
      <c r="I316" s="190">
        <f>I317</f>
        <v>0</v>
      </c>
      <c r="J316" s="216">
        <f>J317</f>
        <v>0</v>
      </c>
      <c r="K316" s="195">
        <f>K317</f>
        <v>0</v>
      </c>
      <c r="L316" s="195">
        <f>L317</f>
        <v>0</v>
      </c>
    </row>
    <row r="317" spans="1:12" ht="25.5" hidden="1" customHeight="1">
      <c r="A317" s="186">
        <v>3</v>
      </c>
      <c r="B317" s="207">
        <v>3</v>
      </c>
      <c r="C317" s="212">
        <v>1</v>
      </c>
      <c r="D317" s="218">
        <v>3</v>
      </c>
      <c r="E317" s="218">
        <v>1</v>
      </c>
      <c r="F317" s="211"/>
      <c r="G317" s="183" t="s">
        <v>216</v>
      </c>
      <c r="H317" s="175">
        <v>286</v>
      </c>
      <c r="I317" s="195">
        <f>I318+I319</f>
        <v>0</v>
      </c>
      <c r="J317" s="195">
        <f>J318+J319</f>
        <v>0</v>
      </c>
      <c r="K317" s="195">
        <f>K318+K319</f>
        <v>0</v>
      </c>
      <c r="L317" s="195">
        <f>L318+L319</f>
        <v>0</v>
      </c>
    </row>
    <row r="318" spans="1:12" ht="25.5" hidden="1" customHeight="1">
      <c r="A318" s="186">
        <v>3</v>
      </c>
      <c r="B318" s="183">
        <v>3</v>
      </c>
      <c r="C318" s="186">
        <v>1</v>
      </c>
      <c r="D318" s="185">
        <v>3</v>
      </c>
      <c r="E318" s="185">
        <v>1</v>
      </c>
      <c r="F318" s="184">
        <v>1</v>
      </c>
      <c r="G318" s="183" t="s">
        <v>217</v>
      </c>
      <c r="H318" s="175">
        <v>287</v>
      </c>
      <c r="I318" s="189">
        <v>0</v>
      </c>
      <c r="J318" s="189">
        <v>0</v>
      </c>
      <c r="K318" s="189">
        <v>0</v>
      </c>
      <c r="L318" s="188">
        <v>0</v>
      </c>
    </row>
    <row r="319" spans="1:12" ht="25.5" hidden="1" customHeight="1">
      <c r="A319" s="186">
        <v>3</v>
      </c>
      <c r="B319" s="183">
        <v>3</v>
      </c>
      <c r="C319" s="186">
        <v>1</v>
      </c>
      <c r="D319" s="185">
        <v>3</v>
      </c>
      <c r="E319" s="185">
        <v>1</v>
      </c>
      <c r="F319" s="184">
        <v>2</v>
      </c>
      <c r="G319" s="183" t="s">
        <v>218</v>
      </c>
      <c r="H319" s="175">
        <v>288</v>
      </c>
      <c r="I319" s="182">
        <v>0</v>
      </c>
      <c r="J319" s="182">
        <v>0</v>
      </c>
      <c r="K319" s="182">
        <v>0</v>
      </c>
      <c r="L319" s="182">
        <v>0</v>
      </c>
    </row>
    <row r="320" spans="1:12" hidden="1">
      <c r="A320" s="186">
        <v>3</v>
      </c>
      <c r="B320" s="183">
        <v>3</v>
      </c>
      <c r="C320" s="186">
        <v>1</v>
      </c>
      <c r="D320" s="185">
        <v>4</v>
      </c>
      <c r="E320" s="185"/>
      <c r="F320" s="184"/>
      <c r="G320" s="183" t="s">
        <v>219</v>
      </c>
      <c r="H320" s="175">
        <v>289</v>
      </c>
      <c r="I320" s="190">
        <f>I321</f>
        <v>0</v>
      </c>
      <c r="J320" s="216">
        <f>J321</f>
        <v>0</v>
      </c>
      <c r="K320" s="195">
        <f>K321</f>
        <v>0</v>
      </c>
      <c r="L320" s="195">
        <f>L321</f>
        <v>0</v>
      </c>
    </row>
    <row r="321" spans="1:15" hidden="1">
      <c r="A321" s="187">
        <v>3</v>
      </c>
      <c r="B321" s="186">
        <v>3</v>
      </c>
      <c r="C321" s="185">
        <v>1</v>
      </c>
      <c r="D321" s="185">
        <v>4</v>
      </c>
      <c r="E321" s="185">
        <v>1</v>
      </c>
      <c r="F321" s="184"/>
      <c r="G321" s="183" t="s">
        <v>219</v>
      </c>
      <c r="H321" s="175">
        <v>290</v>
      </c>
      <c r="I321" s="190">
        <f>SUM(I322:I323)</f>
        <v>0</v>
      </c>
      <c r="J321" s="190">
        <f>SUM(J322:J323)</f>
        <v>0</v>
      </c>
      <c r="K321" s="190">
        <f>SUM(K322:K323)</f>
        <v>0</v>
      </c>
      <c r="L321" s="190">
        <f>SUM(L322:L323)</f>
        <v>0</v>
      </c>
    </row>
    <row r="322" spans="1:15" hidden="1">
      <c r="A322" s="187">
        <v>3</v>
      </c>
      <c r="B322" s="186">
        <v>3</v>
      </c>
      <c r="C322" s="185">
        <v>1</v>
      </c>
      <c r="D322" s="185">
        <v>4</v>
      </c>
      <c r="E322" s="185">
        <v>1</v>
      </c>
      <c r="F322" s="184">
        <v>1</v>
      </c>
      <c r="G322" s="183" t="s">
        <v>220</v>
      </c>
      <c r="H322" s="175">
        <v>291</v>
      </c>
      <c r="I322" s="219">
        <v>0</v>
      </c>
      <c r="J322" s="182">
        <v>0</v>
      </c>
      <c r="K322" s="182">
        <v>0</v>
      </c>
      <c r="L322" s="219">
        <v>0</v>
      </c>
    </row>
    <row r="323" spans="1:15" hidden="1">
      <c r="A323" s="186">
        <v>3</v>
      </c>
      <c r="B323" s="185">
        <v>3</v>
      </c>
      <c r="C323" s="185">
        <v>1</v>
      </c>
      <c r="D323" s="185">
        <v>4</v>
      </c>
      <c r="E323" s="185">
        <v>1</v>
      </c>
      <c r="F323" s="184">
        <v>2</v>
      </c>
      <c r="G323" s="183" t="s">
        <v>221</v>
      </c>
      <c r="H323" s="175">
        <v>292</v>
      </c>
      <c r="I323" s="182">
        <v>0</v>
      </c>
      <c r="J323" s="189">
        <v>0</v>
      </c>
      <c r="K323" s="189">
        <v>0</v>
      </c>
      <c r="L323" s="188">
        <v>0</v>
      </c>
    </row>
    <row r="324" spans="1:15" hidden="1">
      <c r="A324" s="186">
        <v>3</v>
      </c>
      <c r="B324" s="185">
        <v>3</v>
      </c>
      <c r="C324" s="185">
        <v>1</v>
      </c>
      <c r="D324" s="185">
        <v>5</v>
      </c>
      <c r="E324" s="185"/>
      <c r="F324" s="184"/>
      <c r="G324" s="183" t="s">
        <v>222</v>
      </c>
      <c r="H324" s="175">
        <v>293</v>
      </c>
      <c r="I324" s="198">
        <f t="shared" ref="I324:L325" si="28">I325</f>
        <v>0</v>
      </c>
      <c r="J324" s="216">
        <f t="shared" si="28"/>
        <v>0</v>
      </c>
      <c r="K324" s="195">
        <f t="shared" si="28"/>
        <v>0</v>
      </c>
      <c r="L324" s="195">
        <f t="shared" si="28"/>
        <v>0</v>
      </c>
    </row>
    <row r="325" spans="1:15" hidden="1">
      <c r="A325" s="203">
        <v>3</v>
      </c>
      <c r="B325" s="218">
        <v>3</v>
      </c>
      <c r="C325" s="218">
        <v>1</v>
      </c>
      <c r="D325" s="218">
        <v>5</v>
      </c>
      <c r="E325" s="218">
        <v>1</v>
      </c>
      <c r="F325" s="211"/>
      <c r="G325" s="183" t="s">
        <v>222</v>
      </c>
      <c r="H325" s="175">
        <v>294</v>
      </c>
      <c r="I325" s="195">
        <f t="shared" si="28"/>
        <v>0</v>
      </c>
      <c r="J325" s="217">
        <f t="shared" si="28"/>
        <v>0</v>
      </c>
      <c r="K325" s="198">
        <f t="shared" si="28"/>
        <v>0</v>
      </c>
      <c r="L325" s="198">
        <f t="shared" si="28"/>
        <v>0</v>
      </c>
    </row>
    <row r="326" spans="1:15" hidden="1">
      <c r="A326" s="186">
        <v>3</v>
      </c>
      <c r="B326" s="185">
        <v>3</v>
      </c>
      <c r="C326" s="185">
        <v>1</v>
      </c>
      <c r="D326" s="185">
        <v>5</v>
      </c>
      <c r="E326" s="185">
        <v>1</v>
      </c>
      <c r="F326" s="184">
        <v>1</v>
      </c>
      <c r="G326" s="183" t="s">
        <v>223</v>
      </c>
      <c r="H326" s="175">
        <v>295</v>
      </c>
      <c r="I326" s="182">
        <v>0</v>
      </c>
      <c r="J326" s="189">
        <v>0</v>
      </c>
      <c r="K326" s="189">
        <v>0</v>
      </c>
      <c r="L326" s="188">
        <v>0</v>
      </c>
    </row>
    <row r="327" spans="1:15" hidden="1">
      <c r="A327" s="186">
        <v>3</v>
      </c>
      <c r="B327" s="185">
        <v>3</v>
      </c>
      <c r="C327" s="185">
        <v>1</v>
      </c>
      <c r="D327" s="185">
        <v>6</v>
      </c>
      <c r="E327" s="185"/>
      <c r="F327" s="184"/>
      <c r="G327" s="183" t="s">
        <v>193</v>
      </c>
      <c r="H327" s="175">
        <v>296</v>
      </c>
      <c r="I327" s="195">
        <f t="shared" ref="I327:L328" si="29">I328</f>
        <v>0</v>
      </c>
      <c r="J327" s="216">
        <f t="shared" si="29"/>
        <v>0</v>
      </c>
      <c r="K327" s="195">
        <f t="shared" si="29"/>
        <v>0</v>
      </c>
      <c r="L327" s="195">
        <f t="shared" si="29"/>
        <v>0</v>
      </c>
    </row>
    <row r="328" spans="1:15" hidden="1">
      <c r="A328" s="186">
        <v>3</v>
      </c>
      <c r="B328" s="185">
        <v>3</v>
      </c>
      <c r="C328" s="185">
        <v>1</v>
      </c>
      <c r="D328" s="185">
        <v>6</v>
      </c>
      <c r="E328" s="185">
        <v>1</v>
      </c>
      <c r="F328" s="184"/>
      <c r="G328" s="183" t="s">
        <v>193</v>
      </c>
      <c r="H328" s="175">
        <v>297</v>
      </c>
      <c r="I328" s="190">
        <f t="shared" si="29"/>
        <v>0</v>
      </c>
      <c r="J328" s="216">
        <f t="shared" si="29"/>
        <v>0</v>
      </c>
      <c r="K328" s="195">
        <f t="shared" si="29"/>
        <v>0</v>
      </c>
      <c r="L328" s="195">
        <f t="shared" si="29"/>
        <v>0</v>
      </c>
    </row>
    <row r="329" spans="1:15" hidden="1">
      <c r="A329" s="186">
        <v>3</v>
      </c>
      <c r="B329" s="185">
        <v>3</v>
      </c>
      <c r="C329" s="185">
        <v>1</v>
      </c>
      <c r="D329" s="185">
        <v>6</v>
      </c>
      <c r="E329" s="185">
        <v>1</v>
      </c>
      <c r="F329" s="184">
        <v>1</v>
      </c>
      <c r="G329" s="183" t="s">
        <v>193</v>
      </c>
      <c r="H329" s="175">
        <v>298</v>
      </c>
      <c r="I329" s="189">
        <v>0</v>
      </c>
      <c r="J329" s="189">
        <v>0</v>
      </c>
      <c r="K329" s="189">
        <v>0</v>
      </c>
      <c r="L329" s="188">
        <v>0</v>
      </c>
    </row>
    <row r="330" spans="1:15" hidden="1">
      <c r="A330" s="186">
        <v>3</v>
      </c>
      <c r="B330" s="185">
        <v>3</v>
      </c>
      <c r="C330" s="185">
        <v>1</v>
      </c>
      <c r="D330" s="185">
        <v>7</v>
      </c>
      <c r="E330" s="185"/>
      <c r="F330" s="184"/>
      <c r="G330" s="183" t="s">
        <v>224</v>
      </c>
      <c r="H330" s="175">
        <v>299</v>
      </c>
      <c r="I330" s="190">
        <f>I331</f>
        <v>0</v>
      </c>
      <c r="J330" s="216">
        <f>J331</f>
        <v>0</v>
      </c>
      <c r="K330" s="195">
        <f>K331</f>
        <v>0</v>
      </c>
      <c r="L330" s="195">
        <f>L331</f>
        <v>0</v>
      </c>
    </row>
    <row r="331" spans="1:15" hidden="1">
      <c r="A331" s="186">
        <v>3</v>
      </c>
      <c r="B331" s="185">
        <v>3</v>
      </c>
      <c r="C331" s="185">
        <v>1</v>
      </c>
      <c r="D331" s="185">
        <v>7</v>
      </c>
      <c r="E331" s="185">
        <v>1</v>
      </c>
      <c r="F331" s="184"/>
      <c r="G331" s="183" t="s">
        <v>224</v>
      </c>
      <c r="H331" s="175">
        <v>300</v>
      </c>
      <c r="I331" s="190">
        <f>I332+I333</f>
        <v>0</v>
      </c>
      <c r="J331" s="190">
        <f>J332+J333</f>
        <v>0</v>
      </c>
      <c r="K331" s="190">
        <f>K332+K333</f>
        <v>0</v>
      </c>
      <c r="L331" s="190">
        <f>L332+L333</f>
        <v>0</v>
      </c>
    </row>
    <row r="332" spans="1:15" ht="25.5" hidden="1" customHeight="1">
      <c r="A332" s="186">
        <v>3</v>
      </c>
      <c r="B332" s="185">
        <v>3</v>
      </c>
      <c r="C332" s="185">
        <v>1</v>
      </c>
      <c r="D332" s="185">
        <v>7</v>
      </c>
      <c r="E332" s="185">
        <v>1</v>
      </c>
      <c r="F332" s="184">
        <v>1</v>
      </c>
      <c r="G332" s="183" t="s">
        <v>225</v>
      </c>
      <c r="H332" s="175">
        <v>301</v>
      </c>
      <c r="I332" s="189">
        <v>0</v>
      </c>
      <c r="J332" s="189">
        <v>0</v>
      </c>
      <c r="K332" s="189">
        <v>0</v>
      </c>
      <c r="L332" s="188">
        <v>0</v>
      </c>
    </row>
    <row r="333" spans="1:15" ht="25.5" hidden="1" customHeight="1">
      <c r="A333" s="186">
        <v>3</v>
      </c>
      <c r="B333" s="185">
        <v>3</v>
      </c>
      <c r="C333" s="185">
        <v>1</v>
      </c>
      <c r="D333" s="185">
        <v>7</v>
      </c>
      <c r="E333" s="185">
        <v>1</v>
      </c>
      <c r="F333" s="184">
        <v>2</v>
      </c>
      <c r="G333" s="183" t="s">
        <v>226</v>
      </c>
      <c r="H333" s="175">
        <v>302</v>
      </c>
      <c r="I333" s="182">
        <v>0</v>
      </c>
      <c r="J333" s="182">
        <v>0</v>
      </c>
      <c r="K333" s="182">
        <v>0</v>
      </c>
      <c r="L333" s="182">
        <v>0</v>
      </c>
    </row>
    <row r="334" spans="1:15" ht="38.25" hidden="1" customHeight="1">
      <c r="A334" s="186">
        <v>3</v>
      </c>
      <c r="B334" s="185">
        <v>3</v>
      </c>
      <c r="C334" s="185">
        <v>2</v>
      </c>
      <c r="D334" s="185"/>
      <c r="E334" s="185"/>
      <c r="F334" s="184"/>
      <c r="G334" s="183" t="s">
        <v>227</v>
      </c>
      <c r="H334" s="175">
        <v>303</v>
      </c>
      <c r="I334" s="190">
        <f>SUM(I335+I344+I348+I352+I356+I359+I362)</f>
        <v>0</v>
      </c>
      <c r="J334" s="216">
        <f>SUM(J335+J344+J348+J352+J356+J359+J362)</f>
        <v>0</v>
      </c>
      <c r="K334" s="195">
        <f>SUM(K335+K344+K348+K352+K356+K359+K362)</f>
        <v>0</v>
      </c>
      <c r="L334" s="195">
        <f>SUM(L335+L344+L348+L352+L356+L359+L362)</f>
        <v>0</v>
      </c>
    </row>
    <row r="335" spans="1:15" hidden="1">
      <c r="A335" s="186">
        <v>3</v>
      </c>
      <c r="B335" s="185">
        <v>3</v>
      </c>
      <c r="C335" s="185">
        <v>2</v>
      </c>
      <c r="D335" s="185">
        <v>1</v>
      </c>
      <c r="E335" s="185"/>
      <c r="F335" s="184"/>
      <c r="G335" s="183" t="s">
        <v>175</v>
      </c>
      <c r="H335" s="175">
        <v>304</v>
      </c>
      <c r="I335" s="190">
        <f>I336</f>
        <v>0</v>
      </c>
      <c r="J335" s="216">
        <f>J336</f>
        <v>0</v>
      </c>
      <c r="K335" s="195">
        <f>K336</f>
        <v>0</v>
      </c>
      <c r="L335" s="195">
        <f>L336</f>
        <v>0</v>
      </c>
    </row>
    <row r="336" spans="1:15" hidden="1">
      <c r="A336" s="187">
        <v>3</v>
      </c>
      <c r="B336" s="186">
        <v>3</v>
      </c>
      <c r="C336" s="185">
        <v>2</v>
      </c>
      <c r="D336" s="183">
        <v>1</v>
      </c>
      <c r="E336" s="186">
        <v>1</v>
      </c>
      <c r="F336" s="184"/>
      <c r="G336" s="183" t="s">
        <v>175</v>
      </c>
      <c r="H336" s="175">
        <v>305</v>
      </c>
      <c r="I336" s="190">
        <f>SUM(I337:I337)</f>
        <v>0</v>
      </c>
      <c r="J336" s="190">
        <f>SUM(J337:J337)</f>
        <v>0</v>
      </c>
      <c r="K336" s="190">
        <f>SUM(K337:K337)</f>
        <v>0</v>
      </c>
      <c r="L336" s="190">
        <f>SUM(L337:L337)</f>
        <v>0</v>
      </c>
      <c r="M336" s="215"/>
      <c r="N336" s="215"/>
      <c r="O336" s="215"/>
    </row>
    <row r="337" spans="1:12" hidden="1">
      <c r="A337" s="187">
        <v>3</v>
      </c>
      <c r="B337" s="186">
        <v>3</v>
      </c>
      <c r="C337" s="185">
        <v>2</v>
      </c>
      <c r="D337" s="183">
        <v>1</v>
      </c>
      <c r="E337" s="186">
        <v>1</v>
      </c>
      <c r="F337" s="184">
        <v>1</v>
      </c>
      <c r="G337" s="183" t="s">
        <v>176</v>
      </c>
      <c r="H337" s="175">
        <v>306</v>
      </c>
      <c r="I337" s="189">
        <v>0</v>
      </c>
      <c r="J337" s="189">
        <v>0</v>
      </c>
      <c r="K337" s="189">
        <v>0</v>
      </c>
      <c r="L337" s="188">
        <v>0</v>
      </c>
    </row>
    <row r="338" spans="1:12" hidden="1">
      <c r="A338" s="187">
        <v>3</v>
      </c>
      <c r="B338" s="186">
        <v>3</v>
      </c>
      <c r="C338" s="185">
        <v>2</v>
      </c>
      <c r="D338" s="183">
        <v>1</v>
      </c>
      <c r="E338" s="186">
        <v>2</v>
      </c>
      <c r="F338" s="184"/>
      <c r="G338" s="207" t="s">
        <v>199</v>
      </c>
      <c r="H338" s="175">
        <v>307</v>
      </c>
      <c r="I338" s="190">
        <f>SUM(I339:I340)</f>
        <v>0</v>
      </c>
      <c r="J338" s="190">
        <f>SUM(J339:J340)</f>
        <v>0</v>
      </c>
      <c r="K338" s="190">
        <f>SUM(K339:K340)</f>
        <v>0</v>
      </c>
      <c r="L338" s="190">
        <f>SUM(L339:L340)</f>
        <v>0</v>
      </c>
    </row>
    <row r="339" spans="1:12" hidden="1">
      <c r="A339" s="187">
        <v>3</v>
      </c>
      <c r="B339" s="186">
        <v>3</v>
      </c>
      <c r="C339" s="185">
        <v>2</v>
      </c>
      <c r="D339" s="183">
        <v>1</v>
      </c>
      <c r="E339" s="186">
        <v>2</v>
      </c>
      <c r="F339" s="184">
        <v>1</v>
      </c>
      <c r="G339" s="207" t="s">
        <v>178</v>
      </c>
      <c r="H339" s="175">
        <v>308</v>
      </c>
      <c r="I339" s="189">
        <v>0</v>
      </c>
      <c r="J339" s="189">
        <v>0</v>
      </c>
      <c r="K339" s="189">
        <v>0</v>
      </c>
      <c r="L339" s="188">
        <v>0</v>
      </c>
    </row>
    <row r="340" spans="1:12" hidden="1">
      <c r="A340" s="187">
        <v>3</v>
      </c>
      <c r="B340" s="186">
        <v>3</v>
      </c>
      <c r="C340" s="185">
        <v>2</v>
      </c>
      <c r="D340" s="183">
        <v>1</v>
      </c>
      <c r="E340" s="186">
        <v>2</v>
      </c>
      <c r="F340" s="184">
        <v>2</v>
      </c>
      <c r="G340" s="207" t="s">
        <v>179</v>
      </c>
      <c r="H340" s="175">
        <v>309</v>
      </c>
      <c r="I340" s="182">
        <v>0</v>
      </c>
      <c r="J340" s="182">
        <v>0</v>
      </c>
      <c r="K340" s="182">
        <v>0</v>
      </c>
      <c r="L340" s="182">
        <v>0</v>
      </c>
    </row>
    <row r="341" spans="1:12" hidden="1">
      <c r="A341" s="187">
        <v>3</v>
      </c>
      <c r="B341" s="186">
        <v>3</v>
      </c>
      <c r="C341" s="185">
        <v>2</v>
      </c>
      <c r="D341" s="183">
        <v>1</v>
      </c>
      <c r="E341" s="186">
        <v>3</v>
      </c>
      <c r="F341" s="184"/>
      <c r="G341" s="207" t="s">
        <v>180</v>
      </c>
      <c r="H341" s="175">
        <v>310</v>
      </c>
      <c r="I341" s="190">
        <f>SUM(I342:I343)</f>
        <v>0</v>
      </c>
      <c r="J341" s="190">
        <f>SUM(J342:J343)</f>
        <v>0</v>
      </c>
      <c r="K341" s="190">
        <f>SUM(K342:K343)</f>
        <v>0</v>
      </c>
      <c r="L341" s="190">
        <f>SUM(L342:L343)</f>
        <v>0</v>
      </c>
    </row>
    <row r="342" spans="1:12" hidden="1">
      <c r="A342" s="187">
        <v>3</v>
      </c>
      <c r="B342" s="186">
        <v>3</v>
      </c>
      <c r="C342" s="185">
        <v>2</v>
      </c>
      <c r="D342" s="183">
        <v>1</v>
      </c>
      <c r="E342" s="186">
        <v>3</v>
      </c>
      <c r="F342" s="184">
        <v>1</v>
      </c>
      <c r="G342" s="207" t="s">
        <v>181</v>
      </c>
      <c r="H342" s="175">
        <v>311</v>
      </c>
      <c r="I342" s="182">
        <v>0</v>
      </c>
      <c r="J342" s="182">
        <v>0</v>
      </c>
      <c r="K342" s="182">
        <v>0</v>
      </c>
      <c r="L342" s="182">
        <v>0</v>
      </c>
    </row>
    <row r="343" spans="1:12" hidden="1">
      <c r="A343" s="187">
        <v>3</v>
      </c>
      <c r="B343" s="186">
        <v>3</v>
      </c>
      <c r="C343" s="185">
        <v>2</v>
      </c>
      <c r="D343" s="183">
        <v>1</v>
      </c>
      <c r="E343" s="186">
        <v>3</v>
      </c>
      <c r="F343" s="184">
        <v>2</v>
      </c>
      <c r="G343" s="207" t="s">
        <v>200</v>
      </c>
      <c r="H343" s="175">
        <v>312</v>
      </c>
      <c r="I343" s="213">
        <v>0</v>
      </c>
      <c r="J343" s="214">
        <v>0</v>
      </c>
      <c r="K343" s="213">
        <v>0</v>
      </c>
      <c r="L343" s="213">
        <v>0</v>
      </c>
    </row>
    <row r="344" spans="1:12" hidden="1">
      <c r="A344" s="194">
        <v>3</v>
      </c>
      <c r="B344" s="194">
        <v>3</v>
      </c>
      <c r="C344" s="212">
        <v>2</v>
      </c>
      <c r="D344" s="207">
        <v>2</v>
      </c>
      <c r="E344" s="212"/>
      <c r="F344" s="211"/>
      <c r="G344" s="207" t="s">
        <v>213</v>
      </c>
      <c r="H344" s="175">
        <v>313</v>
      </c>
      <c r="I344" s="210">
        <f>I345</f>
        <v>0</v>
      </c>
      <c r="J344" s="209">
        <f>J345</f>
        <v>0</v>
      </c>
      <c r="K344" s="208">
        <f>K345</f>
        <v>0</v>
      </c>
      <c r="L344" s="208">
        <f>L345</f>
        <v>0</v>
      </c>
    </row>
    <row r="345" spans="1:12" hidden="1">
      <c r="A345" s="187">
        <v>3</v>
      </c>
      <c r="B345" s="187">
        <v>3</v>
      </c>
      <c r="C345" s="186">
        <v>2</v>
      </c>
      <c r="D345" s="183">
        <v>2</v>
      </c>
      <c r="E345" s="186">
        <v>1</v>
      </c>
      <c r="F345" s="184"/>
      <c r="G345" s="207" t="s">
        <v>213</v>
      </c>
      <c r="H345" s="175">
        <v>314</v>
      </c>
      <c r="I345" s="190">
        <f>SUM(I346:I347)</f>
        <v>0</v>
      </c>
      <c r="J345" s="196">
        <f>SUM(J346:J347)</f>
        <v>0</v>
      </c>
      <c r="K345" s="195">
        <f>SUM(K346:K347)</f>
        <v>0</v>
      </c>
      <c r="L345" s="195">
        <f>SUM(L346:L347)</f>
        <v>0</v>
      </c>
    </row>
    <row r="346" spans="1:12" ht="25.5" hidden="1" customHeight="1">
      <c r="A346" s="187">
        <v>3</v>
      </c>
      <c r="B346" s="187">
        <v>3</v>
      </c>
      <c r="C346" s="186">
        <v>2</v>
      </c>
      <c r="D346" s="183">
        <v>2</v>
      </c>
      <c r="E346" s="187">
        <v>1</v>
      </c>
      <c r="F346" s="205">
        <v>1</v>
      </c>
      <c r="G346" s="183" t="s">
        <v>214</v>
      </c>
      <c r="H346" s="175">
        <v>315</v>
      </c>
      <c r="I346" s="182">
        <v>0</v>
      </c>
      <c r="J346" s="182">
        <v>0</v>
      </c>
      <c r="K346" s="182">
        <v>0</v>
      </c>
      <c r="L346" s="182">
        <v>0</v>
      </c>
    </row>
    <row r="347" spans="1:12" hidden="1">
      <c r="A347" s="194">
        <v>3</v>
      </c>
      <c r="B347" s="194">
        <v>3</v>
      </c>
      <c r="C347" s="193">
        <v>2</v>
      </c>
      <c r="D347" s="192">
        <v>2</v>
      </c>
      <c r="E347" s="197">
        <v>1</v>
      </c>
      <c r="F347" s="206">
        <v>2</v>
      </c>
      <c r="G347" s="197" t="s">
        <v>215</v>
      </c>
      <c r="H347" s="175">
        <v>316</v>
      </c>
      <c r="I347" s="182">
        <v>0</v>
      </c>
      <c r="J347" s="182">
        <v>0</v>
      </c>
      <c r="K347" s="182">
        <v>0</v>
      </c>
      <c r="L347" s="182">
        <v>0</v>
      </c>
    </row>
    <row r="348" spans="1:12" ht="25.5" hidden="1" customHeight="1">
      <c r="A348" s="187">
        <v>3</v>
      </c>
      <c r="B348" s="187">
        <v>3</v>
      </c>
      <c r="C348" s="186">
        <v>2</v>
      </c>
      <c r="D348" s="185">
        <v>3</v>
      </c>
      <c r="E348" s="183"/>
      <c r="F348" s="205"/>
      <c r="G348" s="183" t="s">
        <v>216</v>
      </c>
      <c r="H348" s="175">
        <v>317</v>
      </c>
      <c r="I348" s="190">
        <f>I349</f>
        <v>0</v>
      </c>
      <c r="J348" s="196">
        <f>J349</f>
        <v>0</v>
      </c>
      <c r="K348" s="195">
        <f>K349</f>
        <v>0</v>
      </c>
      <c r="L348" s="195">
        <f>L349</f>
        <v>0</v>
      </c>
    </row>
    <row r="349" spans="1:12" ht="25.5" hidden="1" customHeight="1">
      <c r="A349" s="187">
        <v>3</v>
      </c>
      <c r="B349" s="187">
        <v>3</v>
      </c>
      <c r="C349" s="186">
        <v>2</v>
      </c>
      <c r="D349" s="185">
        <v>3</v>
      </c>
      <c r="E349" s="183">
        <v>1</v>
      </c>
      <c r="F349" s="205"/>
      <c r="G349" s="183" t="s">
        <v>216</v>
      </c>
      <c r="H349" s="175">
        <v>318</v>
      </c>
      <c r="I349" s="190">
        <f>I350+I351</f>
        <v>0</v>
      </c>
      <c r="J349" s="190">
        <f>J350+J351</f>
        <v>0</v>
      </c>
      <c r="K349" s="190">
        <f>K350+K351</f>
        <v>0</v>
      </c>
      <c r="L349" s="190">
        <f>L350+L351</f>
        <v>0</v>
      </c>
    </row>
    <row r="350" spans="1:12" ht="25.5" hidden="1" customHeight="1">
      <c r="A350" s="187">
        <v>3</v>
      </c>
      <c r="B350" s="187">
        <v>3</v>
      </c>
      <c r="C350" s="186">
        <v>2</v>
      </c>
      <c r="D350" s="185">
        <v>3</v>
      </c>
      <c r="E350" s="183">
        <v>1</v>
      </c>
      <c r="F350" s="205">
        <v>1</v>
      </c>
      <c r="G350" s="183" t="s">
        <v>217</v>
      </c>
      <c r="H350" s="175">
        <v>319</v>
      </c>
      <c r="I350" s="189">
        <v>0</v>
      </c>
      <c r="J350" s="189">
        <v>0</v>
      </c>
      <c r="K350" s="189">
        <v>0</v>
      </c>
      <c r="L350" s="188">
        <v>0</v>
      </c>
    </row>
    <row r="351" spans="1:12" ht="25.5" hidden="1" customHeight="1">
      <c r="A351" s="187">
        <v>3</v>
      </c>
      <c r="B351" s="187">
        <v>3</v>
      </c>
      <c r="C351" s="186">
        <v>2</v>
      </c>
      <c r="D351" s="185">
        <v>3</v>
      </c>
      <c r="E351" s="183">
        <v>1</v>
      </c>
      <c r="F351" s="205">
        <v>2</v>
      </c>
      <c r="G351" s="183" t="s">
        <v>218</v>
      </c>
      <c r="H351" s="175">
        <v>320</v>
      </c>
      <c r="I351" s="182">
        <v>0</v>
      </c>
      <c r="J351" s="182">
        <v>0</v>
      </c>
      <c r="K351" s="182">
        <v>0</v>
      </c>
      <c r="L351" s="182">
        <v>0</v>
      </c>
    </row>
    <row r="352" spans="1:12" hidden="1">
      <c r="A352" s="187">
        <v>3</v>
      </c>
      <c r="B352" s="187">
        <v>3</v>
      </c>
      <c r="C352" s="186">
        <v>2</v>
      </c>
      <c r="D352" s="185">
        <v>4</v>
      </c>
      <c r="E352" s="185"/>
      <c r="F352" s="184"/>
      <c r="G352" s="183" t="s">
        <v>219</v>
      </c>
      <c r="H352" s="175">
        <v>321</v>
      </c>
      <c r="I352" s="190">
        <f>I353</f>
        <v>0</v>
      </c>
      <c r="J352" s="196">
        <f>J353</f>
        <v>0</v>
      </c>
      <c r="K352" s="195">
        <f>K353</f>
        <v>0</v>
      </c>
      <c r="L352" s="195">
        <f>L353</f>
        <v>0</v>
      </c>
    </row>
    <row r="353" spans="1:12" hidden="1">
      <c r="A353" s="204">
        <v>3</v>
      </c>
      <c r="B353" s="204">
        <v>3</v>
      </c>
      <c r="C353" s="203">
        <v>2</v>
      </c>
      <c r="D353" s="202">
        <v>4</v>
      </c>
      <c r="E353" s="202">
        <v>1</v>
      </c>
      <c r="F353" s="201"/>
      <c r="G353" s="183" t="s">
        <v>219</v>
      </c>
      <c r="H353" s="175">
        <v>322</v>
      </c>
      <c r="I353" s="200">
        <f>SUM(I354:I355)</f>
        <v>0</v>
      </c>
      <c r="J353" s="199">
        <f>SUM(J354:J355)</f>
        <v>0</v>
      </c>
      <c r="K353" s="198">
        <f>SUM(K354:K355)</f>
        <v>0</v>
      </c>
      <c r="L353" s="198">
        <f>SUM(L354:L355)</f>
        <v>0</v>
      </c>
    </row>
    <row r="354" spans="1:12" hidden="1">
      <c r="A354" s="187">
        <v>3</v>
      </c>
      <c r="B354" s="187">
        <v>3</v>
      </c>
      <c r="C354" s="186">
        <v>2</v>
      </c>
      <c r="D354" s="185">
        <v>4</v>
      </c>
      <c r="E354" s="185">
        <v>1</v>
      </c>
      <c r="F354" s="184">
        <v>1</v>
      </c>
      <c r="G354" s="183" t="s">
        <v>220</v>
      </c>
      <c r="H354" s="175">
        <v>323</v>
      </c>
      <c r="I354" s="182">
        <v>0</v>
      </c>
      <c r="J354" s="182">
        <v>0</v>
      </c>
      <c r="K354" s="182">
        <v>0</v>
      </c>
      <c r="L354" s="182">
        <v>0</v>
      </c>
    </row>
    <row r="355" spans="1:12" hidden="1">
      <c r="A355" s="187">
        <v>3</v>
      </c>
      <c r="B355" s="187">
        <v>3</v>
      </c>
      <c r="C355" s="186">
        <v>2</v>
      </c>
      <c r="D355" s="185">
        <v>4</v>
      </c>
      <c r="E355" s="185">
        <v>1</v>
      </c>
      <c r="F355" s="184">
        <v>2</v>
      </c>
      <c r="G355" s="183" t="s">
        <v>228</v>
      </c>
      <c r="H355" s="175">
        <v>324</v>
      </c>
      <c r="I355" s="182">
        <v>0</v>
      </c>
      <c r="J355" s="182">
        <v>0</v>
      </c>
      <c r="K355" s="182">
        <v>0</v>
      </c>
      <c r="L355" s="182">
        <v>0</v>
      </c>
    </row>
    <row r="356" spans="1:12" hidden="1">
      <c r="A356" s="187">
        <v>3</v>
      </c>
      <c r="B356" s="187">
        <v>3</v>
      </c>
      <c r="C356" s="186">
        <v>2</v>
      </c>
      <c r="D356" s="185">
        <v>5</v>
      </c>
      <c r="E356" s="185"/>
      <c r="F356" s="184"/>
      <c r="G356" s="183" t="s">
        <v>222</v>
      </c>
      <c r="H356" s="175">
        <v>325</v>
      </c>
      <c r="I356" s="190">
        <f t="shared" ref="I356:L357" si="30">I357</f>
        <v>0</v>
      </c>
      <c r="J356" s="196">
        <f t="shared" si="30"/>
        <v>0</v>
      </c>
      <c r="K356" s="195">
        <f t="shared" si="30"/>
        <v>0</v>
      </c>
      <c r="L356" s="195">
        <f t="shared" si="30"/>
        <v>0</v>
      </c>
    </row>
    <row r="357" spans="1:12" hidden="1">
      <c r="A357" s="204">
        <v>3</v>
      </c>
      <c r="B357" s="204">
        <v>3</v>
      </c>
      <c r="C357" s="203">
        <v>2</v>
      </c>
      <c r="D357" s="202">
        <v>5</v>
      </c>
      <c r="E357" s="202">
        <v>1</v>
      </c>
      <c r="F357" s="201"/>
      <c r="G357" s="183" t="s">
        <v>222</v>
      </c>
      <c r="H357" s="175">
        <v>326</v>
      </c>
      <c r="I357" s="200">
        <f t="shared" si="30"/>
        <v>0</v>
      </c>
      <c r="J357" s="199">
        <f t="shared" si="30"/>
        <v>0</v>
      </c>
      <c r="K357" s="198">
        <f t="shared" si="30"/>
        <v>0</v>
      </c>
      <c r="L357" s="198">
        <f t="shared" si="30"/>
        <v>0</v>
      </c>
    </row>
    <row r="358" spans="1:12" hidden="1">
      <c r="A358" s="187">
        <v>3</v>
      </c>
      <c r="B358" s="187">
        <v>3</v>
      </c>
      <c r="C358" s="186">
        <v>2</v>
      </c>
      <c r="D358" s="185">
        <v>5</v>
      </c>
      <c r="E358" s="185">
        <v>1</v>
      </c>
      <c r="F358" s="184">
        <v>1</v>
      </c>
      <c r="G358" s="183" t="s">
        <v>222</v>
      </c>
      <c r="H358" s="175">
        <v>327</v>
      </c>
      <c r="I358" s="189">
        <v>0</v>
      </c>
      <c r="J358" s="189">
        <v>0</v>
      </c>
      <c r="K358" s="189">
        <v>0</v>
      </c>
      <c r="L358" s="188">
        <v>0</v>
      </c>
    </row>
    <row r="359" spans="1:12" hidden="1">
      <c r="A359" s="187">
        <v>3</v>
      </c>
      <c r="B359" s="187">
        <v>3</v>
      </c>
      <c r="C359" s="186">
        <v>2</v>
      </c>
      <c r="D359" s="185">
        <v>6</v>
      </c>
      <c r="E359" s="185"/>
      <c r="F359" s="184"/>
      <c r="G359" s="183" t="s">
        <v>193</v>
      </c>
      <c r="H359" s="175">
        <v>328</v>
      </c>
      <c r="I359" s="190">
        <f t="shared" ref="I359:L360" si="31">I360</f>
        <v>0</v>
      </c>
      <c r="J359" s="196">
        <f t="shared" si="31"/>
        <v>0</v>
      </c>
      <c r="K359" s="195">
        <f t="shared" si="31"/>
        <v>0</v>
      </c>
      <c r="L359" s="195">
        <f t="shared" si="31"/>
        <v>0</v>
      </c>
    </row>
    <row r="360" spans="1:12" hidden="1">
      <c r="A360" s="187">
        <v>3</v>
      </c>
      <c r="B360" s="187">
        <v>3</v>
      </c>
      <c r="C360" s="186">
        <v>2</v>
      </c>
      <c r="D360" s="185">
        <v>6</v>
      </c>
      <c r="E360" s="185">
        <v>1</v>
      </c>
      <c r="F360" s="184"/>
      <c r="G360" s="183" t="s">
        <v>193</v>
      </c>
      <c r="H360" s="175">
        <v>329</v>
      </c>
      <c r="I360" s="190">
        <f t="shared" si="31"/>
        <v>0</v>
      </c>
      <c r="J360" s="196">
        <f t="shared" si="31"/>
        <v>0</v>
      </c>
      <c r="K360" s="195">
        <f t="shared" si="31"/>
        <v>0</v>
      </c>
      <c r="L360" s="195">
        <f t="shared" si="31"/>
        <v>0</v>
      </c>
    </row>
    <row r="361" spans="1:12" hidden="1">
      <c r="A361" s="194">
        <v>3</v>
      </c>
      <c r="B361" s="194">
        <v>3</v>
      </c>
      <c r="C361" s="193">
        <v>2</v>
      </c>
      <c r="D361" s="192">
        <v>6</v>
      </c>
      <c r="E361" s="192">
        <v>1</v>
      </c>
      <c r="F361" s="191">
        <v>1</v>
      </c>
      <c r="G361" s="197" t="s">
        <v>193</v>
      </c>
      <c r="H361" s="175">
        <v>330</v>
      </c>
      <c r="I361" s="189">
        <v>0</v>
      </c>
      <c r="J361" s="189">
        <v>0</v>
      </c>
      <c r="K361" s="189">
        <v>0</v>
      </c>
      <c r="L361" s="188">
        <v>0</v>
      </c>
    </row>
    <row r="362" spans="1:12" hidden="1">
      <c r="A362" s="187">
        <v>3</v>
      </c>
      <c r="B362" s="187">
        <v>3</v>
      </c>
      <c r="C362" s="186">
        <v>2</v>
      </c>
      <c r="D362" s="185">
        <v>7</v>
      </c>
      <c r="E362" s="185"/>
      <c r="F362" s="184"/>
      <c r="G362" s="183" t="s">
        <v>224</v>
      </c>
      <c r="H362" s="175">
        <v>331</v>
      </c>
      <c r="I362" s="190">
        <f>I363</f>
        <v>0</v>
      </c>
      <c r="J362" s="196">
        <f>J363</f>
        <v>0</v>
      </c>
      <c r="K362" s="195">
        <f>K363</f>
        <v>0</v>
      </c>
      <c r="L362" s="195">
        <f>L363</f>
        <v>0</v>
      </c>
    </row>
    <row r="363" spans="1:12" hidden="1">
      <c r="A363" s="194">
        <v>3</v>
      </c>
      <c r="B363" s="194">
        <v>3</v>
      </c>
      <c r="C363" s="193">
        <v>2</v>
      </c>
      <c r="D363" s="192">
        <v>7</v>
      </c>
      <c r="E363" s="192">
        <v>1</v>
      </c>
      <c r="F363" s="191"/>
      <c r="G363" s="183" t="s">
        <v>224</v>
      </c>
      <c r="H363" s="175">
        <v>332</v>
      </c>
      <c r="I363" s="190">
        <f>SUM(I364:I365)</f>
        <v>0</v>
      </c>
      <c r="J363" s="190">
        <f>SUM(J364:J365)</f>
        <v>0</v>
      </c>
      <c r="K363" s="190">
        <f>SUM(K364:K365)</f>
        <v>0</v>
      </c>
      <c r="L363" s="190">
        <f>SUM(L364:L365)</f>
        <v>0</v>
      </c>
    </row>
    <row r="364" spans="1:12" ht="25.5" hidden="1" customHeight="1">
      <c r="A364" s="187">
        <v>3</v>
      </c>
      <c r="B364" s="187">
        <v>3</v>
      </c>
      <c r="C364" s="186">
        <v>2</v>
      </c>
      <c r="D364" s="185">
        <v>7</v>
      </c>
      <c r="E364" s="185">
        <v>1</v>
      </c>
      <c r="F364" s="184">
        <v>1</v>
      </c>
      <c r="G364" s="183" t="s">
        <v>225</v>
      </c>
      <c r="H364" s="175">
        <v>333</v>
      </c>
      <c r="I364" s="189">
        <v>0</v>
      </c>
      <c r="J364" s="189">
        <v>0</v>
      </c>
      <c r="K364" s="189">
        <v>0</v>
      </c>
      <c r="L364" s="188">
        <v>0</v>
      </c>
    </row>
    <row r="365" spans="1:12" ht="25.5" hidden="1" customHeight="1">
      <c r="A365" s="187">
        <v>3</v>
      </c>
      <c r="B365" s="187">
        <v>3</v>
      </c>
      <c r="C365" s="186">
        <v>2</v>
      </c>
      <c r="D365" s="185">
        <v>7</v>
      </c>
      <c r="E365" s="185">
        <v>1</v>
      </c>
      <c r="F365" s="184">
        <v>2</v>
      </c>
      <c r="G365" s="183" t="s">
        <v>226</v>
      </c>
      <c r="H365" s="175">
        <v>334</v>
      </c>
      <c r="I365" s="182">
        <v>0</v>
      </c>
      <c r="J365" s="182">
        <v>0</v>
      </c>
      <c r="K365" s="182">
        <v>0</v>
      </c>
      <c r="L365" s="182">
        <v>0</v>
      </c>
    </row>
    <row r="366" spans="1:12">
      <c r="A366" s="181"/>
      <c r="B366" s="181"/>
      <c r="C366" s="180"/>
      <c r="D366" s="179"/>
      <c r="E366" s="178"/>
      <c r="F366" s="177"/>
      <c r="G366" s="176" t="s">
        <v>229</v>
      </c>
      <c r="H366" s="175">
        <v>335</v>
      </c>
      <c r="I366" s="174">
        <f>SUM(I32+I182)</f>
        <v>17800</v>
      </c>
      <c r="J366" s="174">
        <f>SUM(J32+J182)</f>
        <v>8800</v>
      </c>
      <c r="K366" s="174">
        <f>SUM(K32+K182)</f>
        <v>8800</v>
      </c>
      <c r="L366" s="174">
        <f>SUM(L32+L182)</f>
        <v>8800</v>
      </c>
    </row>
    <row r="367" spans="1:12">
      <c r="G367" s="173"/>
      <c r="H367" s="172"/>
      <c r="I367" s="171"/>
      <c r="J367" s="168"/>
      <c r="K367" s="168"/>
      <c r="L367" s="168"/>
    </row>
    <row r="368" spans="1:12">
      <c r="D368" s="638" t="s">
        <v>230</v>
      </c>
      <c r="E368" s="638"/>
      <c r="F368" s="638"/>
      <c r="G368" s="638"/>
      <c r="H368" s="170"/>
      <c r="I368" s="169"/>
      <c r="J368" s="168"/>
      <c r="K368" s="627" t="s">
        <v>231</v>
      </c>
      <c r="L368" s="627"/>
    </row>
    <row r="369" spans="1:12" ht="18.75" customHeight="1">
      <c r="A369" s="167"/>
      <c r="B369" s="167"/>
      <c r="C369" s="167"/>
      <c r="D369" s="629" t="s">
        <v>232</v>
      </c>
      <c r="E369" s="629"/>
      <c r="F369" s="629"/>
      <c r="G369" s="629"/>
      <c r="I369" s="166" t="s">
        <v>233</v>
      </c>
      <c r="K369" s="612" t="s">
        <v>234</v>
      </c>
      <c r="L369" s="612"/>
    </row>
    <row r="370" spans="1:12" ht="15.75" customHeight="1">
      <c r="I370" s="165"/>
      <c r="K370" s="165"/>
      <c r="L370" s="165"/>
    </row>
    <row r="371" spans="1:12" ht="24.75" customHeight="1">
      <c r="D371" s="628" t="s">
        <v>235</v>
      </c>
      <c r="E371" s="628"/>
      <c r="F371" s="628"/>
      <c r="G371" s="628"/>
      <c r="I371" s="165"/>
      <c r="K371" s="627" t="s">
        <v>236</v>
      </c>
      <c r="L371" s="627"/>
    </row>
    <row r="372" spans="1:12" ht="25.5" customHeight="1">
      <c r="D372" s="610" t="s">
        <v>237</v>
      </c>
      <c r="E372" s="611"/>
      <c r="F372" s="611"/>
      <c r="G372" s="611"/>
      <c r="H372" s="163"/>
      <c r="I372" s="164" t="s">
        <v>233</v>
      </c>
      <c r="K372" s="612" t="s">
        <v>234</v>
      </c>
      <c r="L372" s="612"/>
    </row>
    <row r="374" spans="1:12">
      <c r="A374" s="630" t="s">
        <v>288</v>
      </c>
      <c r="B374" s="630"/>
      <c r="C374" s="630"/>
      <c r="D374" s="630"/>
      <c r="E374" s="630"/>
      <c r="F374" s="630"/>
      <c r="G374" s="630"/>
      <c r="H374" s="630"/>
      <c r="I374" s="630"/>
      <c r="J374" s="630"/>
      <c r="K374" s="630"/>
    </row>
  </sheetData>
  <sheetProtection formatCells="0" formatColumns="0" formatRows="0" insertColumns="0" insertRows="0" insertHyperlinks="0" deleteColumns="0" deleteRows="0" sort="0" autoFilter="0" pivotTables="0"/>
  <mergeCells count="30">
    <mergeCell ref="A374:K374"/>
    <mergeCell ref="A7:L7"/>
    <mergeCell ref="A9:L9"/>
    <mergeCell ref="A10:L10"/>
    <mergeCell ref="A31:F31"/>
    <mergeCell ref="K369:L369"/>
    <mergeCell ref="G27:H27"/>
    <mergeCell ref="A28:I28"/>
    <mergeCell ref="D368:G368"/>
    <mergeCell ref="E19:K19"/>
    <mergeCell ref="A20:L20"/>
    <mergeCell ref="A24:I24"/>
    <mergeCell ref="A25:I25"/>
    <mergeCell ref="G12:K12"/>
    <mergeCell ref="A13:L13"/>
    <mergeCell ref="G14:K14"/>
    <mergeCell ref="G15:K15"/>
    <mergeCell ref="B16:L16"/>
    <mergeCell ref="D372:G372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D371:G371"/>
    <mergeCell ref="D369:G36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11CB7-B7D7-424E-84CF-CB74296CDEF3}">
  <dimension ref="A1:S374"/>
  <sheetViews>
    <sheetView topLeftCell="A372" workbookViewId="0">
      <selection activeCell="E398" sqref="E398"/>
    </sheetView>
  </sheetViews>
  <sheetFormatPr defaultRowHeight="15"/>
  <cols>
    <col min="1" max="4" width="2" style="162" customWidth="1"/>
    <col min="5" max="5" width="2.140625" style="162" customWidth="1"/>
    <col min="6" max="6" width="3" style="163" customWidth="1"/>
    <col min="7" max="7" width="33.7109375" style="162" customWidth="1"/>
    <col min="8" max="8" width="3.85546875" style="162" customWidth="1"/>
    <col min="9" max="9" width="10" style="162" customWidth="1"/>
    <col min="10" max="10" width="11.140625" style="162" customWidth="1"/>
    <col min="11" max="11" width="11" style="162" customWidth="1"/>
    <col min="12" max="12" width="10.5703125" style="162" customWidth="1"/>
    <col min="13" max="13" width="0.140625" style="162" hidden="1" customWidth="1"/>
    <col min="14" max="14" width="6.140625" style="162" hidden="1" customWidth="1"/>
    <col min="15" max="15" width="5.5703125" style="162" hidden="1" customWidth="1"/>
    <col min="16" max="16" width="9.140625" style="161" customWidth="1"/>
    <col min="17" max="16384" width="9.140625" style="160"/>
  </cols>
  <sheetData>
    <row r="1" spans="1:15">
      <c r="G1" s="305"/>
      <c r="H1" s="302"/>
      <c r="I1" s="304"/>
      <c r="J1" s="287" t="s">
        <v>0</v>
      </c>
      <c r="K1" s="287"/>
      <c r="L1" s="287"/>
      <c r="M1" s="296"/>
      <c r="N1" s="287"/>
      <c r="O1" s="287"/>
    </row>
    <row r="2" spans="1:15">
      <c r="H2" s="302"/>
      <c r="I2" s="161"/>
      <c r="J2" s="287" t="s">
        <v>1</v>
      </c>
      <c r="K2" s="287"/>
      <c r="L2" s="287"/>
      <c r="M2" s="296"/>
      <c r="N2" s="287"/>
      <c r="O2" s="287"/>
    </row>
    <row r="3" spans="1:15">
      <c r="H3" s="288"/>
      <c r="I3" s="302"/>
      <c r="J3" s="287" t="s">
        <v>2</v>
      </c>
      <c r="K3" s="287"/>
      <c r="L3" s="287"/>
      <c r="M3" s="296"/>
      <c r="N3" s="287"/>
      <c r="O3" s="287"/>
    </row>
    <row r="4" spans="1:15">
      <c r="G4" s="303" t="s">
        <v>3</v>
      </c>
      <c r="H4" s="302"/>
      <c r="I4" s="161"/>
      <c r="J4" s="287" t="s">
        <v>4</v>
      </c>
      <c r="K4" s="287"/>
      <c r="L4" s="287"/>
      <c r="M4" s="296"/>
      <c r="N4" s="287"/>
      <c r="O4" s="287"/>
    </row>
    <row r="5" spans="1:15">
      <c r="H5" s="302"/>
      <c r="I5" s="161"/>
      <c r="J5" s="287" t="s">
        <v>5</v>
      </c>
      <c r="K5" s="287"/>
      <c r="L5" s="287"/>
      <c r="M5" s="296"/>
      <c r="N5" s="287"/>
      <c r="O5" s="287"/>
    </row>
    <row r="6" spans="1:15" ht="6" customHeight="1">
      <c r="H6" s="302"/>
      <c r="I6" s="161"/>
      <c r="J6" s="287"/>
      <c r="K6" s="287"/>
      <c r="L6" s="287"/>
      <c r="M6" s="296"/>
      <c r="N6" s="287"/>
      <c r="O6" s="287"/>
    </row>
    <row r="7" spans="1:15" ht="30" customHeight="1">
      <c r="A7" s="631" t="s">
        <v>6</v>
      </c>
      <c r="B7" s="631"/>
      <c r="C7" s="631"/>
      <c r="D7" s="631"/>
      <c r="E7" s="631"/>
      <c r="F7" s="631"/>
      <c r="G7" s="631"/>
      <c r="H7" s="631"/>
      <c r="I7" s="631"/>
      <c r="J7" s="631"/>
      <c r="K7" s="631"/>
      <c r="L7" s="631"/>
      <c r="M7" s="296"/>
    </row>
    <row r="8" spans="1:15" ht="11.25" customHeight="1">
      <c r="G8" s="301"/>
      <c r="H8" s="300"/>
      <c r="I8" s="300"/>
      <c r="J8" s="299"/>
      <c r="K8" s="299"/>
      <c r="L8" s="298"/>
      <c r="M8" s="296"/>
    </row>
    <row r="9" spans="1:15" ht="15.75" customHeight="1">
      <c r="A9" s="632" t="s">
        <v>7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296"/>
    </row>
    <row r="10" spans="1:15">
      <c r="A10" s="609" t="s">
        <v>8</v>
      </c>
      <c r="B10" s="609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296"/>
    </row>
    <row r="11" spans="1:15" ht="7.5" customHeight="1">
      <c r="A11" s="29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96"/>
    </row>
    <row r="12" spans="1:15" ht="15.75" customHeight="1">
      <c r="A12" s="297"/>
      <c r="B12" s="287"/>
      <c r="C12" s="287"/>
      <c r="D12" s="287"/>
      <c r="E12" s="287"/>
      <c r="F12" s="287"/>
      <c r="G12" s="643" t="s">
        <v>9</v>
      </c>
      <c r="H12" s="643"/>
      <c r="I12" s="643"/>
      <c r="J12" s="643"/>
      <c r="K12" s="643"/>
      <c r="L12" s="287"/>
      <c r="M12" s="296"/>
    </row>
    <row r="13" spans="1:15" ht="15.75" customHeight="1">
      <c r="A13" s="607" t="s">
        <v>10</v>
      </c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296"/>
    </row>
    <row r="14" spans="1:15" ht="12" customHeight="1">
      <c r="G14" s="608" t="s">
        <v>11</v>
      </c>
      <c r="H14" s="608"/>
      <c r="I14" s="608"/>
      <c r="J14" s="608"/>
      <c r="K14" s="608"/>
      <c r="M14" s="296"/>
    </row>
    <row r="15" spans="1:15">
      <c r="G15" s="609" t="s">
        <v>12</v>
      </c>
      <c r="H15" s="609"/>
      <c r="I15" s="609"/>
      <c r="J15" s="609"/>
      <c r="K15" s="609"/>
    </row>
    <row r="16" spans="1:15" ht="15.75" customHeight="1">
      <c r="B16" s="607" t="s">
        <v>13</v>
      </c>
      <c r="C16" s="607"/>
      <c r="D16" s="607"/>
      <c r="E16" s="607"/>
      <c r="F16" s="607"/>
      <c r="G16" s="607"/>
      <c r="H16" s="607"/>
      <c r="I16" s="607"/>
      <c r="J16" s="607"/>
      <c r="K16" s="607"/>
      <c r="L16" s="607"/>
    </row>
    <row r="17" spans="1:15" ht="7.5" customHeight="1"/>
    <row r="18" spans="1:15" ht="6.75" customHeight="1">
      <c r="G18" s="287"/>
      <c r="H18" s="287"/>
      <c r="I18" s="287"/>
      <c r="J18" s="287"/>
      <c r="K18" s="287"/>
    </row>
    <row r="19" spans="1:15">
      <c r="B19" s="161"/>
      <c r="C19" s="161"/>
      <c r="D19" s="161"/>
      <c r="E19" s="640" t="s">
        <v>15</v>
      </c>
      <c r="F19" s="640"/>
      <c r="G19" s="640"/>
      <c r="H19" s="640"/>
      <c r="I19" s="640"/>
      <c r="J19" s="640"/>
      <c r="K19" s="640"/>
      <c r="L19" s="161"/>
    </row>
    <row r="20" spans="1:15" ht="15" customHeight="1">
      <c r="A20" s="641" t="s">
        <v>16</v>
      </c>
      <c r="B20" s="641"/>
      <c r="C20" s="641"/>
      <c r="D20" s="641"/>
      <c r="E20" s="641"/>
      <c r="F20" s="641"/>
      <c r="G20" s="641"/>
      <c r="H20" s="641"/>
      <c r="I20" s="641"/>
      <c r="J20" s="641"/>
      <c r="K20" s="641"/>
      <c r="L20" s="641"/>
      <c r="M20" s="275"/>
    </row>
    <row r="21" spans="1:15">
      <c r="F21" s="162"/>
      <c r="J21" s="291"/>
      <c r="K21" s="240"/>
      <c r="L21" s="290" t="s">
        <v>17</v>
      </c>
      <c r="M21" s="275"/>
    </row>
    <row r="22" spans="1:15">
      <c r="F22" s="162"/>
      <c r="J22" s="289" t="s">
        <v>18</v>
      </c>
      <c r="K22" s="288"/>
      <c r="L22" s="276"/>
      <c r="M22" s="275"/>
    </row>
    <row r="23" spans="1:15">
      <c r="E23" s="287"/>
      <c r="F23" s="286"/>
      <c r="I23" s="285"/>
      <c r="J23" s="285"/>
      <c r="K23" s="284" t="s">
        <v>19</v>
      </c>
      <c r="L23" s="276"/>
      <c r="M23" s="275"/>
    </row>
    <row r="24" spans="1:15">
      <c r="A24" s="642" t="s">
        <v>20</v>
      </c>
      <c r="B24" s="642"/>
      <c r="C24" s="642"/>
      <c r="D24" s="642"/>
      <c r="E24" s="642"/>
      <c r="F24" s="642"/>
      <c r="G24" s="642"/>
      <c r="H24" s="642"/>
      <c r="I24" s="642"/>
      <c r="K24" s="284" t="s">
        <v>21</v>
      </c>
      <c r="L24" s="283" t="s">
        <v>22</v>
      </c>
      <c r="M24" s="275"/>
    </row>
    <row r="25" spans="1:15" ht="25.5" customHeight="1">
      <c r="A25" s="642" t="s">
        <v>23</v>
      </c>
      <c r="B25" s="642"/>
      <c r="C25" s="642"/>
      <c r="D25" s="642"/>
      <c r="E25" s="642"/>
      <c r="F25" s="642"/>
      <c r="G25" s="642"/>
      <c r="H25" s="642"/>
      <c r="I25" s="642"/>
      <c r="J25" s="282" t="s">
        <v>24</v>
      </c>
      <c r="K25" s="281" t="s">
        <v>25</v>
      </c>
      <c r="L25" s="276"/>
      <c r="M25" s="275"/>
    </row>
    <row r="26" spans="1:15">
      <c r="F26" s="162"/>
      <c r="G26" s="280" t="s">
        <v>26</v>
      </c>
      <c r="H26" s="181" t="s">
        <v>262</v>
      </c>
      <c r="I26" s="180"/>
      <c r="J26" s="279"/>
      <c r="K26" s="276"/>
      <c r="L26" s="276"/>
      <c r="M26" s="275"/>
    </row>
    <row r="27" spans="1:15">
      <c r="F27" s="162"/>
      <c r="G27" s="636" t="s">
        <v>28</v>
      </c>
      <c r="H27" s="636"/>
      <c r="I27" s="278" t="s">
        <v>29</v>
      </c>
      <c r="J27" s="277" t="s">
        <v>30</v>
      </c>
      <c r="K27" s="276" t="s">
        <v>31</v>
      </c>
      <c r="L27" s="276" t="s">
        <v>31</v>
      </c>
      <c r="M27" s="275"/>
    </row>
    <row r="28" spans="1:15">
      <c r="A28" s="637" t="s">
        <v>261</v>
      </c>
      <c r="B28" s="637"/>
      <c r="C28" s="637"/>
      <c r="D28" s="637"/>
      <c r="E28" s="637"/>
      <c r="F28" s="637"/>
      <c r="G28" s="637"/>
      <c r="H28" s="637"/>
      <c r="I28" s="637"/>
      <c r="J28" s="274"/>
      <c r="K28" s="274"/>
      <c r="L28" s="273" t="s">
        <v>33</v>
      </c>
      <c r="M28" s="272"/>
    </row>
    <row r="29" spans="1:15" ht="27" customHeight="1">
      <c r="A29" s="613" t="s">
        <v>34</v>
      </c>
      <c r="B29" s="614"/>
      <c r="C29" s="614"/>
      <c r="D29" s="614"/>
      <c r="E29" s="614"/>
      <c r="F29" s="614"/>
      <c r="G29" s="617" t="s">
        <v>35</v>
      </c>
      <c r="H29" s="619" t="s">
        <v>36</v>
      </c>
      <c r="I29" s="621" t="s">
        <v>37</v>
      </c>
      <c r="J29" s="622"/>
      <c r="K29" s="623" t="s">
        <v>38</v>
      </c>
      <c r="L29" s="625" t="s">
        <v>39</v>
      </c>
      <c r="M29" s="272"/>
    </row>
    <row r="30" spans="1:15" ht="58.5" customHeight="1">
      <c r="A30" s="615"/>
      <c r="B30" s="616"/>
      <c r="C30" s="616"/>
      <c r="D30" s="616"/>
      <c r="E30" s="616"/>
      <c r="F30" s="616"/>
      <c r="G30" s="618"/>
      <c r="H30" s="620"/>
      <c r="I30" s="271" t="s">
        <v>40</v>
      </c>
      <c r="J30" s="270" t="s">
        <v>41</v>
      </c>
      <c r="K30" s="624"/>
      <c r="L30" s="626"/>
    </row>
    <row r="31" spans="1:15">
      <c r="A31" s="633" t="s">
        <v>25</v>
      </c>
      <c r="B31" s="634"/>
      <c r="C31" s="634"/>
      <c r="D31" s="634"/>
      <c r="E31" s="634"/>
      <c r="F31" s="635"/>
      <c r="G31" s="172">
        <v>2</v>
      </c>
      <c r="H31" s="269">
        <v>3</v>
      </c>
      <c r="I31" s="268" t="s">
        <v>42</v>
      </c>
      <c r="J31" s="267" t="s">
        <v>43</v>
      </c>
      <c r="K31" s="266">
        <v>6</v>
      </c>
      <c r="L31" s="266">
        <v>7</v>
      </c>
    </row>
    <row r="32" spans="1:15">
      <c r="A32" s="224">
        <v>2</v>
      </c>
      <c r="B32" s="224"/>
      <c r="C32" s="223"/>
      <c r="D32" s="221"/>
      <c r="E32" s="224"/>
      <c r="F32" s="222"/>
      <c r="G32" s="221" t="s">
        <v>44</v>
      </c>
      <c r="H32" s="172">
        <v>1</v>
      </c>
      <c r="I32" s="190">
        <f>SUM(I33+I44+I63+I84+I91+I111+I137+I156+I166)</f>
        <v>6160</v>
      </c>
      <c r="J32" s="190">
        <f>SUM(J33+J44+J63+J84+J91+J111+J137+J156+J166)</f>
        <v>6160</v>
      </c>
      <c r="K32" s="195">
        <f>SUM(K33+K44+K63+K84+K91+K111+K137+K156+K166)</f>
        <v>6160</v>
      </c>
      <c r="L32" s="190">
        <f>SUM(L33+L44+L63+L84+L91+L111+L137+L156+L166)</f>
        <v>6160</v>
      </c>
      <c r="M32" s="173"/>
      <c r="N32" s="173"/>
      <c r="O32" s="173"/>
    </row>
    <row r="33" spans="1:12" ht="17.25" customHeight="1">
      <c r="A33" s="224">
        <v>2</v>
      </c>
      <c r="B33" s="245">
        <v>1</v>
      </c>
      <c r="C33" s="202"/>
      <c r="D33" s="228"/>
      <c r="E33" s="203"/>
      <c r="F33" s="201"/>
      <c r="G33" s="252" t="s">
        <v>45</v>
      </c>
      <c r="H33" s="172">
        <v>2</v>
      </c>
      <c r="I33" s="190">
        <f>SUM(I34+I40)</f>
        <v>6160</v>
      </c>
      <c r="J33" s="190">
        <f>SUM(J34+J40)</f>
        <v>6160</v>
      </c>
      <c r="K33" s="235">
        <f>SUM(K34+K40)</f>
        <v>6160</v>
      </c>
      <c r="L33" s="234">
        <f>SUM(L34+L40)</f>
        <v>6160</v>
      </c>
    </row>
    <row r="34" spans="1:12">
      <c r="A34" s="186">
        <v>2</v>
      </c>
      <c r="B34" s="186">
        <v>1</v>
      </c>
      <c r="C34" s="185">
        <v>1</v>
      </c>
      <c r="D34" s="183"/>
      <c r="E34" s="186"/>
      <c r="F34" s="184"/>
      <c r="G34" s="183" t="s">
        <v>46</v>
      </c>
      <c r="H34" s="172">
        <v>3</v>
      </c>
      <c r="I34" s="190">
        <f>SUM(I35)</f>
        <v>6160</v>
      </c>
      <c r="J34" s="190">
        <f>SUM(J35)</f>
        <v>6160</v>
      </c>
      <c r="K34" s="195">
        <f>SUM(K35)</f>
        <v>6160</v>
      </c>
      <c r="L34" s="190">
        <f>SUM(L35)</f>
        <v>6160</v>
      </c>
    </row>
    <row r="35" spans="1:12">
      <c r="A35" s="187">
        <v>2</v>
      </c>
      <c r="B35" s="186">
        <v>1</v>
      </c>
      <c r="C35" s="185">
        <v>1</v>
      </c>
      <c r="D35" s="183">
        <v>1</v>
      </c>
      <c r="E35" s="186"/>
      <c r="F35" s="184"/>
      <c r="G35" s="183" t="s">
        <v>46</v>
      </c>
      <c r="H35" s="172">
        <v>4</v>
      </c>
      <c r="I35" s="190">
        <f>SUM(I36+I38)</f>
        <v>6160</v>
      </c>
      <c r="J35" s="190">
        <f t="shared" ref="J35:L36" si="0">SUM(J36)</f>
        <v>6160</v>
      </c>
      <c r="K35" s="190">
        <f t="shared" si="0"/>
        <v>6160</v>
      </c>
      <c r="L35" s="190">
        <f t="shared" si="0"/>
        <v>6160</v>
      </c>
    </row>
    <row r="36" spans="1:12">
      <c r="A36" s="187">
        <v>2</v>
      </c>
      <c r="B36" s="186">
        <v>1</v>
      </c>
      <c r="C36" s="185">
        <v>1</v>
      </c>
      <c r="D36" s="183">
        <v>1</v>
      </c>
      <c r="E36" s="186">
        <v>1</v>
      </c>
      <c r="F36" s="184"/>
      <c r="G36" s="183" t="s">
        <v>47</v>
      </c>
      <c r="H36" s="172">
        <v>5</v>
      </c>
      <c r="I36" s="195">
        <f>SUM(I37)</f>
        <v>6160</v>
      </c>
      <c r="J36" s="195">
        <f t="shared" si="0"/>
        <v>6160</v>
      </c>
      <c r="K36" s="195">
        <f t="shared" si="0"/>
        <v>6160</v>
      </c>
      <c r="L36" s="195">
        <f t="shared" si="0"/>
        <v>6160</v>
      </c>
    </row>
    <row r="37" spans="1:12">
      <c r="A37" s="187">
        <v>2</v>
      </c>
      <c r="B37" s="186">
        <v>1</v>
      </c>
      <c r="C37" s="185">
        <v>1</v>
      </c>
      <c r="D37" s="183">
        <v>1</v>
      </c>
      <c r="E37" s="186">
        <v>1</v>
      </c>
      <c r="F37" s="184">
        <v>1</v>
      </c>
      <c r="G37" s="183" t="s">
        <v>47</v>
      </c>
      <c r="H37" s="172">
        <v>6</v>
      </c>
      <c r="I37" s="237">
        <v>6160</v>
      </c>
      <c r="J37" s="219">
        <v>6160</v>
      </c>
      <c r="K37" s="219">
        <v>6160</v>
      </c>
      <c r="L37" s="219">
        <v>6160</v>
      </c>
    </row>
    <row r="38" spans="1:12" hidden="1">
      <c r="A38" s="187">
        <v>2</v>
      </c>
      <c r="B38" s="186">
        <v>1</v>
      </c>
      <c r="C38" s="185">
        <v>1</v>
      </c>
      <c r="D38" s="183">
        <v>1</v>
      </c>
      <c r="E38" s="186">
        <v>2</v>
      </c>
      <c r="F38" s="184"/>
      <c r="G38" s="183" t="s">
        <v>48</v>
      </c>
      <c r="H38" s="172">
        <v>7</v>
      </c>
      <c r="I38" s="195">
        <f>I39</f>
        <v>0</v>
      </c>
      <c r="J38" s="195">
        <f>J39</f>
        <v>0</v>
      </c>
      <c r="K38" s="195">
        <f>K39</f>
        <v>0</v>
      </c>
      <c r="L38" s="195">
        <f>L39</f>
        <v>0</v>
      </c>
    </row>
    <row r="39" spans="1:12" hidden="1">
      <c r="A39" s="187">
        <v>2</v>
      </c>
      <c r="B39" s="186">
        <v>1</v>
      </c>
      <c r="C39" s="185">
        <v>1</v>
      </c>
      <c r="D39" s="183">
        <v>1</v>
      </c>
      <c r="E39" s="186">
        <v>2</v>
      </c>
      <c r="F39" s="184">
        <v>1</v>
      </c>
      <c r="G39" s="183" t="s">
        <v>48</v>
      </c>
      <c r="H39" s="172">
        <v>8</v>
      </c>
      <c r="I39" s="219">
        <v>0</v>
      </c>
      <c r="J39" s="182">
        <v>0</v>
      </c>
      <c r="K39" s="219">
        <v>0</v>
      </c>
      <c r="L39" s="182">
        <v>0</v>
      </c>
    </row>
    <row r="40" spans="1:12" hidden="1">
      <c r="A40" s="187">
        <v>2</v>
      </c>
      <c r="B40" s="186">
        <v>1</v>
      </c>
      <c r="C40" s="185">
        <v>2</v>
      </c>
      <c r="D40" s="183"/>
      <c r="E40" s="186"/>
      <c r="F40" s="184"/>
      <c r="G40" s="183" t="s">
        <v>49</v>
      </c>
      <c r="H40" s="172">
        <v>9</v>
      </c>
      <c r="I40" s="195">
        <f t="shared" ref="I40:L42" si="1">I41</f>
        <v>0</v>
      </c>
      <c r="J40" s="190">
        <f t="shared" si="1"/>
        <v>0</v>
      </c>
      <c r="K40" s="195">
        <f t="shared" si="1"/>
        <v>0</v>
      </c>
      <c r="L40" s="190">
        <f t="shared" si="1"/>
        <v>0</v>
      </c>
    </row>
    <row r="41" spans="1:12" hidden="1">
      <c r="A41" s="187">
        <v>2</v>
      </c>
      <c r="B41" s="186">
        <v>1</v>
      </c>
      <c r="C41" s="185">
        <v>2</v>
      </c>
      <c r="D41" s="183">
        <v>1</v>
      </c>
      <c r="E41" s="186"/>
      <c r="F41" s="184"/>
      <c r="G41" s="183" t="s">
        <v>49</v>
      </c>
      <c r="H41" s="172">
        <v>10</v>
      </c>
      <c r="I41" s="195">
        <f t="shared" si="1"/>
        <v>0</v>
      </c>
      <c r="J41" s="190">
        <f t="shared" si="1"/>
        <v>0</v>
      </c>
      <c r="K41" s="190">
        <f t="shared" si="1"/>
        <v>0</v>
      </c>
      <c r="L41" s="190">
        <f t="shared" si="1"/>
        <v>0</v>
      </c>
    </row>
    <row r="42" spans="1:12" hidden="1">
      <c r="A42" s="187">
        <v>2</v>
      </c>
      <c r="B42" s="186">
        <v>1</v>
      </c>
      <c r="C42" s="185">
        <v>2</v>
      </c>
      <c r="D42" s="183">
        <v>1</v>
      </c>
      <c r="E42" s="186">
        <v>1</v>
      </c>
      <c r="F42" s="184"/>
      <c r="G42" s="183" t="s">
        <v>49</v>
      </c>
      <c r="H42" s="172">
        <v>11</v>
      </c>
      <c r="I42" s="190">
        <f t="shared" si="1"/>
        <v>0</v>
      </c>
      <c r="J42" s="190">
        <f t="shared" si="1"/>
        <v>0</v>
      </c>
      <c r="K42" s="190">
        <f t="shared" si="1"/>
        <v>0</v>
      </c>
      <c r="L42" s="190">
        <f t="shared" si="1"/>
        <v>0</v>
      </c>
    </row>
    <row r="43" spans="1:12" hidden="1">
      <c r="A43" s="187">
        <v>2</v>
      </c>
      <c r="B43" s="186">
        <v>1</v>
      </c>
      <c r="C43" s="185">
        <v>2</v>
      </c>
      <c r="D43" s="183">
        <v>1</v>
      </c>
      <c r="E43" s="186">
        <v>1</v>
      </c>
      <c r="F43" s="184">
        <v>1</v>
      </c>
      <c r="G43" s="183" t="s">
        <v>49</v>
      </c>
      <c r="H43" s="172">
        <v>12</v>
      </c>
      <c r="I43" s="182">
        <v>0</v>
      </c>
      <c r="J43" s="219">
        <v>0</v>
      </c>
      <c r="K43" s="219">
        <v>0</v>
      </c>
      <c r="L43" s="219">
        <v>0</v>
      </c>
    </row>
    <row r="44" spans="1:12" hidden="1">
      <c r="A44" s="225">
        <v>2</v>
      </c>
      <c r="B44" s="246">
        <v>2</v>
      </c>
      <c r="C44" s="202"/>
      <c r="D44" s="228"/>
      <c r="E44" s="203"/>
      <c r="F44" s="201"/>
      <c r="G44" s="252" t="s">
        <v>50</v>
      </c>
      <c r="H44" s="172">
        <v>13</v>
      </c>
      <c r="I44" s="200">
        <f t="shared" ref="I44:L46" si="2">I45</f>
        <v>0</v>
      </c>
      <c r="J44" s="198">
        <f t="shared" si="2"/>
        <v>0</v>
      </c>
      <c r="K44" s="200">
        <f t="shared" si="2"/>
        <v>0</v>
      </c>
      <c r="L44" s="200">
        <f t="shared" si="2"/>
        <v>0</v>
      </c>
    </row>
    <row r="45" spans="1:12" hidden="1">
      <c r="A45" s="187">
        <v>2</v>
      </c>
      <c r="B45" s="186">
        <v>2</v>
      </c>
      <c r="C45" s="185">
        <v>1</v>
      </c>
      <c r="D45" s="183"/>
      <c r="E45" s="186"/>
      <c r="F45" s="184"/>
      <c r="G45" s="228" t="s">
        <v>50</v>
      </c>
      <c r="H45" s="172">
        <v>14</v>
      </c>
      <c r="I45" s="190">
        <f t="shared" si="2"/>
        <v>0</v>
      </c>
      <c r="J45" s="195">
        <f t="shared" si="2"/>
        <v>0</v>
      </c>
      <c r="K45" s="190">
        <f t="shared" si="2"/>
        <v>0</v>
      </c>
      <c r="L45" s="195">
        <f t="shared" si="2"/>
        <v>0</v>
      </c>
    </row>
    <row r="46" spans="1:12" hidden="1">
      <c r="A46" s="187">
        <v>2</v>
      </c>
      <c r="B46" s="186">
        <v>2</v>
      </c>
      <c r="C46" s="185">
        <v>1</v>
      </c>
      <c r="D46" s="183">
        <v>1</v>
      </c>
      <c r="E46" s="186"/>
      <c r="F46" s="184"/>
      <c r="G46" s="228" t="s">
        <v>50</v>
      </c>
      <c r="H46" s="172">
        <v>15</v>
      </c>
      <c r="I46" s="190">
        <f t="shared" si="2"/>
        <v>0</v>
      </c>
      <c r="J46" s="195">
        <f t="shared" si="2"/>
        <v>0</v>
      </c>
      <c r="K46" s="234">
        <f t="shared" si="2"/>
        <v>0</v>
      </c>
      <c r="L46" s="234">
        <f t="shared" si="2"/>
        <v>0</v>
      </c>
    </row>
    <row r="47" spans="1:12" hidden="1">
      <c r="A47" s="194">
        <v>2</v>
      </c>
      <c r="B47" s="193">
        <v>2</v>
      </c>
      <c r="C47" s="192">
        <v>1</v>
      </c>
      <c r="D47" s="197">
        <v>1</v>
      </c>
      <c r="E47" s="193">
        <v>1</v>
      </c>
      <c r="F47" s="191"/>
      <c r="G47" s="228" t="s">
        <v>50</v>
      </c>
      <c r="H47" s="172">
        <v>16</v>
      </c>
      <c r="I47" s="210">
        <f>SUM(I48:I62)</f>
        <v>0</v>
      </c>
      <c r="J47" s="210">
        <f>SUM(J48:J62)</f>
        <v>0</v>
      </c>
      <c r="K47" s="208">
        <f>SUM(K48:K62)</f>
        <v>0</v>
      </c>
      <c r="L47" s="208">
        <f>SUM(L48:L62)</f>
        <v>0</v>
      </c>
    </row>
    <row r="48" spans="1:12" hidden="1">
      <c r="A48" s="187">
        <v>2</v>
      </c>
      <c r="B48" s="186">
        <v>2</v>
      </c>
      <c r="C48" s="185">
        <v>1</v>
      </c>
      <c r="D48" s="183">
        <v>1</v>
      </c>
      <c r="E48" s="186">
        <v>1</v>
      </c>
      <c r="F48" s="265">
        <v>1</v>
      </c>
      <c r="G48" s="183" t="s">
        <v>51</v>
      </c>
      <c r="H48" s="172">
        <v>17</v>
      </c>
      <c r="I48" s="219">
        <v>0</v>
      </c>
      <c r="J48" s="219">
        <v>0</v>
      </c>
      <c r="K48" s="219">
        <v>0</v>
      </c>
      <c r="L48" s="219">
        <v>0</v>
      </c>
    </row>
    <row r="49" spans="1:12" ht="25.5" hidden="1" customHeight="1">
      <c r="A49" s="187">
        <v>2</v>
      </c>
      <c r="B49" s="186">
        <v>2</v>
      </c>
      <c r="C49" s="185">
        <v>1</v>
      </c>
      <c r="D49" s="183">
        <v>1</v>
      </c>
      <c r="E49" s="186">
        <v>1</v>
      </c>
      <c r="F49" s="184">
        <v>2</v>
      </c>
      <c r="G49" s="183" t="s">
        <v>52</v>
      </c>
      <c r="H49" s="172">
        <v>18</v>
      </c>
      <c r="I49" s="219">
        <v>0</v>
      </c>
      <c r="J49" s="219">
        <v>0</v>
      </c>
      <c r="K49" s="219">
        <v>0</v>
      </c>
      <c r="L49" s="219">
        <v>0</v>
      </c>
    </row>
    <row r="50" spans="1:12" ht="25.5" hidden="1" customHeight="1">
      <c r="A50" s="187">
        <v>2</v>
      </c>
      <c r="B50" s="186">
        <v>2</v>
      </c>
      <c r="C50" s="185">
        <v>1</v>
      </c>
      <c r="D50" s="183">
        <v>1</v>
      </c>
      <c r="E50" s="186">
        <v>1</v>
      </c>
      <c r="F50" s="184">
        <v>5</v>
      </c>
      <c r="G50" s="183" t="s">
        <v>53</v>
      </c>
      <c r="H50" s="172">
        <v>19</v>
      </c>
      <c r="I50" s="219">
        <v>0</v>
      </c>
      <c r="J50" s="219">
        <v>0</v>
      </c>
      <c r="K50" s="219">
        <v>0</v>
      </c>
      <c r="L50" s="219">
        <v>0</v>
      </c>
    </row>
    <row r="51" spans="1:12" ht="25.5" hidden="1" customHeight="1">
      <c r="A51" s="187">
        <v>2</v>
      </c>
      <c r="B51" s="186">
        <v>2</v>
      </c>
      <c r="C51" s="185">
        <v>1</v>
      </c>
      <c r="D51" s="183">
        <v>1</v>
      </c>
      <c r="E51" s="186">
        <v>1</v>
      </c>
      <c r="F51" s="184">
        <v>6</v>
      </c>
      <c r="G51" s="183" t="s">
        <v>54</v>
      </c>
      <c r="H51" s="172">
        <v>20</v>
      </c>
      <c r="I51" s="219">
        <v>0</v>
      </c>
      <c r="J51" s="219">
        <v>0</v>
      </c>
      <c r="K51" s="219">
        <v>0</v>
      </c>
      <c r="L51" s="219">
        <v>0</v>
      </c>
    </row>
    <row r="52" spans="1:12" ht="25.5" hidden="1" customHeight="1">
      <c r="A52" s="204">
        <v>2</v>
      </c>
      <c r="B52" s="203">
        <v>2</v>
      </c>
      <c r="C52" s="202">
        <v>1</v>
      </c>
      <c r="D52" s="228">
        <v>1</v>
      </c>
      <c r="E52" s="203">
        <v>1</v>
      </c>
      <c r="F52" s="201">
        <v>7</v>
      </c>
      <c r="G52" s="228" t="s">
        <v>55</v>
      </c>
      <c r="H52" s="172">
        <v>21</v>
      </c>
      <c r="I52" s="219">
        <v>0</v>
      </c>
      <c r="J52" s="219">
        <v>0</v>
      </c>
      <c r="K52" s="219">
        <v>0</v>
      </c>
      <c r="L52" s="219">
        <v>0</v>
      </c>
    </row>
    <row r="53" spans="1:12" hidden="1">
      <c r="A53" s="187">
        <v>2</v>
      </c>
      <c r="B53" s="186">
        <v>2</v>
      </c>
      <c r="C53" s="185">
        <v>1</v>
      </c>
      <c r="D53" s="183">
        <v>1</v>
      </c>
      <c r="E53" s="186">
        <v>1</v>
      </c>
      <c r="F53" s="184">
        <v>11</v>
      </c>
      <c r="G53" s="183" t="s">
        <v>56</v>
      </c>
      <c r="H53" s="172">
        <v>22</v>
      </c>
      <c r="I53" s="182">
        <v>0</v>
      </c>
      <c r="J53" s="219">
        <v>0</v>
      </c>
      <c r="K53" s="219">
        <v>0</v>
      </c>
      <c r="L53" s="219">
        <v>0</v>
      </c>
    </row>
    <row r="54" spans="1:12" ht="25.5" hidden="1" customHeight="1">
      <c r="A54" s="194">
        <v>2</v>
      </c>
      <c r="B54" s="212">
        <v>2</v>
      </c>
      <c r="C54" s="218">
        <v>1</v>
      </c>
      <c r="D54" s="218">
        <v>1</v>
      </c>
      <c r="E54" s="218">
        <v>1</v>
      </c>
      <c r="F54" s="211">
        <v>12</v>
      </c>
      <c r="G54" s="207" t="s">
        <v>57</v>
      </c>
      <c r="H54" s="172">
        <v>23</v>
      </c>
      <c r="I54" s="213">
        <v>0</v>
      </c>
      <c r="J54" s="219">
        <v>0</v>
      </c>
      <c r="K54" s="219">
        <v>0</v>
      </c>
      <c r="L54" s="219">
        <v>0</v>
      </c>
    </row>
    <row r="55" spans="1:12" ht="25.5" hidden="1" customHeight="1">
      <c r="A55" s="187">
        <v>2</v>
      </c>
      <c r="B55" s="186">
        <v>2</v>
      </c>
      <c r="C55" s="185">
        <v>1</v>
      </c>
      <c r="D55" s="185">
        <v>1</v>
      </c>
      <c r="E55" s="185">
        <v>1</v>
      </c>
      <c r="F55" s="184">
        <v>14</v>
      </c>
      <c r="G55" s="264" t="s">
        <v>58</v>
      </c>
      <c r="H55" s="172">
        <v>24</v>
      </c>
      <c r="I55" s="182">
        <v>0</v>
      </c>
      <c r="J55" s="182">
        <v>0</v>
      </c>
      <c r="K55" s="182">
        <v>0</v>
      </c>
      <c r="L55" s="182">
        <v>0</v>
      </c>
    </row>
    <row r="56" spans="1:12" ht="25.5" hidden="1" customHeight="1">
      <c r="A56" s="187">
        <v>2</v>
      </c>
      <c r="B56" s="186">
        <v>2</v>
      </c>
      <c r="C56" s="185">
        <v>1</v>
      </c>
      <c r="D56" s="185">
        <v>1</v>
      </c>
      <c r="E56" s="185">
        <v>1</v>
      </c>
      <c r="F56" s="184">
        <v>15</v>
      </c>
      <c r="G56" s="183" t="s">
        <v>59</v>
      </c>
      <c r="H56" s="172">
        <v>25</v>
      </c>
      <c r="I56" s="182">
        <v>0</v>
      </c>
      <c r="J56" s="219">
        <v>0</v>
      </c>
      <c r="K56" s="219">
        <v>0</v>
      </c>
      <c r="L56" s="219">
        <v>0</v>
      </c>
    </row>
    <row r="57" spans="1:12" hidden="1">
      <c r="A57" s="187">
        <v>2</v>
      </c>
      <c r="B57" s="186">
        <v>2</v>
      </c>
      <c r="C57" s="185">
        <v>1</v>
      </c>
      <c r="D57" s="185">
        <v>1</v>
      </c>
      <c r="E57" s="185">
        <v>1</v>
      </c>
      <c r="F57" s="184">
        <v>16</v>
      </c>
      <c r="G57" s="183" t="s">
        <v>60</v>
      </c>
      <c r="H57" s="172">
        <v>26</v>
      </c>
      <c r="I57" s="182">
        <v>0</v>
      </c>
      <c r="J57" s="219">
        <v>0</v>
      </c>
      <c r="K57" s="219">
        <v>0</v>
      </c>
      <c r="L57" s="219">
        <v>0</v>
      </c>
    </row>
    <row r="58" spans="1:12" ht="25.5" hidden="1" customHeight="1">
      <c r="A58" s="187">
        <v>2</v>
      </c>
      <c r="B58" s="186">
        <v>2</v>
      </c>
      <c r="C58" s="185">
        <v>1</v>
      </c>
      <c r="D58" s="185">
        <v>1</v>
      </c>
      <c r="E58" s="185">
        <v>1</v>
      </c>
      <c r="F58" s="184">
        <v>17</v>
      </c>
      <c r="G58" s="183" t="s">
        <v>61</v>
      </c>
      <c r="H58" s="172">
        <v>27</v>
      </c>
      <c r="I58" s="182">
        <v>0</v>
      </c>
      <c r="J58" s="182">
        <v>0</v>
      </c>
      <c r="K58" s="182">
        <v>0</v>
      </c>
      <c r="L58" s="182">
        <v>0</v>
      </c>
    </row>
    <row r="59" spans="1:12" hidden="1">
      <c r="A59" s="187">
        <v>2</v>
      </c>
      <c r="B59" s="186">
        <v>2</v>
      </c>
      <c r="C59" s="185">
        <v>1</v>
      </c>
      <c r="D59" s="185">
        <v>1</v>
      </c>
      <c r="E59" s="185">
        <v>1</v>
      </c>
      <c r="F59" s="184">
        <v>20</v>
      </c>
      <c r="G59" s="183" t="s">
        <v>62</v>
      </c>
      <c r="H59" s="172">
        <v>28</v>
      </c>
      <c r="I59" s="182">
        <v>0</v>
      </c>
      <c r="J59" s="219">
        <v>0</v>
      </c>
      <c r="K59" s="219">
        <v>0</v>
      </c>
      <c r="L59" s="219">
        <v>0</v>
      </c>
    </row>
    <row r="60" spans="1:12" ht="25.5" hidden="1" customHeight="1">
      <c r="A60" s="187">
        <v>2</v>
      </c>
      <c r="B60" s="186">
        <v>2</v>
      </c>
      <c r="C60" s="185">
        <v>1</v>
      </c>
      <c r="D60" s="185">
        <v>1</v>
      </c>
      <c r="E60" s="185">
        <v>1</v>
      </c>
      <c r="F60" s="184">
        <v>21</v>
      </c>
      <c r="G60" s="183" t="s">
        <v>63</v>
      </c>
      <c r="H60" s="172">
        <v>29</v>
      </c>
      <c r="I60" s="182">
        <v>0</v>
      </c>
      <c r="J60" s="219">
        <v>0</v>
      </c>
      <c r="K60" s="219">
        <v>0</v>
      </c>
      <c r="L60" s="219">
        <v>0</v>
      </c>
    </row>
    <row r="61" spans="1:12" hidden="1">
      <c r="A61" s="187">
        <v>2</v>
      </c>
      <c r="B61" s="186">
        <v>2</v>
      </c>
      <c r="C61" s="185">
        <v>1</v>
      </c>
      <c r="D61" s="185">
        <v>1</v>
      </c>
      <c r="E61" s="185">
        <v>1</v>
      </c>
      <c r="F61" s="184">
        <v>22</v>
      </c>
      <c r="G61" s="183" t="s">
        <v>64</v>
      </c>
      <c r="H61" s="172">
        <v>30</v>
      </c>
      <c r="I61" s="182">
        <v>0</v>
      </c>
      <c r="J61" s="219">
        <v>0</v>
      </c>
      <c r="K61" s="219">
        <v>0</v>
      </c>
      <c r="L61" s="219">
        <v>0</v>
      </c>
    </row>
    <row r="62" spans="1:12" hidden="1">
      <c r="A62" s="187">
        <v>2</v>
      </c>
      <c r="B62" s="186">
        <v>2</v>
      </c>
      <c r="C62" s="185">
        <v>1</v>
      </c>
      <c r="D62" s="185">
        <v>1</v>
      </c>
      <c r="E62" s="185">
        <v>1</v>
      </c>
      <c r="F62" s="184">
        <v>30</v>
      </c>
      <c r="G62" s="183" t="s">
        <v>65</v>
      </c>
      <c r="H62" s="172">
        <v>31</v>
      </c>
      <c r="I62" s="182">
        <v>0</v>
      </c>
      <c r="J62" s="219">
        <v>0</v>
      </c>
      <c r="K62" s="219">
        <v>0</v>
      </c>
      <c r="L62" s="219">
        <v>0</v>
      </c>
    </row>
    <row r="63" spans="1:12" hidden="1">
      <c r="A63" s="263">
        <v>2</v>
      </c>
      <c r="B63" s="262">
        <v>3</v>
      </c>
      <c r="C63" s="245"/>
      <c r="D63" s="202"/>
      <c r="E63" s="202"/>
      <c r="F63" s="201"/>
      <c r="G63" s="243" t="s">
        <v>66</v>
      </c>
      <c r="H63" s="172">
        <v>32</v>
      </c>
      <c r="I63" s="200">
        <f>I64+I80</f>
        <v>0</v>
      </c>
      <c r="J63" s="200">
        <f>J64+J80</f>
        <v>0</v>
      </c>
      <c r="K63" s="200">
        <f>K64+K80</f>
        <v>0</v>
      </c>
      <c r="L63" s="200">
        <f>L64+L80</f>
        <v>0</v>
      </c>
    </row>
    <row r="64" spans="1:12" hidden="1">
      <c r="A64" s="187">
        <v>2</v>
      </c>
      <c r="B64" s="186">
        <v>3</v>
      </c>
      <c r="C64" s="185">
        <v>1</v>
      </c>
      <c r="D64" s="185"/>
      <c r="E64" s="185"/>
      <c r="F64" s="184"/>
      <c r="G64" s="183" t="s">
        <v>67</v>
      </c>
      <c r="H64" s="172">
        <v>33</v>
      </c>
      <c r="I64" s="190">
        <f>SUM(I65+I70+I75)</f>
        <v>0</v>
      </c>
      <c r="J64" s="196">
        <f>SUM(J65+J70+J75)</f>
        <v>0</v>
      </c>
      <c r="K64" s="195">
        <f>SUM(K65+K70+K75)</f>
        <v>0</v>
      </c>
      <c r="L64" s="190">
        <f>SUM(L65+L70+L75)</f>
        <v>0</v>
      </c>
    </row>
    <row r="65" spans="1:15" hidden="1">
      <c r="A65" s="187">
        <v>2</v>
      </c>
      <c r="B65" s="186">
        <v>3</v>
      </c>
      <c r="C65" s="185">
        <v>1</v>
      </c>
      <c r="D65" s="185">
        <v>1</v>
      </c>
      <c r="E65" s="185"/>
      <c r="F65" s="184"/>
      <c r="G65" s="183" t="s">
        <v>68</v>
      </c>
      <c r="H65" s="172">
        <v>34</v>
      </c>
      <c r="I65" s="190">
        <f>I66</f>
        <v>0</v>
      </c>
      <c r="J65" s="196">
        <f>J66</f>
        <v>0</v>
      </c>
      <c r="K65" s="195">
        <f>K66</f>
        <v>0</v>
      </c>
      <c r="L65" s="190">
        <f>L66</f>
        <v>0</v>
      </c>
    </row>
    <row r="66" spans="1:15" hidden="1">
      <c r="A66" s="187">
        <v>2</v>
      </c>
      <c r="B66" s="186">
        <v>3</v>
      </c>
      <c r="C66" s="185">
        <v>1</v>
      </c>
      <c r="D66" s="185">
        <v>1</v>
      </c>
      <c r="E66" s="185">
        <v>1</v>
      </c>
      <c r="F66" s="184"/>
      <c r="G66" s="183" t="s">
        <v>68</v>
      </c>
      <c r="H66" s="172">
        <v>35</v>
      </c>
      <c r="I66" s="190">
        <f>SUM(I67:I69)</f>
        <v>0</v>
      </c>
      <c r="J66" s="196">
        <f>SUM(J67:J69)</f>
        <v>0</v>
      </c>
      <c r="K66" s="195">
        <f>SUM(K67:K69)</f>
        <v>0</v>
      </c>
      <c r="L66" s="190">
        <f>SUM(L67:L69)</f>
        <v>0</v>
      </c>
    </row>
    <row r="67" spans="1:15" ht="25.5" hidden="1" customHeight="1">
      <c r="A67" s="187">
        <v>2</v>
      </c>
      <c r="B67" s="186">
        <v>3</v>
      </c>
      <c r="C67" s="185">
        <v>1</v>
      </c>
      <c r="D67" s="185">
        <v>1</v>
      </c>
      <c r="E67" s="185">
        <v>1</v>
      </c>
      <c r="F67" s="184">
        <v>1</v>
      </c>
      <c r="G67" s="183" t="s">
        <v>69</v>
      </c>
      <c r="H67" s="172">
        <v>36</v>
      </c>
      <c r="I67" s="182">
        <v>0</v>
      </c>
      <c r="J67" s="182">
        <v>0</v>
      </c>
      <c r="K67" s="182">
        <v>0</v>
      </c>
      <c r="L67" s="182">
        <v>0</v>
      </c>
      <c r="M67" s="261"/>
      <c r="N67" s="261"/>
      <c r="O67" s="261"/>
    </row>
    <row r="68" spans="1:15" ht="25.5" hidden="1" customHeight="1">
      <c r="A68" s="187">
        <v>2</v>
      </c>
      <c r="B68" s="203">
        <v>3</v>
      </c>
      <c r="C68" s="202">
        <v>1</v>
      </c>
      <c r="D68" s="202">
        <v>1</v>
      </c>
      <c r="E68" s="202">
        <v>1</v>
      </c>
      <c r="F68" s="201">
        <v>2</v>
      </c>
      <c r="G68" s="228" t="s">
        <v>70</v>
      </c>
      <c r="H68" s="172">
        <v>37</v>
      </c>
      <c r="I68" s="237">
        <v>0</v>
      </c>
      <c r="J68" s="237">
        <v>0</v>
      </c>
      <c r="K68" s="237">
        <v>0</v>
      </c>
      <c r="L68" s="237">
        <v>0</v>
      </c>
    </row>
    <row r="69" spans="1:15" hidden="1">
      <c r="A69" s="186">
        <v>2</v>
      </c>
      <c r="B69" s="185">
        <v>3</v>
      </c>
      <c r="C69" s="185">
        <v>1</v>
      </c>
      <c r="D69" s="185">
        <v>1</v>
      </c>
      <c r="E69" s="185">
        <v>1</v>
      </c>
      <c r="F69" s="184">
        <v>3</v>
      </c>
      <c r="G69" s="183" t="s">
        <v>71</v>
      </c>
      <c r="H69" s="172">
        <v>38</v>
      </c>
      <c r="I69" s="182">
        <v>0</v>
      </c>
      <c r="J69" s="182">
        <v>0</v>
      </c>
      <c r="K69" s="182">
        <v>0</v>
      </c>
      <c r="L69" s="182">
        <v>0</v>
      </c>
    </row>
    <row r="70" spans="1:15" ht="25.5" hidden="1" customHeight="1">
      <c r="A70" s="203">
        <v>2</v>
      </c>
      <c r="B70" s="202">
        <v>3</v>
      </c>
      <c r="C70" s="202">
        <v>1</v>
      </c>
      <c r="D70" s="202">
        <v>2</v>
      </c>
      <c r="E70" s="202"/>
      <c r="F70" s="201"/>
      <c r="G70" s="228" t="s">
        <v>72</v>
      </c>
      <c r="H70" s="172">
        <v>39</v>
      </c>
      <c r="I70" s="200">
        <f>I71</f>
        <v>0</v>
      </c>
      <c r="J70" s="199">
        <f>J71</f>
        <v>0</v>
      </c>
      <c r="K70" s="198">
        <f>K71</f>
        <v>0</v>
      </c>
      <c r="L70" s="198">
        <f>L71</f>
        <v>0</v>
      </c>
    </row>
    <row r="71" spans="1:15" ht="25.5" hidden="1" customHeight="1">
      <c r="A71" s="193">
        <v>2</v>
      </c>
      <c r="B71" s="192">
        <v>3</v>
      </c>
      <c r="C71" s="192">
        <v>1</v>
      </c>
      <c r="D71" s="192">
        <v>2</v>
      </c>
      <c r="E71" s="192">
        <v>1</v>
      </c>
      <c r="F71" s="191"/>
      <c r="G71" s="228" t="s">
        <v>72</v>
      </c>
      <c r="H71" s="172">
        <v>40</v>
      </c>
      <c r="I71" s="234">
        <f>SUM(I72:I74)</f>
        <v>0</v>
      </c>
      <c r="J71" s="236">
        <f>SUM(J72:J74)</f>
        <v>0</v>
      </c>
      <c r="K71" s="235">
        <f>SUM(K72:K74)</f>
        <v>0</v>
      </c>
      <c r="L71" s="195">
        <f>SUM(L72:L74)</f>
        <v>0</v>
      </c>
    </row>
    <row r="72" spans="1:15" ht="25.5" hidden="1" customHeight="1">
      <c r="A72" s="186">
        <v>2</v>
      </c>
      <c r="B72" s="185">
        <v>3</v>
      </c>
      <c r="C72" s="185">
        <v>1</v>
      </c>
      <c r="D72" s="185">
        <v>2</v>
      </c>
      <c r="E72" s="185">
        <v>1</v>
      </c>
      <c r="F72" s="184">
        <v>1</v>
      </c>
      <c r="G72" s="187" t="s">
        <v>69</v>
      </c>
      <c r="H72" s="172">
        <v>41</v>
      </c>
      <c r="I72" s="182">
        <v>0</v>
      </c>
      <c r="J72" s="182">
        <v>0</v>
      </c>
      <c r="K72" s="182">
        <v>0</v>
      </c>
      <c r="L72" s="182">
        <v>0</v>
      </c>
      <c r="M72" s="261"/>
      <c r="N72" s="261"/>
      <c r="O72" s="261"/>
    </row>
    <row r="73" spans="1:15" ht="25.5" hidden="1" customHeight="1">
      <c r="A73" s="186">
        <v>2</v>
      </c>
      <c r="B73" s="185">
        <v>3</v>
      </c>
      <c r="C73" s="185">
        <v>1</v>
      </c>
      <c r="D73" s="185">
        <v>2</v>
      </c>
      <c r="E73" s="185">
        <v>1</v>
      </c>
      <c r="F73" s="184">
        <v>2</v>
      </c>
      <c r="G73" s="187" t="s">
        <v>70</v>
      </c>
      <c r="H73" s="172">
        <v>42</v>
      </c>
      <c r="I73" s="182">
        <v>0</v>
      </c>
      <c r="J73" s="182">
        <v>0</v>
      </c>
      <c r="K73" s="182">
        <v>0</v>
      </c>
      <c r="L73" s="182">
        <v>0</v>
      </c>
    </row>
    <row r="74" spans="1:15" hidden="1">
      <c r="A74" s="186">
        <v>2</v>
      </c>
      <c r="B74" s="185">
        <v>3</v>
      </c>
      <c r="C74" s="185">
        <v>1</v>
      </c>
      <c r="D74" s="185">
        <v>2</v>
      </c>
      <c r="E74" s="185">
        <v>1</v>
      </c>
      <c r="F74" s="184">
        <v>3</v>
      </c>
      <c r="G74" s="187" t="s">
        <v>71</v>
      </c>
      <c r="H74" s="172">
        <v>43</v>
      </c>
      <c r="I74" s="182">
        <v>0</v>
      </c>
      <c r="J74" s="182">
        <v>0</v>
      </c>
      <c r="K74" s="182">
        <v>0</v>
      </c>
      <c r="L74" s="182">
        <v>0</v>
      </c>
    </row>
    <row r="75" spans="1:15" ht="25.5" hidden="1" customHeight="1">
      <c r="A75" s="186">
        <v>2</v>
      </c>
      <c r="B75" s="185">
        <v>3</v>
      </c>
      <c r="C75" s="185">
        <v>1</v>
      </c>
      <c r="D75" s="185">
        <v>3</v>
      </c>
      <c r="E75" s="185"/>
      <c r="F75" s="184"/>
      <c r="G75" s="187" t="s">
        <v>252</v>
      </c>
      <c r="H75" s="172">
        <v>44</v>
      </c>
      <c r="I75" s="190">
        <f>I76</f>
        <v>0</v>
      </c>
      <c r="J75" s="196">
        <f>J76</f>
        <v>0</v>
      </c>
      <c r="K75" s="195">
        <f>K76</f>
        <v>0</v>
      </c>
      <c r="L75" s="195">
        <f>L76</f>
        <v>0</v>
      </c>
    </row>
    <row r="76" spans="1:15" ht="25.5" hidden="1" customHeight="1">
      <c r="A76" s="186">
        <v>2</v>
      </c>
      <c r="B76" s="185">
        <v>3</v>
      </c>
      <c r="C76" s="185">
        <v>1</v>
      </c>
      <c r="D76" s="185">
        <v>3</v>
      </c>
      <c r="E76" s="185">
        <v>1</v>
      </c>
      <c r="F76" s="184"/>
      <c r="G76" s="187" t="s">
        <v>251</v>
      </c>
      <c r="H76" s="172">
        <v>45</v>
      </c>
      <c r="I76" s="190">
        <f>SUM(I77:I79)</f>
        <v>0</v>
      </c>
      <c r="J76" s="196">
        <f>SUM(J77:J79)</f>
        <v>0</v>
      </c>
      <c r="K76" s="195">
        <f>SUM(K77:K79)</f>
        <v>0</v>
      </c>
      <c r="L76" s="195">
        <f>SUM(L77:L79)</f>
        <v>0</v>
      </c>
    </row>
    <row r="77" spans="1:15" hidden="1">
      <c r="A77" s="203">
        <v>2</v>
      </c>
      <c r="B77" s="202">
        <v>3</v>
      </c>
      <c r="C77" s="202">
        <v>1</v>
      </c>
      <c r="D77" s="202">
        <v>3</v>
      </c>
      <c r="E77" s="202">
        <v>1</v>
      </c>
      <c r="F77" s="201">
        <v>1</v>
      </c>
      <c r="G77" s="204" t="s">
        <v>75</v>
      </c>
      <c r="H77" s="172">
        <v>46</v>
      </c>
      <c r="I77" s="237">
        <v>0</v>
      </c>
      <c r="J77" s="237">
        <v>0</v>
      </c>
      <c r="K77" s="237">
        <v>0</v>
      </c>
      <c r="L77" s="237">
        <v>0</v>
      </c>
    </row>
    <row r="78" spans="1:15" hidden="1">
      <c r="A78" s="186">
        <v>2</v>
      </c>
      <c r="B78" s="185">
        <v>3</v>
      </c>
      <c r="C78" s="185">
        <v>1</v>
      </c>
      <c r="D78" s="185">
        <v>3</v>
      </c>
      <c r="E78" s="185">
        <v>1</v>
      </c>
      <c r="F78" s="184">
        <v>2</v>
      </c>
      <c r="G78" s="187" t="s">
        <v>76</v>
      </c>
      <c r="H78" s="172">
        <v>47</v>
      </c>
      <c r="I78" s="182">
        <v>0</v>
      </c>
      <c r="J78" s="182">
        <v>0</v>
      </c>
      <c r="K78" s="182">
        <v>0</v>
      </c>
      <c r="L78" s="182">
        <v>0</v>
      </c>
    </row>
    <row r="79" spans="1:15" hidden="1">
      <c r="A79" s="203">
        <v>2</v>
      </c>
      <c r="B79" s="202">
        <v>3</v>
      </c>
      <c r="C79" s="202">
        <v>1</v>
      </c>
      <c r="D79" s="202">
        <v>3</v>
      </c>
      <c r="E79" s="202">
        <v>1</v>
      </c>
      <c r="F79" s="201">
        <v>3</v>
      </c>
      <c r="G79" s="204" t="s">
        <v>77</v>
      </c>
      <c r="H79" s="172">
        <v>48</v>
      </c>
      <c r="I79" s="237">
        <v>0</v>
      </c>
      <c r="J79" s="237">
        <v>0</v>
      </c>
      <c r="K79" s="237">
        <v>0</v>
      </c>
      <c r="L79" s="237">
        <v>0</v>
      </c>
    </row>
    <row r="80" spans="1:15" hidden="1">
      <c r="A80" s="203">
        <v>2</v>
      </c>
      <c r="B80" s="202">
        <v>3</v>
      </c>
      <c r="C80" s="202">
        <v>2</v>
      </c>
      <c r="D80" s="202"/>
      <c r="E80" s="202"/>
      <c r="F80" s="201"/>
      <c r="G80" s="204" t="s">
        <v>78</v>
      </c>
      <c r="H80" s="172">
        <v>49</v>
      </c>
      <c r="I80" s="190">
        <f t="shared" ref="I80:L81" si="3">I81</f>
        <v>0</v>
      </c>
      <c r="J80" s="190">
        <f t="shared" si="3"/>
        <v>0</v>
      </c>
      <c r="K80" s="190">
        <f t="shared" si="3"/>
        <v>0</v>
      </c>
      <c r="L80" s="190">
        <f t="shared" si="3"/>
        <v>0</v>
      </c>
    </row>
    <row r="81" spans="1:12" hidden="1">
      <c r="A81" s="203">
        <v>2</v>
      </c>
      <c r="B81" s="202">
        <v>3</v>
      </c>
      <c r="C81" s="202">
        <v>2</v>
      </c>
      <c r="D81" s="202">
        <v>1</v>
      </c>
      <c r="E81" s="202"/>
      <c r="F81" s="201"/>
      <c r="G81" s="204" t="s">
        <v>78</v>
      </c>
      <c r="H81" s="172">
        <v>50</v>
      </c>
      <c r="I81" s="190">
        <f t="shared" si="3"/>
        <v>0</v>
      </c>
      <c r="J81" s="190">
        <f t="shared" si="3"/>
        <v>0</v>
      </c>
      <c r="K81" s="190">
        <f t="shared" si="3"/>
        <v>0</v>
      </c>
      <c r="L81" s="190">
        <f t="shared" si="3"/>
        <v>0</v>
      </c>
    </row>
    <row r="82" spans="1:12" hidden="1">
      <c r="A82" s="203">
        <v>2</v>
      </c>
      <c r="B82" s="202">
        <v>3</v>
      </c>
      <c r="C82" s="202">
        <v>2</v>
      </c>
      <c r="D82" s="202">
        <v>1</v>
      </c>
      <c r="E82" s="202">
        <v>1</v>
      </c>
      <c r="F82" s="201"/>
      <c r="G82" s="204" t="s">
        <v>78</v>
      </c>
      <c r="H82" s="172">
        <v>51</v>
      </c>
      <c r="I82" s="190">
        <f>SUM(I83)</f>
        <v>0</v>
      </c>
      <c r="J82" s="190">
        <f>SUM(J83)</f>
        <v>0</v>
      </c>
      <c r="K82" s="190">
        <f>SUM(K83)</f>
        <v>0</v>
      </c>
      <c r="L82" s="190">
        <f>SUM(L83)</f>
        <v>0</v>
      </c>
    </row>
    <row r="83" spans="1:12" hidden="1">
      <c r="A83" s="203">
        <v>2</v>
      </c>
      <c r="B83" s="202">
        <v>3</v>
      </c>
      <c r="C83" s="202">
        <v>2</v>
      </c>
      <c r="D83" s="202">
        <v>1</v>
      </c>
      <c r="E83" s="202">
        <v>1</v>
      </c>
      <c r="F83" s="201">
        <v>1</v>
      </c>
      <c r="G83" s="204" t="s">
        <v>78</v>
      </c>
      <c r="H83" s="172">
        <v>52</v>
      </c>
      <c r="I83" s="182">
        <v>0</v>
      </c>
      <c r="J83" s="182">
        <v>0</v>
      </c>
      <c r="K83" s="182">
        <v>0</v>
      </c>
      <c r="L83" s="182">
        <v>0</v>
      </c>
    </row>
    <row r="84" spans="1:12" hidden="1">
      <c r="A84" s="224">
        <v>2</v>
      </c>
      <c r="B84" s="223">
        <v>4</v>
      </c>
      <c r="C84" s="223"/>
      <c r="D84" s="223"/>
      <c r="E84" s="223"/>
      <c r="F84" s="222"/>
      <c r="G84" s="247" t="s">
        <v>79</v>
      </c>
      <c r="H84" s="172">
        <v>53</v>
      </c>
      <c r="I84" s="190">
        <f t="shared" ref="I84:L86" si="4">I85</f>
        <v>0</v>
      </c>
      <c r="J84" s="196">
        <f t="shared" si="4"/>
        <v>0</v>
      </c>
      <c r="K84" s="195">
        <f t="shared" si="4"/>
        <v>0</v>
      </c>
      <c r="L84" s="195">
        <f t="shared" si="4"/>
        <v>0</v>
      </c>
    </row>
    <row r="85" spans="1:12" hidden="1">
      <c r="A85" s="186">
        <v>2</v>
      </c>
      <c r="B85" s="185">
        <v>4</v>
      </c>
      <c r="C85" s="185">
        <v>1</v>
      </c>
      <c r="D85" s="185"/>
      <c r="E85" s="185"/>
      <c r="F85" s="184"/>
      <c r="G85" s="187" t="s">
        <v>80</v>
      </c>
      <c r="H85" s="172">
        <v>54</v>
      </c>
      <c r="I85" s="190">
        <f t="shared" si="4"/>
        <v>0</v>
      </c>
      <c r="J85" s="196">
        <f t="shared" si="4"/>
        <v>0</v>
      </c>
      <c r="K85" s="195">
        <f t="shared" si="4"/>
        <v>0</v>
      </c>
      <c r="L85" s="195">
        <f t="shared" si="4"/>
        <v>0</v>
      </c>
    </row>
    <row r="86" spans="1:12" hidden="1">
      <c r="A86" s="186">
        <v>2</v>
      </c>
      <c r="B86" s="185">
        <v>4</v>
      </c>
      <c r="C86" s="185">
        <v>1</v>
      </c>
      <c r="D86" s="185">
        <v>1</v>
      </c>
      <c r="E86" s="185"/>
      <c r="F86" s="184"/>
      <c r="G86" s="187" t="s">
        <v>80</v>
      </c>
      <c r="H86" s="172">
        <v>55</v>
      </c>
      <c r="I86" s="190">
        <f t="shared" si="4"/>
        <v>0</v>
      </c>
      <c r="J86" s="196">
        <f t="shared" si="4"/>
        <v>0</v>
      </c>
      <c r="K86" s="195">
        <f t="shared" si="4"/>
        <v>0</v>
      </c>
      <c r="L86" s="195">
        <f t="shared" si="4"/>
        <v>0</v>
      </c>
    </row>
    <row r="87" spans="1:12" hidden="1">
      <c r="A87" s="186">
        <v>2</v>
      </c>
      <c r="B87" s="185">
        <v>4</v>
      </c>
      <c r="C87" s="185">
        <v>1</v>
      </c>
      <c r="D87" s="185">
        <v>1</v>
      </c>
      <c r="E87" s="185">
        <v>1</v>
      </c>
      <c r="F87" s="184"/>
      <c r="G87" s="187" t="s">
        <v>80</v>
      </c>
      <c r="H87" s="172">
        <v>56</v>
      </c>
      <c r="I87" s="190">
        <f>SUM(I88:I90)</f>
        <v>0</v>
      </c>
      <c r="J87" s="196">
        <f>SUM(J88:J90)</f>
        <v>0</v>
      </c>
      <c r="K87" s="195">
        <f>SUM(K88:K90)</f>
        <v>0</v>
      </c>
      <c r="L87" s="195">
        <f>SUM(L88:L90)</f>
        <v>0</v>
      </c>
    </row>
    <row r="88" spans="1:12" hidden="1">
      <c r="A88" s="186">
        <v>2</v>
      </c>
      <c r="B88" s="185">
        <v>4</v>
      </c>
      <c r="C88" s="185">
        <v>1</v>
      </c>
      <c r="D88" s="185">
        <v>1</v>
      </c>
      <c r="E88" s="185">
        <v>1</v>
      </c>
      <c r="F88" s="184">
        <v>1</v>
      </c>
      <c r="G88" s="187" t="s">
        <v>81</v>
      </c>
      <c r="H88" s="172">
        <v>57</v>
      </c>
      <c r="I88" s="182">
        <v>0</v>
      </c>
      <c r="J88" s="182">
        <v>0</v>
      </c>
      <c r="K88" s="182">
        <v>0</v>
      </c>
      <c r="L88" s="182">
        <v>0</v>
      </c>
    </row>
    <row r="89" spans="1:12" hidden="1">
      <c r="A89" s="186">
        <v>2</v>
      </c>
      <c r="B89" s="186">
        <v>4</v>
      </c>
      <c r="C89" s="186">
        <v>1</v>
      </c>
      <c r="D89" s="185">
        <v>1</v>
      </c>
      <c r="E89" s="185">
        <v>1</v>
      </c>
      <c r="F89" s="205">
        <v>2</v>
      </c>
      <c r="G89" s="183" t="s">
        <v>82</v>
      </c>
      <c r="H89" s="172">
        <v>58</v>
      </c>
      <c r="I89" s="182">
        <v>0</v>
      </c>
      <c r="J89" s="182">
        <v>0</v>
      </c>
      <c r="K89" s="182">
        <v>0</v>
      </c>
      <c r="L89" s="182">
        <v>0</v>
      </c>
    </row>
    <row r="90" spans="1:12" hidden="1">
      <c r="A90" s="186">
        <v>2</v>
      </c>
      <c r="B90" s="185">
        <v>4</v>
      </c>
      <c r="C90" s="186">
        <v>1</v>
      </c>
      <c r="D90" s="185">
        <v>1</v>
      </c>
      <c r="E90" s="185">
        <v>1</v>
      </c>
      <c r="F90" s="205">
        <v>3</v>
      </c>
      <c r="G90" s="183" t="s">
        <v>83</v>
      </c>
      <c r="H90" s="172">
        <v>59</v>
      </c>
      <c r="I90" s="182">
        <v>0</v>
      </c>
      <c r="J90" s="182">
        <v>0</v>
      </c>
      <c r="K90" s="182">
        <v>0</v>
      </c>
      <c r="L90" s="182">
        <v>0</v>
      </c>
    </row>
    <row r="91" spans="1:12" hidden="1">
      <c r="A91" s="224">
        <v>2</v>
      </c>
      <c r="B91" s="223">
        <v>5</v>
      </c>
      <c r="C91" s="224"/>
      <c r="D91" s="223"/>
      <c r="E91" s="223"/>
      <c r="F91" s="259"/>
      <c r="G91" s="221" t="s">
        <v>84</v>
      </c>
      <c r="H91" s="172">
        <v>60</v>
      </c>
      <c r="I91" s="190">
        <f>SUM(I92+I97+I102)</f>
        <v>0</v>
      </c>
      <c r="J91" s="196">
        <f>SUM(J92+J97+J102)</f>
        <v>0</v>
      </c>
      <c r="K91" s="195">
        <f>SUM(K92+K97+K102)</f>
        <v>0</v>
      </c>
      <c r="L91" s="195">
        <f>SUM(L92+L97+L102)</f>
        <v>0</v>
      </c>
    </row>
    <row r="92" spans="1:12" hidden="1">
      <c r="A92" s="203">
        <v>2</v>
      </c>
      <c r="B92" s="202">
        <v>5</v>
      </c>
      <c r="C92" s="203">
        <v>1</v>
      </c>
      <c r="D92" s="202"/>
      <c r="E92" s="202"/>
      <c r="F92" s="255"/>
      <c r="G92" s="228" t="s">
        <v>85</v>
      </c>
      <c r="H92" s="172">
        <v>61</v>
      </c>
      <c r="I92" s="200">
        <f t="shared" ref="I92:L93" si="5">I93</f>
        <v>0</v>
      </c>
      <c r="J92" s="199">
        <f t="shared" si="5"/>
        <v>0</v>
      </c>
      <c r="K92" s="198">
        <f t="shared" si="5"/>
        <v>0</v>
      </c>
      <c r="L92" s="198">
        <f t="shared" si="5"/>
        <v>0</v>
      </c>
    </row>
    <row r="93" spans="1:12" hidden="1">
      <c r="A93" s="186">
        <v>2</v>
      </c>
      <c r="B93" s="185">
        <v>5</v>
      </c>
      <c r="C93" s="186">
        <v>1</v>
      </c>
      <c r="D93" s="185">
        <v>1</v>
      </c>
      <c r="E93" s="185"/>
      <c r="F93" s="205"/>
      <c r="G93" s="183" t="s">
        <v>85</v>
      </c>
      <c r="H93" s="172">
        <v>62</v>
      </c>
      <c r="I93" s="190">
        <f t="shared" si="5"/>
        <v>0</v>
      </c>
      <c r="J93" s="196">
        <f t="shared" si="5"/>
        <v>0</v>
      </c>
      <c r="K93" s="195">
        <f t="shared" si="5"/>
        <v>0</v>
      </c>
      <c r="L93" s="195">
        <f t="shared" si="5"/>
        <v>0</v>
      </c>
    </row>
    <row r="94" spans="1:12" hidden="1">
      <c r="A94" s="186">
        <v>2</v>
      </c>
      <c r="B94" s="185">
        <v>5</v>
      </c>
      <c r="C94" s="186">
        <v>1</v>
      </c>
      <c r="D94" s="185">
        <v>1</v>
      </c>
      <c r="E94" s="185">
        <v>1</v>
      </c>
      <c r="F94" s="205"/>
      <c r="G94" s="183" t="s">
        <v>85</v>
      </c>
      <c r="H94" s="172">
        <v>63</v>
      </c>
      <c r="I94" s="190">
        <f>SUM(I95:I96)</f>
        <v>0</v>
      </c>
      <c r="J94" s="196">
        <f>SUM(J95:J96)</f>
        <v>0</v>
      </c>
      <c r="K94" s="195">
        <f>SUM(K95:K96)</f>
        <v>0</v>
      </c>
      <c r="L94" s="195">
        <f>SUM(L95:L96)</f>
        <v>0</v>
      </c>
    </row>
    <row r="95" spans="1:12" ht="25.5" hidden="1" customHeight="1">
      <c r="A95" s="186">
        <v>2</v>
      </c>
      <c r="B95" s="185">
        <v>5</v>
      </c>
      <c r="C95" s="186">
        <v>1</v>
      </c>
      <c r="D95" s="185">
        <v>1</v>
      </c>
      <c r="E95" s="185">
        <v>1</v>
      </c>
      <c r="F95" s="205">
        <v>1</v>
      </c>
      <c r="G95" s="183" t="s">
        <v>86</v>
      </c>
      <c r="H95" s="172">
        <v>64</v>
      </c>
      <c r="I95" s="182">
        <v>0</v>
      </c>
      <c r="J95" s="182">
        <v>0</v>
      </c>
      <c r="K95" s="182">
        <v>0</v>
      </c>
      <c r="L95" s="182">
        <v>0</v>
      </c>
    </row>
    <row r="96" spans="1:12" ht="25.5" hidden="1" customHeight="1">
      <c r="A96" s="186">
        <v>2</v>
      </c>
      <c r="B96" s="185">
        <v>5</v>
      </c>
      <c r="C96" s="186">
        <v>1</v>
      </c>
      <c r="D96" s="185">
        <v>1</v>
      </c>
      <c r="E96" s="185">
        <v>1</v>
      </c>
      <c r="F96" s="205">
        <v>2</v>
      </c>
      <c r="G96" s="183" t="s">
        <v>87</v>
      </c>
      <c r="H96" s="172">
        <v>65</v>
      </c>
      <c r="I96" s="182">
        <v>0</v>
      </c>
      <c r="J96" s="182">
        <v>0</v>
      </c>
      <c r="K96" s="182">
        <v>0</v>
      </c>
      <c r="L96" s="182">
        <v>0</v>
      </c>
    </row>
    <row r="97" spans="1:19" hidden="1">
      <c r="A97" s="186">
        <v>2</v>
      </c>
      <c r="B97" s="185">
        <v>5</v>
      </c>
      <c r="C97" s="186">
        <v>2</v>
      </c>
      <c r="D97" s="185"/>
      <c r="E97" s="185"/>
      <c r="F97" s="205"/>
      <c r="G97" s="183" t="s">
        <v>88</v>
      </c>
      <c r="H97" s="172">
        <v>66</v>
      </c>
      <c r="I97" s="190">
        <f t="shared" ref="I97:L98" si="6">I98</f>
        <v>0</v>
      </c>
      <c r="J97" s="196">
        <f t="shared" si="6"/>
        <v>0</v>
      </c>
      <c r="K97" s="195">
        <f t="shared" si="6"/>
        <v>0</v>
      </c>
      <c r="L97" s="190">
        <f t="shared" si="6"/>
        <v>0</v>
      </c>
    </row>
    <row r="98" spans="1:19" hidden="1">
      <c r="A98" s="187">
        <v>2</v>
      </c>
      <c r="B98" s="186">
        <v>5</v>
      </c>
      <c r="C98" s="185">
        <v>2</v>
      </c>
      <c r="D98" s="183">
        <v>1</v>
      </c>
      <c r="E98" s="186"/>
      <c r="F98" s="205"/>
      <c r="G98" s="183" t="s">
        <v>88</v>
      </c>
      <c r="H98" s="172">
        <v>67</v>
      </c>
      <c r="I98" s="190">
        <f t="shared" si="6"/>
        <v>0</v>
      </c>
      <c r="J98" s="196">
        <f t="shared" si="6"/>
        <v>0</v>
      </c>
      <c r="K98" s="195">
        <f t="shared" si="6"/>
        <v>0</v>
      </c>
      <c r="L98" s="190">
        <f t="shared" si="6"/>
        <v>0</v>
      </c>
    </row>
    <row r="99" spans="1:19" hidden="1">
      <c r="A99" s="187">
        <v>2</v>
      </c>
      <c r="B99" s="186">
        <v>5</v>
      </c>
      <c r="C99" s="185">
        <v>2</v>
      </c>
      <c r="D99" s="183">
        <v>1</v>
      </c>
      <c r="E99" s="186">
        <v>1</v>
      </c>
      <c r="F99" s="205"/>
      <c r="G99" s="183" t="s">
        <v>88</v>
      </c>
      <c r="H99" s="172">
        <v>68</v>
      </c>
      <c r="I99" s="190">
        <f>SUM(I100:I101)</f>
        <v>0</v>
      </c>
      <c r="J99" s="196">
        <f>SUM(J100:J101)</f>
        <v>0</v>
      </c>
      <c r="K99" s="195">
        <f>SUM(K100:K101)</f>
        <v>0</v>
      </c>
      <c r="L99" s="190">
        <f>SUM(L100:L101)</f>
        <v>0</v>
      </c>
    </row>
    <row r="100" spans="1:19" ht="25.5" hidden="1" customHeight="1">
      <c r="A100" s="187">
        <v>2</v>
      </c>
      <c r="B100" s="186">
        <v>5</v>
      </c>
      <c r="C100" s="185">
        <v>2</v>
      </c>
      <c r="D100" s="183">
        <v>1</v>
      </c>
      <c r="E100" s="186">
        <v>1</v>
      </c>
      <c r="F100" s="205">
        <v>1</v>
      </c>
      <c r="G100" s="183" t="s">
        <v>89</v>
      </c>
      <c r="H100" s="172">
        <v>69</v>
      </c>
      <c r="I100" s="182">
        <v>0</v>
      </c>
      <c r="J100" s="182">
        <v>0</v>
      </c>
      <c r="K100" s="182">
        <v>0</v>
      </c>
      <c r="L100" s="182">
        <v>0</v>
      </c>
    </row>
    <row r="101" spans="1:19" ht="25.5" hidden="1" customHeight="1">
      <c r="A101" s="187">
        <v>2</v>
      </c>
      <c r="B101" s="186">
        <v>5</v>
      </c>
      <c r="C101" s="185">
        <v>2</v>
      </c>
      <c r="D101" s="183">
        <v>1</v>
      </c>
      <c r="E101" s="186">
        <v>1</v>
      </c>
      <c r="F101" s="205">
        <v>2</v>
      </c>
      <c r="G101" s="183" t="s">
        <v>90</v>
      </c>
      <c r="H101" s="172">
        <v>70</v>
      </c>
      <c r="I101" s="182">
        <v>0</v>
      </c>
      <c r="J101" s="182">
        <v>0</v>
      </c>
      <c r="K101" s="182">
        <v>0</v>
      </c>
      <c r="L101" s="182">
        <v>0</v>
      </c>
    </row>
    <row r="102" spans="1:19" ht="25.5" hidden="1" customHeight="1">
      <c r="A102" s="187">
        <v>2</v>
      </c>
      <c r="B102" s="186">
        <v>5</v>
      </c>
      <c r="C102" s="185">
        <v>3</v>
      </c>
      <c r="D102" s="183"/>
      <c r="E102" s="186"/>
      <c r="F102" s="205"/>
      <c r="G102" s="183" t="s">
        <v>91</v>
      </c>
      <c r="H102" s="172">
        <v>71</v>
      </c>
      <c r="I102" s="190">
        <f>I103+I107</f>
        <v>0</v>
      </c>
      <c r="J102" s="190">
        <f>J103+J107</f>
        <v>0</v>
      </c>
      <c r="K102" s="190">
        <f>K103+K107</f>
        <v>0</v>
      </c>
      <c r="L102" s="190">
        <f>L103+L107</f>
        <v>0</v>
      </c>
    </row>
    <row r="103" spans="1:19" ht="25.5" hidden="1" customHeight="1">
      <c r="A103" s="187">
        <v>2</v>
      </c>
      <c r="B103" s="186">
        <v>5</v>
      </c>
      <c r="C103" s="185">
        <v>3</v>
      </c>
      <c r="D103" s="183">
        <v>1</v>
      </c>
      <c r="E103" s="186"/>
      <c r="F103" s="205"/>
      <c r="G103" s="183" t="s">
        <v>92</v>
      </c>
      <c r="H103" s="172">
        <v>72</v>
      </c>
      <c r="I103" s="190">
        <f>I104</f>
        <v>0</v>
      </c>
      <c r="J103" s="196">
        <f>J104</f>
        <v>0</v>
      </c>
      <c r="K103" s="195">
        <f>K104</f>
        <v>0</v>
      </c>
      <c r="L103" s="190">
        <f>L104</f>
        <v>0</v>
      </c>
    </row>
    <row r="104" spans="1:19" ht="25.5" hidden="1" customHeight="1">
      <c r="A104" s="194">
        <v>2</v>
      </c>
      <c r="B104" s="193">
        <v>5</v>
      </c>
      <c r="C104" s="192">
        <v>3</v>
      </c>
      <c r="D104" s="197">
        <v>1</v>
      </c>
      <c r="E104" s="193">
        <v>1</v>
      </c>
      <c r="F104" s="258"/>
      <c r="G104" s="197" t="s">
        <v>92</v>
      </c>
      <c r="H104" s="172">
        <v>73</v>
      </c>
      <c r="I104" s="234">
        <f>SUM(I105:I106)</f>
        <v>0</v>
      </c>
      <c r="J104" s="236">
        <f>SUM(J105:J106)</f>
        <v>0</v>
      </c>
      <c r="K104" s="235">
        <f>SUM(K105:K106)</f>
        <v>0</v>
      </c>
      <c r="L104" s="234">
        <f>SUM(L105:L106)</f>
        <v>0</v>
      </c>
    </row>
    <row r="105" spans="1:19" ht="25.5" hidden="1" customHeight="1">
      <c r="A105" s="187">
        <v>2</v>
      </c>
      <c r="B105" s="186">
        <v>5</v>
      </c>
      <c r="C105" s="185">
        <v>3</v>
      </c>
      <c r="D105" s="183">
        <v>1</v>
      </c>
      <c r="E105" s="186">
        <v>1</v>
      </c>
      <c r="F105" s="205">
        <v>1</v>
      </c>
      <c r="G105" s="183" t="s">
        <v>92</v>
      </c>
      <c r="H105" s="172">
        <v>74</v>
      </c>
      <c r="I105" s="182">
        <v>0</v>
      </c>
      <c r="J105" s="182">
        <v>0</v>
      </c>
      <c r="K105" s="182">
        <v>0</v>
      </c>
      <c r="L105" s="182">
        <v>0</v>
      </c>
    </row>
    <row r="106" spans="1:19" ht="25.5" hidden="1" customHeight="1">
      <c r="A106" s="194">
        <v>2</v>
      </c>
      <c r="B106" s="193">
        <v>5</v>
      </c>
      <c r="C106" s="192">
        <v>3</v>
      </c>
      <c r="D106" s="197">
        <v>1</v>
      </c>
      <c r="E106" s="193">
        <v>1</v>
      </c>
      <c r="F106" s="258">
        <v>2</v>
      </c>
      <c r="G106" s="197" t="s">
        <v>93</v>
      </c>
      <c r="H106" s="172">
        <v>75</v>
      </c>
      <c r="I106" s="182">
        <v>0</v>
      </c>
      <c r="J106" s="182">
        <v>0</v>
      </c>
      <c r="K106" s="182">
        <v>0</v>
      </c>
      <c r="L106" s="182">
        <v>0</v>
      </c>
      <c r="S106" s="260"/>
    </row>
    <row r="107" spans="1:19" ht="25.5" hidden="1" customHeight="1">
      <c r="A107" s="194">
        <v>2</v>
      </c>
      <c r="B107" s="193">
        <v>5</v>
      </c>
      <c r="C107" s="192">
        <v>3</v>
      </c>
      <c r="D107" s="197">
        <v>2</v>
      </c>
      <c r="E107" s="193"/>
      <c r="F107" s="258"/>
      <c r="G107" s="197" t="s">
        <v>94</v>
      </c>
      <c r="H107" s="172">
        <v>76</v>
      </c>
      <c r="I107" s="195">
        <f>I108</f>
        <v>0</v>
      </c>
      <c r="J107" s="190">
        <f>J108</f>
        <v>0</v>
      </c>
      <c r="K107" s="190">
        <f>K108</f>
        <v>0</v>
      </c>
      <c r="L107" s="190">
        <f>L108</f>
        <v>0</v>
      </c>
    </row>
    <row r="108" spans="1:19" ht="25.5" hidden="1" customHeight="1">
      <c r="A108" s="194">
        <v>2</v>
      </c>
      <c r="B108" s="193">
        <v>5</v>
      </c>
      <c r="C108" s="192">
        <v>3</v>
      </c>
      <c r="D108" s="197">
        <v>2</v>
      </c>
      <c r="E108" s="193">
        <v>1</v>
      </c>
      <c r="F108" s="258"/>
      <c r="G108" s="197" t="s">
        <v>94</v>
      </c>
      <c r="H108" s="172">
        <v>77</v>
      </c>
      <c r="I108" s="234">
        <f>SUM(I109:I110)</f>
        <v>0</v>
      </c>
      <c r="J108" s="234">
        <f>SUM(J109:J110)</f>
        <v>0</v>
      </c>
      <c r="K108" s="234">
        <f>SUM(K109:K110)</f>
        <v>0</v>
      </c>
      <c r="L108" s="234">
        <f>SUM(L109:L110)</f>
        <v>0</v>
      </c>
    </row>
    <row r="109" spans="1:19" ht="25.5" hidden="1" customHeight="1">
      <c r="A109" s="194">
        <v>2</v>
      </c>
      <c r="B109" s="193">
        <v>5</v>
      </c>
      <c r="C109" s="192">
        <v>3</v>
      </c>
      <c r="D109" s="197">
        <v>2</v>
      </c>
      <c r="E109" s="193">
        <v>1</v>
      </c>
      <c r="F109" s="258">
        <v>1</v>
      </c>
      <c r="G109" s="197" t="s">
        <v>94</v>
      </c>
      <c r="H109" s="172">
        <v>78</v>
      </c>
      <c r="I109" s="182">
        <v>0</v>
      </c>
      <c r="J109" s="182">
        <v>0</v>
      </c>
      <c r="K109" s="182">
        <v>0</v>
      </c>
      <c r="L109" s="182">
        <v>0</v>
      </c>
    </row>
    <row r="110" spans="1:19" hidden="1">
      <c r="A110" s="194">
        <v>2</v>
      </c>
      <c r="B110" s="193">
        <v>5</v>
      </c>
      <c r="C110" s="192">
        <v>3</v>
      </c>
      <c r="D110" s="197">
        <v>2</v>
      </c>
      <c r="E110" s="193">
        <v>1</v>
      </c>
      <c r="F110" s="258">
        <v>2</v>
      </c>
      <c r="G110" s="197" t="s">
        <v>95</v>
      </c>
      <c r="H110" s="172">
        <v>79</v>
      </c>
      <c r="I110" s="182">
        <v>0</v>
      </c>
      <c r="J110" s="182">
        <v>0</v>
      </c>
      <c r="K110" s="182">
        <v>0</v>
      </c>
      <c r="L110" s="182">
        <v>0</v>
      </c>
    </row>
    <row r="111" spans="1:19" hidden="1">
      <c r="A111" s="247">
        <v>2</v>
      </c>
      <c r="B111" s="224">
        <v>6</v>
      </c>
      <c r="C111" s="223"/>
      <c r="D111" s="221"/>
      <c r="E111" s="224"/>
      <c r="F111" s="259"/>
      <c r="G111" s="248" t="s">
        <v>96</v>
      </c>
      <c r="H111" s="172">
        <v>80</v>
      </c>
      <c r="I111" s="190">
        <f>SUM(I112+I117+I121+I125+I129+I133)</f>
        <v>0</v>
      </c>
      <c r="J111" s="190">
        <f>SUM(J112+J117+J121+J125+J129+J133)</f>
        <v>0</v>
      </c>
      <c r="K111" s="190">
        <f>SUM(K112+K117+K121+K125+K129+K133)</f>
        <v>0</v>
      </c>
      <c r="L111" s="190">
        <f>SUM(L112+L117+L121+L125+L129+L133)</f>
        <v>0</v>
      </c>
    </row>
    <row r="112" spans="1:19" hidden="1">
      <c r="A112" s="194">
        <v>2</v>
      </c>
      <c r="B112" s="193">
        <v>6</v>
      </c>
      <c r="C112" s="192">
        <v>1</v>
      </c>
      <c r="D112" s="197"/>
      <c r="E112" s="193"/>
      <c r="F112" s="258"/>
      <c r="G112" s="197" t="s">
        <v>97</v>
      </c>
      <c r="H112" s="172">
        <v>81</v>
      </c>
      <c r="I112" s="234">
        <f t="shared" ref="I112:L113" si="7">I113</f>
        <v>0</v>
      </c>
      <c r="J112" s="236">
        <f t="shared" si="7"/>
        <v>0</v>
      </c>
      <c r="K112" s="235">
        <f t="shared" si="7"/>
        <v>0</v>
      </c>
      <c r="L112" s="234">
        <f t="shared" si="7"/>
        <v>0</v>
      </c>
    </row>
    <row r="113" spans="1:12" hidden="1">
      <c r="A113" s="187">
        <v>2</v>
      </c>
      <c r="B113" s="186">
        <v>6</v>
      </c>
      <c r="C113" s="185">
        <v>1</v>
      </c>
      <c r="D113" s="183">
        <v>1</v>
      </c>
      <c r="E113" s="186"/>
      <c r="F113" s="205"/>
      <c r="G113" s="183" t="s">
        <v>97</v>
      </c>
      <c r="H113" s="172">
        <v>82</v>
      </c>
      <c r="I113" s="190">
        <f t="shared" si="7"/>
        <v>0</v>
      </c>
      <c r="J113" s="196">
        <f t="shared" si="7"/>
        <v>0</v>
      </c>
      <c r="K113" s="195">
        <f t="shared" si="7"/>
        <v>0</v>
      </c>
      <c r="L113" s="190">
        <f t="shared" si="7"/>
        <v>0</v>
      </c>
    </row>
    <row r="114" spans="1:12" hidden="1">
      <c r="A114" s="187">
        <v>2</v>
      </c>
      <c r="B114" s="186">
        <v>6</v>
      </c>
      <c r="C114" s="185">
        <v>1</v>
      </c>
      <c r="D114" s="183">
        <v>1</v>
      </c>
      <c r="E114" s="186">
        <v>1</v>
      </c>
      <c r="F114" s="205"/>
      <c r="G114" s="183" t="s">
        <v>97</v>
      </c>
      <c r="H114" s="172">
        <v>83</v>
      </c>
      <c r="I114" s="190">
        <f>SUM(I115:I116)</f>
        <v>0</v>
      </c>
      <c r="J114" s="196">
        <f>SUM(J115:J116)</f>
        <v>0</v>
      </c>
      <c r="K114" s="195">
        <f>SUM(K115:K116)</f>
        <v>0</v>
      </c>
      <c r="L114" s="190">
        <f>SUM(L115:L116)</f>
        <v>0</v>
      </c>
    </row>
    <row r="115" spans="1:12" hidden="1">
      <c r="A115" s="187">
        <v>2</v>
      </c>
      <c r="B115" s="186">
        <v>6</v>
      </c>
      <c r="C115" s="185">
        <v>1</v>
      </c>
      <c r="D115" s="183">
        <v>1</v>
      </c>
      <c r="E115" s="186">
        <v>1</v>
      </c>
      <c r="F115" s="205">
        <v>1</v>
      </c>
      <c r="G115" s="183" t="s">
        <v>98</v>
      </c>
      <c r="H115" s="172">
        <v>84</v>
      </c>
      <c r="I115" s="182">
        <v>0</v>
      </c>
      <c r="J115" s="182">
        <v>0</v>
      </c>
      <c r="K115" s="182">
        <v>0</v>
      </c>
      <c r="L115" s="182">
        <v>0</v>
      </c>
    </row>
    <row r="116" spans="1:12" hidden="1">
      <c r="A116" s="204">
        <v>2</v>
      </c>
      <c r="B116" s="203">
        <v>6</v>
      </c>
      <c r="C116" s="202">
        <v>1</v>
      </c>
      <c r="D116" s="228">
        <v>1</v>
      </c>
      <c r="E116" s="203">
        <v>1</v>
      </c>
      <c r="F116" s="255">
        <v>2</v>
      </c>
      <c r="G116" s="228" t="s">
        <v>99</v>
      </c>
      <c r="H116" s="172">
        <v>85</v>
      </c>
      <c r="I116" s="237">
        <v>0</v>
      </c>
      <c r="J116" s="237">
        <v>0</v>
      </c>
      <c r="K116" s="237">
        <v>0</v>
      </c>
      <c r="L116" s="237">
        <v>0</v>
      </c>
    </row>
    <row r="117" spans="1:12" ht="25.5" hidden="1" customHeight="1">
      <c r="A117" s="187">
        <v>2</v>
      </c>
      <c r="B117" s="186">
        <v>6</v>
      </c>
      <c r="C117" s="185">
        <v>2</v>
      </c>
      <c r="D117" s="183"/>
      <c r="E117" s="186"/>
      <c r="F117" s="205"/>
      <c r="G117" s="183" t="s">
        <v>100</v>
      </c>
      <c r="H117" s="172">
        <v>86</v>
      </c>
      <c r="I117" s="190">
        <f t="shared" ref="I117:L119" si="8">I118</f>
        <v>0</v>
      </c>
      <c r="J117" s="196">
        <f t="shared" si="8"/>
        <v>0</v>
      </c>
      <c r="K117" s="195">
        <f t="shared" si="8"/>
        <v>0</v>
      </c>
      <c r="L117" s="190">
        <f t="shared" si="8"/>
        <v>0</v>
      </c>
    </row>
    <row r="118" spans="1:12" ht="25.5" hidden="1" customHeight="1">
      <c r="A118" s="187">
        <v>2</v>
      </c>
      <c r="B118" s="186">
        <v>6</v>
      </c>
      <c r="C118" s="185">
        <v>2</v>
      </c>
      <c r="D118" s="183">
        <v>1</v>
      </c>
      <c r="E118" s="186"/>
      <c r="F118" s="205"/>
      <c r="G118" s="183" t="s">
        <v>100</v>
      </c>
      <c r="H118" s="172">
        <v>87</v>
      </c>
      <c r="I118" s="190">
        <f t="shared" si="8"/>
        <v>0</v>
      </c>
      <c r="J118" s="196">
        <f t="shared" si="8"/>
        <v>0</v>
      </c>
      <c r="K118" s="195">
        <f t="shared" si="8"/>
        <v>0</v>
      </c>
      <c r="L118" s="190">
        <f t="shared" si="8"/>
        <v>0</v>
      </c>
    </row>
    <row r="119" spans="1:12" ht="25.5" hidden="1" customHeight="1">
      <c r="A119" s="187">
        <v>2</v>
      </c>
      <c r="B119" s="186">
        <v>6</v>
      </c>
      <c r="C119" s="185">
        <v>2</v>
      </c>
      <c r="D119" s="183">
        <v>1</v>
      </c>
      <c r="E119" s="186">
        <v>1</v>
      </c>
      <c r="F119" s="205"/>
      <c r="G119" s="183" t="s">
        <v>100</v>
      </c>
      <c r="H119" s="172">
        <v>88</v>
      </c>
      <c r="I119" s="174">
        <f t="shared" si="8"/>
        <v>0</v>
      </c>
      <c r="J119" s="257">
        <f t="shared" si="8"/>
        <v>0</v>
      </c>
      <c r="K119" s="256">
        <f t="shared" si="8"/>
        <v>0</v>
      </c>
      <c r="L119" s="174">
        <f t="shared" si="8"/>
        <v>0</v>
      </c>
    </row>
    <row r="120" spans="1:12" ht="25.5" hidden="1" customHeight="1">
      <c r="A120" s="187">
        <v>2</v>
      </c>
      <c r="B120" s="186">
        <v>6</v>
      </c>
      <c r="C120" s="185">
        <v>2</v>
      </c>
      <c r="D120" s="183">
        <v>1</v>
      </c>
      <c r="E120" s="186">
        <v>1</v>
      </c>
      <c r="F120" s="205">
        <v>1</v>
      </c>
      <c r="G120" s="183" t="s">
        <v>100</v>
      </c>
      <c r="H120" s="172">
        <v>89</v>
      </c>
      <c r="I120" s="182">
        <v>0</v>
      </c>
      <c r="J120" s="182">
        <v>0</v>
      </c>
      <c r="K120" s="182">
        <v>0</v>
      </c>
      <c r="L120" s="182">
        <v>0</v>
      </c>
    </row>
    <row r="121" spans="1:12" ht="25.5" hidden="1" customHeight="1">
      <c r="A121" s="204">
        <v>2</v>
      </c>
      <c r="B121" s="203">
        <v>6</v>
      </c>
      <c r="C121" s="202">
        <v>3</v>
      </c>
      <c r="D121" s="228"/>
      <c r="E121" s="203"/>
      <c r="F121" s="255"/>
      <c r="G121" s="228" t="s">
        <v>101</v>
      </c>
      <c r="H121" s="172">
        <v>90</v>
      </c>
      <c r="I121" s="200">
        <f t="shared" ref="I121:L123" si="9">I122</f>
        <v>0</v>
      </c>
      <c r="J121" s="199">
        <f t="shared" si="9"/>
        <v>0</v>
      </c>
      <c r="K121" s="198">
        <f t="shared" si="9"/>
        <v>0</v>
      </c>
      <c r="L121" s="200">
        <f t="shared" si="9"/>
        <v>0</v>
      </c>
    </row>
    <row r="122" spans="1:12" ht="25.5" hidden="1" customHeight="1">
      <c r="A122" s="187">
        <v>2</v>
      </c>
      <c r="B122" s="186">
        <v>6</v>
      </c>
      <c r="C122" s="185">
        <v>3</v>
      </c>
      <c r="D122" s="183">
        <v>1</v>
      </c>
      <c r="E122" s="186"/>
      <c r="F122" s="205"/>
      <c r="G122" s="183" t="s">
        <v>101</v>
      </c>
      <c r="H122" s="172">
        <v>91</v>
      </c>
      <c r="I122" s="190">
        <f t="shared" si="9"/>
        <v>0</v>
      </c>
      <c r="J122" s="196">
        <f t="shared" si="9"/>
        <v>0</v>
      </c>
      <c r="K122" s="195">
        <f t="shared" si="9"/>
        <v>0</v>
      </c>
      <c r="L122" s="190">
        <f t="shared" si="9"/>
        <v>0</v>
      </c>
    </row>
    <row r="123" spans="1:12" ht="25.5" hidden="1" customHeight="1">
      <c r="A123" s="187">
        <v>2</v>
      </c>
      <c r="B123" s="186">
        <v>6</v>
      </c>
      <c r="C123" s="185">
        <v>3</v>
      </c>
      <c r="D123" s="183">
        <v>1</v>
      </c>
      <c r="E123" s="186">
        <v>1</v>
      </c>
      <c r="F123" s="205"/>
      <c r="G123" s="183" t="s">
        <v>101</v>
      </c>
      <c r="H123" s="172">
        <v>92</v>
      </c>
      <c r="I123" s="190">
        <f t="shared" si="9"/>
        <v>0</v>
      </c>
      <c r="J123" s="196">
        <f t="shared" si="9"/>
        <v>0</v>
      </c>
      <c r="K123" s="195">
        <f t="shared" si="9"/>
        <v>0</v>
      </c>
      <c r="L123" s="190">
        <f t="shared" si="9"/>
        <v>0</v>
      </c>
    </row>
    <row r="124" spans="1:12" ht="25.5" hidden="1" customHeight="1">
      <c r="A124" s="187">
        <v>2</v>
      </c>
      <c r="B124" s="186">
        <v>6</v>
      </c>
      <c r="C124" s="185">
        <v>3</v>
      </c>
      <c r="D124" s="183">
        <v>1</v>
      </c>
      <c r="E124" s="186">
        <v>1</v>
      </c>
      <c r="F124" s="205">
        <v>1</v>
      </c>
      <c r="G124" s="183" t="s">
        <v>101</v>
      </c>
      <c r="H124" s="172">
        <v>93</v>
      </c>
      <c r="I124" s="182">
        <v>0</v>
      </c>
      <c r="J124" s="182">
        <v>0</v>
      </c>
      <c r="K124" s="182">
        <v>0</v>
      </c>
      <c r="L124" s="182">
        <v>0</v>
      </c>
    </row>
    <row r="125" spans="1:12" ht="25.5" hidden="1" customHeight="1">
      <c r="A125" s="204">
        <v>2</v>
      </c>
      <c r="B125" s="203">
        <v>6</v>
      </c>
      <c r="C125" s="202">
        <v>4</v>
      </c>
      <c r="D125" s="228"/>
      <c r="E125" s="203"/>
      <c r="F125" s="255"/>
      <c r="G125" s="228" t="s">
        <v>102</v>
      </c>
      <c r="H125" s="172">
        <v>94</v>
      </c>
      <c r="I125" s="200">
        <f t="shared" ref="I125:L127" si="10">I126</f>
        <v>0</v>
      </c>
      <c r="J125" s="199">
        <f t="shared" si="10"/>
        <v>0</v>
      </c>
      <c r="K125" s="198">
        <f t="shared" si="10"/>
        <v>0</v>
      </c>
      <c r="L125" s="200">
        <f t="shared" si="10"/>
        <v>0</v>
      </c>
    </row>
    <row r="126" spans="1:12" ht="25.5" hidden="1" customHeight="1">
      <c r="A126" s="187">
        <v>2</v>
      </c>
      <c r="B126" s="186">
        <v>6</v>
      </c>
      <c r="C126" s="185">
        <v>4</v>
      </c>
      <c r="D126" s="183">
        <v>1</v>
      </c>
      <c r="E126" s="186"/>
      <c r="F126" s="205"/>
      <c r="G126" s="183" t="s">
        <v>102</v>
      </c>
      <c r="H126" s="172">
        <v>95</v>
      </c>
      <c r="I126" s="190">
        <f t="shared" si="10"/>
        <v>0</v>
      </c>
      <c r="J126" s="196">
        <f t="shared" si="10"/>
        <v>0</v>
      </c>
      <c r="K126" s="195">
        <f t="shared" si="10"/>
        <v>0</v>
      </c>
      <c r="L126" s="190">
        <f t="shared" si="10"/>
        <v>0</v>
      </c>
    </row>
    <row r="127" spans="1:12" ht="25.5" hidden="1" customHeight="1">
      <c r="A127" s="187">
        <v>2</v>
      </c>
      <c r="B127" s="186">
        <v>6</v>
      </c>
      <c r="C127" s="185">
        <v>4</v>
      </c>
      <c r="D127" s="183">
        <v>1</v>
      </c>
      <c r="E127" s="186">
        <v>1</v>
      </c>
      <c r="F127" s="205"/>
      <c r="G127" s="183" t="s">
        <v>102</v>
      </c>
      <c r="H127" s="172">
        <v>96</v>
      </c>
      <c r="I127" s="190">
        <f t="shared" si="10"/>
        <v>0</v>
      </c>
      <c r="J127" s="196">
        <f t="shared" si="10"/>
        <v>0</v>
      </c>
      <c r="K127" s="195">
        <f t="shared" si="10"/>
        <v>0</v>
      </c>
      <c r="L127" s="190">
        <f t="shared" si="10"/>
        <v>0</v>
      </c>
    </row>
    <row r="128" spans="1:12" ht="25.5" hidden="1" customHeight="1">
      <c r="A128" s="187">
        <v>2</v>
      </c>
      <c r="B128" s="186">
        <v>6</v>
      </c>
      <c r="C128" s="185">
        <v>4</v>
      </c>
      <c r="D128" s="183">
        <v>1</v>
      </c>
      <c r="E128" s="186">
        <v>1</v>
      </c>
      <c r="F128" s="205">
        <v>1</v>
      </c>
      <c r="G128" s="183" t="s">
        <v>102</v>
      </c>
      <c r="H128" s="172">
        <v>97</v>
      </c>
      <c r="I128" s="182">
        <v>0</v>
      </c>
      <c r="J128" s="182">
        <v>0</v>
      </c>
      <c r="K128" s="182">
        <v>0</v>
      </c>
      <c r="L128" s="182">
        <v>0</v>
      </c>
    </row>
    <row r="129" spans="1:12" ht="25.5" hidden="1" customHeight="1">
      <c r="A129" s="194">
        <v>2</v>
      </c>
      <c r="B129" s="212">
        <v>6</v>
      </c>
      <c r="C129" s="218">
        <v>5</v>
      </c>
      <c r="D129" s="207"/>
      <c r="E129" s="212"/>
      <c r="F129" s="206"/>
      <c r="G129" s="207" t="s">
        <v>103</v>
      </c>
      <c r="H129" s="172">
        <v>98</v>
      </c>
      <c r="I129" s="210">
        <f t="shared" ref="I129:L131" si="11">I130</f>
        <v>0</v>
      </c>
      <c r="J129" s="231">
        <f t="shared" si="11"/>
        <v>0</v>
      </c>
      <c r="K129" s="208">
        <f t="shared" si="11"/>
        <v>0</v>
      </c>
      <c r="L129" s="210">
        <f t="shared" si="11"/>
        <v>0</v>
      </c>
    </row>
    <row r="130" spans="1:12" ht="25.5" hidden="1" customHeight="1">
      <c r="A130" s="187">
        <v>2</v>
      </c>
      <c r="B130" s="186">
        <v>6</v>
      </c>
      <c r="C130" s="185">
        <v>5</v>
      </c>
      <c r="D130" s="183">
        <v>1</v>
      </c>
      <c r="E130" s="186"/>
      <c r="F130" s="205"/>
      <c r="G130" s="207" t="s">
        <v>103</v>
      </c>
      <c r="H130" s="172">
        <v>99</v>
      </c>
      <c r="I130" s="190">
        <f t="shared" si="11"/>
        <v>0</v>
      </c>
      <c r="J130" s="196">
        <f t="shared" si="11"/>
        <v>0</v>
      </c>
      <c r="K130" s="195">
        <f t="shared" si="11"/>
        <v>0</v>
      </c>
      <c r="L130" s="190">
        <f t="shared" si="11"/>
        <v>0</v>
      </c>
    </row>
    <row r="131" spans="1:12" ht="25.5" hidden="1" customHeight="1">
      <c r="A131" s="187">
        <v>2</v>
      </c>
      <c r="B131" s="186">
        <v>6</v>
      </c>
      <c r="C131" s="185">
        <v>5</v>
      </c>
      <c r="D131" s="183">
        <v>1</v>
      </c>
      <c r="E131" s="186">
        <v>1</v>
      </c>
      <c r="F131" s="205"/>
      <c r="G131" s="207" t="s">
        <v>103</v>
      </c>
      <c r="H131" s="172">
        <v>100</v>
      </c>
      <c r="I131" s="190">
        <f t="shared" si="11"/>
        <v>0</v>
      </c>
      <c r="J131" s="196">
        <f t="shared" si="11"/>
        <v>0</v>
      </c>
      <c r="K131" s="195">
        <f t="shared" si="11"/>
        <v>0</v>
      </c>
      <c r="L131" s="190">
        <f t="shared" si="11"/>
        <v>0</v>
      </c>
    </row>
    <row r="132" spans="1:12" ht="25.5" hidden="1" customHeight="1">
      <c r="A132" s="186">
        <v>2</v>
      </c>
      <c r="B132" s="185">
        <v>6</v>
      </c>
      <c r="C132" s="186">
        <v>5</v>
      </c>
      <c r="D132" s="186">
        <v>1</v>
      </c>
      <c r="E132" s="183">
        <v>1</v>
      </c>
      <c r="F132" s="205">
        <v>1</v>
      </c>
      <c r="G132" s="186" t="s">
        <v>104</v>
      </c>
      <c r="H132" s="172">
        <v>101</v>
      </c>
      <c r="I132" s="182">
        <v>0</v>
      </c>
      <c r="J132" s="182">
        <v>0</v>
      </c>
      <c r="K132" s="182">
        <v>0</v>
      </c>
      <c r="L132" s="182">
        <v>0</v>
      </c>
    </row>
    <row r="133" spans="1:12" ht="26.25" hidden="1" customHeight="1">
      <c r="A133" s="187">
        <v>2</v>
      </c>
      <c r="B133" s="185">
        <v>6</v>
      </c>
      <c r="C133" s="186">
        <v>6</v>
      </c>
      <c r="D133" s="185"/>
      <c r="E133" s="183"/>
      <c r="F133" s="184"/>
      <c r="G133" s="254" t="s">
        <v>105</v>
      </c>
      <c r="H133" s="172">
        <v>102</v>
      </c>
      <c r="I133" s="195">
        <f t="shared" ref="I133:L135" si="12">I134</f>
        <v>0</v>
      </c>
      <c r="J133" s="190">
        <f t="shared" si="12"/>
        <v>0</v>
      </c>
      <c r="K133" s="190">
        <f t="shared" si="12"/>
        <v>0</v>
      </c>
      <c r="L133" s="190">
        <f t="shared" si="12"/>
        <v>0</v>
      </c>
    </row>
    <row r="134" spans="1:12" ht="26.25" hidden="1" customHeight="1">
      <c r="A134" s="187">
        <v>2</v>
      </c>
      <c r="B134" s="185">
        <v>6</v>
      </c>
      <c r="C134" s="186">
        <v>6</v>
      </c>
      <c r="D134" s="185">
        <v>1</v>
      </c>
      <c r="E134" s="183"/>
      <c r="F134" s="184"/>
      <c r="G134" s="254" t="s">
        <v>105</v>
      </c>
      <c r="H134" s="175">
        <v>103</v>
      </c>
      <c r="I134" s="190">
        <f t="shared" si="12"/>
        <v>0</v>
      </c>
      <c r="J134" s="190">
        <f t="shared" si="12"/>
        <v>0</v>
      </c>
      <c r="K134" s="190">
        <f t="shared" si="12"/>
        <v>0</v>
      </c>
      <c r="L134" s="190">
        <f t="shared" si="12"/>
        <v>0</v>
      </c>
    </row>
    <row r="135" spans="1:12" ht="26.25" hidden="1" customHeight="1">
      <c r="A135" s="187">
        <v>2</v>
      </c>
      <c r="B135" s="185">
        <v>6</v>
      </c>
      <c r="C135" s="186">
        <v>6</v>
      </c>
      <c r="D135" s="185">
        <v>1</v>
      </c>
      <c r="E135" s="183">
        <v>1</v>
      </c>
      <c r="F135" s="184"/>
      <c r="G135" s="254" t="s">
        <v>105</v>
      </c>
      <c r="H135" s="175">
        <v>104</v>
      </c>
      <c r="I135" s="190">
        <f t="shared" si="12"/>
        <v>0</v>
      </c>
      <c r="J135" s="190">
        <f t="shared" si="12"/>
        <v>0</v>
      </c>
      <c r="K135" s="190">
        <f t="shared" si="12"/>
        <v>0</v>
      </c>
      <c r="L135" s="190">
        <f t="shared" si="12"/>
        <v>0</v>
      </c>
    </row>
    <row r="136" spans="1:12" ht="26.25" hidden="1" customHeight="1">
      <c r="A136" s="187">
        <v>2</v>
      </c>
      <c r="B136" s="185">
        <v>6</v>
      </c>
      <c r="C136" s="186">
        <v>6</v>
      </c>
      <c r="D136" s="185">
        <v>1</v>
      </c>
      <c r="E136" s="183">
        <v>1</v>
      </c>
      <c r="F136" s="184">
        <v>1</v>
      </c>
      <c r="G136" s="240" t="s">
        <v>105</v>
      </c>
      <c r="H136" s="175">
        <v>105</v>
      </c>
      <c r="I136" s="182">
        <v>0</v>
      </c>
      <c r="J136" s="253">
        <v>0</v>
      </c>
      <c r="K136" s="182">
        <v>0</v>
      </c>
      <c r="L136" s="182">
        <v>0</v>
      </c>
    </row>
    <row r="137" spans="1:12" hidden="1">
      <c r="A137" s="247">
        <v>2</v>
      </c>
      <c r="B137" s="224">
        <v>7</v>
      </c>
      <c r="C137" s="224"/>
      <c r="D137" s="223"/>
      <c r="E137" s="223"/>
      <c r="F137" s="222"/>
      <c r="G137" s="221" t="s">
        <v>106</v>
      </c>
      <c r="H137" s="175">
        <v>106</v>
      </c>
      <c r="I137" s="195">
        <f>SUM(I138+I143+I151)</f>
        <v>0</v>
      </c>
      <c r="J137" s="196">
        <f>SUM(J138+J143+J151)</f>
        <v>0</v>
      </c>
      <c r="K137" s="195">
        <f>SUM(K138+K143+K151)</f>
        <v>0</v>
      </c>
      <c r="L137" s="190">
        <f>SUM(L138+L143+L151)</f>
        <v>0</v>
      </c>
    </row>
    <row r="138" spans="1:12" hidden="1">
      <c r="A138" s="187">
        <v>2</v>
      </c>
      <c r="B138" s="186">
        <v>7</v>
      </c>
      <c r="C138" s="186">
        <v>1</v>
      </c>
      <c r="D138" s="185"/>
      <c r="E138" s="185"/>
      <c r="F138" s="184"/>
      <c r="G138" s="183" t="s">
        <v>107</v>
      </c>
      <c r="H138" s="175">
        <v>107</v>
      </c>
      <c r="I138" s="195">
        <f t="shared" ref="I138:L139" si="13">I139</f>
        <v>0</v>
      </c>
      <c r="J138" s="196">
        <f t="shared" si="13"/>
        <v>0</v>
      </c>
      <c r="K138" s="195">
        <f t="shared" si="13"/>
        <v>0</v>
      </c>
      <c r="L138" s="190">
        <f t="shared" si="13"/>
        <v>0</v>
      </c>
    </row>
    <row r="139" spans="1:12" hidden="1">
      <c r="A139" s="187">
        <v>2</v>
      </c>
      <c r="B139" s="186">
        <v>7</v>
      </c>
      <c r="C139" s="186">
        <v>1</v>
      </c>
      <c r="D139" s="185">
        <v>1</v>
      </c>
      <c r="E139" s="185"/>
      <c r="F139" s="184"/>
      <c r="G139" s="183" t="s">
        <v>107</v>
      </c>
      <c r="H139" s="175">
        <v>108</v>
      </c>
      <c r="I139" s="195">
        <f t="shared" si="13"/>
        <v>0</v>
      </c>
      <c r="J139" s="196">
        <f t="shared" si="13"/>
        <v>0</v>
      </c>
      <c r="K139" s="195">
        <f t="shared" si="13"/>
        <v>0</v>
      </c>
      <c r="L139" s="190">
        <f t="shared" si="13"/>
        <v>0</v>
      </c>
    </row>
    <row r="140" spans="1:12" hidden="1">
      <c r="A140" s="187">
        <v>2</v>
      </c>
      <c r="B140" s="186">
        <v>7</v>
      </c>
      <c r="C140" s="186">
        <v>1</v>
      </c>
      <c r="D140" s="185">
        <v>1</v>
      </c>
      <c r="E140" s="185">
        <v>1</v>
      </c>
      <c r="F140" s="184"/>
      <c r="G140" s="183" t="s">
        <v>107</v>
      </c>
      <c r="H140" s="175">
        <v>109</v>
      </c>
      <c r="I140" s="195">
        <f>SUM(I141:I142)</f>
        <v>0</v>
      </c>
      <c r="J140" s="196">
        <f>SUM(J141:J142)</f>
        <v>0</v>
      </c>
      <c r="K140" s="195">
        <f>SUM(K141:K142)</f>
        <v>0</v>
      </c>
      <c r="L140" s="190">
        <f>SUM(L141:L142)</f>
        <v>0</v>
      </c>
    </row>
    <row r="141" spans="1:12" hidden="1">
      <c r="A141" s="204">
        <v>2</v>
      </c>
      <c r="B141" s="203">
        <v>7</v>
      </c>
      <c r="C141" s="204">
        <v>1</v>
      </c>
      <c r="D141" s="186">
        <v>1</v>
      </c>
      <c r="E141" s="202">
        <v>1</v>
      </c>
      <c r="F141" s="201">
        <v>1</v>
      </c>
      <c r="G141" s="228" t="s">
        <v>108</v>
      </c>
      <c r="H141" s="175">
        <v>110</v>
      </c>
      <c r="I141" s="250">
        <v>0</v>
      </c>
      <c r="J141" s="250">
        <v>0</v>
      </c>
      <c r="K141" s="250">
        <v>0</v>
      </c>
      <c r="L141" s="250">
        <v>0</v>
      </c>
    </row>
    <row r="142" spans="1:12" hidden="1">
      <c r="A142" s="186">
        <v>2</v>
      </c>
      <c r="B142" s="186">
        <v>7</v>
      </c>
      <c r="C142" s="187">
        <v>1</v>
      </c>
      <c r="D142" s="186">
        <v>1</v>
      </c>
      <c r="E142" s="185">
        <v>1</v>
      </c>
      <c r="F142" s="184">
        <v>2</v>
      </c>
      <c r="G142" s="183" t="s">
        <v>109</v>
      </c>
      <c r="H142" s="175">
        <v>111</v>
      </c>
      <c r="I142" s="219">
        <v>0</v>
      </c>
      <c r="J142" s="219">
        <v>0</v>
      </c>
      <c r="K142" s="219">
        <v>0</v>
      </c>
      <c r="L142" s="219">
        <v>0</v>
      </c>
    </row>
    <row r="143" spans="1:12" ht="25.5" hidden="1" customHeight="1">
      <c r="A143" s="194">
        <v>2</v>
      </c>
      <c r="B143" s="193">
        <v>7</v>
      </c>
      <c r="C143" s="194">
        <v>2</v>
      </c>
      <c r="D143" s="193"/>
      <c r="E143" s="192"/>
      <c r="F143" s="191"/>
      <c r="G143" s="197" t="s">
        <v>110</v>
      </c>
      <c r="H143" s="175">
        <v>112</v>
      </c>
      <c r="I143" s="235">
        <f t="shared" ref="I143:L144" si="14">I144</f>
        <v>0</v>
      </c>
      <c r="J143" s="236">
        <f t="shared" si="14"/>
        <v>0</v>
      </c>
      <c r="K143" s="235">
        <f t="shared" si="14"/>
        <v>0</v>
      </c>
      <c r="L143" s="234">
        <f t="shared" si="14"/>
        <v>0</v>
      </c>
    </row>
    <row r="144" spans="1:12" ht="25.5" hidden="1" customHeight="1">
      <c r="A144" s="187">
        <v>2</v>
      </c>
      <c r="B144" s="186">
        <v>7</v>
      </c>
      <c r="C144" s="187">
        <v>2</v>
      </c>
      <c r="D144" s="186">
        <v>1</v>
      </c>
      <c r="E144" s="185"/>
      <c r="F144" s="184"/>
      <c r="G144" s="183" t="s">
        <v>111</v>
      </c>
      <c r="H144" s="175">
        <v>113</v>
      </c>
      <c r="I144" s="195">
        <f t="shared" si="14"/>
        <v>0</v>
      </c>
      <c r="J144" s="196">
        <f t="shared" si="14"/>
        <v>0</v>
      </c>
      <c r="K144" s="195">
        <f t="shared" si="14"/>
        <v>0</v>
      </c>
      <c r="L144" s="190">
        <f t="shared" si="14"/>
        <v>0</v>
      </c>
    </row>
    <row r="145" spans="1:12" ht="25.5" hidden="1" customHeight="1">
      <c r="A145" s="187">
        <v>2</v>
      </c>
      <c r="B145" s="186">
        <v>7</v>
      </c>
      <c r="C145" s="187">
        <v>2</v>
      </c>
      <c r="D145" s="186">
        <v>1</v>
      </c>
      <c r="E145" s="185">
        <v>1</v>
      </c>
      <c r="F145" s="184"/>
      <c r="G145" s="183" t="s">
        <v>111</v>
      </c>
      <c r="H145" s="175">
        <v>114</v>
      </c>
      <c r="I145" s="195">
        <f>SUM(I146:I147)</f>
        <v>0</v>
      </c>
      <c r="J145" s="196">
        <f>SUM(J146:J147)</f>
        <v>0</v>
      </c>
      <c r="K145" s="195">
        <f>SUM(K146:K147)</f>
        <v>0</v>
      </c>
      <c r="L145" s="190">
        <f>SUM(L146:L147)</f>
        <v>0</v>
      </c>
    </row>
    <row r="146" spans="1:12" hidden="1">
      <c r="A146" s="187">
        <v>2</v>
      </c>
      <c r="B146" s="186">
        <v>7</v>
      </c>
      <c r="C146" s="187">
        <v>2</v>
      </c>
      <c r="D146" s="186">
        <v>1</v>
      </c>
      <c r="E146" s="185">
        <v>1</v>
      </c>
      <c r="F146" s="184">
        <v>1</v>
      </c>
      <c r="G146" s="183" t="s">
        <v>112</v>
      </c>
      <c r="H146" s="175">
        <v>115</v>
      </c>
      <c r="I146" s="219">
        <v>0</v>
      </c>
      <c r="J146" s="219">
        <v>0</v>
      </c>
      <c r="K146" s="219">
        <v>0</v>
      </c>
      <c r="L146" s="219">
        <v>0</v>
      </c>
    </row>
    <row r="147" spans="1:12" hidden="1">
      <c r="A147" s="187">
        <v>2</v>
      </c>
      <c r="B147" s="186">
        <v>7</v>
      </c>
      <c r="C147" s="187">
        <v>2</v>
      </c>
      <c r="D147" s="186">
        <v>1</v>
      </c>
      <c r="E147" s="185">
        <v>1</v>
      </c>
      <c r="F147" s="184">
        <v>2</v>
      </c>
      <c r="G147" s="183" t="s">
        <v>113</v>
      </c>
      <c r="H147" s="175">
        <v>116</v>
      </c>
      <c r="I147" s="219">
        <v>0</v>
      </c>
      <c r="J147" s="219">
        <v>0</v>
      </c>
      <c r="K147" s="219">
        <v>0</v>
      </c>
      <c r="L147" s="219">
        <v>0</v>
      </c>
    </row>
    <row r="148" spans="1:12" hidden="1">
      <c r="A148" s="187">
        <v>2</v>
      </c>
      <c r="B148" s="186">
        <v>7</v>
      </c>
      <c r="C148" s="187">
        <v>2</v>
      </c>
      <c r="D148" s="186">
        <v>2</v>
      </c>
      <c r="E148" s="185"/>
      <c r="F148" s="184"/>
      <c r="G148" s="183" t="s">
        <v>114</v>
      </c>
      <c r="H148" s="175">
        <v>117</v>
      </c>
      <c r="I148" s="195">
        <f>I149</f>
        <v>0</v>
      </c>
      <c r="J148" s="195">
        <f>J149</f>
        <v>0</v>
      </c>
      <c r="K148" s="195">
        <f>K149</f>
        <v>0</v>
      </c>
      <c r="L148" s="195">
        <f>L149</f>
        <v>0</v>
      </c>
    </row>
    <row r="149" spans="1:12" hidden="1">
      <c r="A149" s="187">
        <v>2</v>
      </c>
      <c r="B149" s="186">
        <v>7</v>
      </c>
      <c r="C149" s="187">
        <v>2</v>
      </c>
      <c r="D149" s="186">
        <v>2</v>
      </c>
      <c r="E149" s="185">
        <v>1</v>
      </c>
      <c r="F149" s="184"/>
      <c r="G149" s="183" t="s">
        <v>114</v>
      </c>
      <c r="H149" s="175">
        <v>118</v>
      </c>
      <c r="I149" s="195">
        <f>SUM(I150)</f>
        <v>0</v>
      </c>
      <c r="J149" s="195">
        <f>SUM(J150)</f>
        <v>0</v>
      </c>
      <c r="K149" s="195">
        <f>SUM(K150)</f>
        <v>0</v>
      </c>
      <c r="L149" s="195">
        <f>SUM(L150)</f>
        <v>0</v>
      </c>
    </row>
    <row r="150" spans="1:12" hidden="1">
      <c r="A150" s="187">
        <v>2</v>
      </c>
      <c r="B150" s="186">
        <v>7</v>
      </c>
      <c r="C150" s="187">
        <v>2</v>
      </c>
      <c r="D150" s="186">
        <v>2</v>
      </c>
      <c r="E150" s="185">
        <v>1</v>
      </c>
      <c r="F150" s="184">
        <v>1</v>
      </c>
      <c r="G150" s="183" t="s">
        <v>114</v>
      </c>
      <c r="H150" s="175">
        <v>119</v>
      </c>
      <c r="I150" s="219">
        <v>0</v>
      </c>
      <c r="J150" s="219">
        <v>0</v>
      </c>
      <c r="K150" s="219">
        <v>0</v>
      </c>
      <c r="L150" s="219">
        <v>0</v>
      </c>
    </row>
    <row r="151" spans="1:12" hidden="1">
      <c r="A151" s="187">
        <v>2</v>
      </c>
      <c r="B151" s="186">
        <v>7</v>
      </c>
      <c r="C151" s="187">
        <v>3</v>
      </c>
      <c r="D151" s="186"/>
      <c r="E151" s="185"/>
      <c r="F151" s="184"/>
      <c r="G151" s="183" t="s">
        <v>115</v>
      </c>
      <c r="H151" s="175">
        <v>120</v>
      </c>
      <c r="I151" s="195">
        <f t="shared" ref="I151:L152" si="15">I152</f>
        <v>0</v>
      </c>
      <c r="J151" s="196">
        <f t="shared" si="15"/>
        <v>0</v>
      </c>
      <c r="K151" s="195">
        <f t="shared" si="15"/>
        <v>0</v>
      </c>
      <c r="L151" s="190">
        <f t="shared" si="15"/>
        <v>0</v>
      </c>
    </row>
    <row r="152" spans="1:12" hidden="1">
      <c r="A152" s="194">
        <v>2</v>
      </c>
      <c r="B152" s="212">
        <v>7</v>
      </c>
      <c r="C152" s="220">
        <v>3</v>
      </c>
      <c r="D152" s="212">
        <v>1</v>
      </c>
      <c r="E152" s="218"/>
      <c r="F152" s="211"/>
      <c r="G152" s="207" t="s">
        <v>115</v>
      </c>
      <c r="H152" s="175">
        <v>121</v>
      </c>
      <c r="I152" s="208">
        <f t="shared" si="15"/>
        <v>0</v>
      </c>
      <c r="J152" s="231">
        <f t="shared" si="15"/>
        <v>0</v>
      </c>
      <c r="K152" s="208">
        <f t="shared" si="15"/>
        <v>0</v>
      </c>
      <c r="L152" s="210">
        <f t="shared" si="15"/>
        <v>0</v>
      </c>
    </row>
    <row r="153" spans="1:12" hidden="1">
      <c r="A153" s="187">
        <v>2</v>
      </c>
      <c r="B153" s="186">
        <v>7</v>
      </c>
      <c r="C153" s="187">
        <v>3</v>
      </c>
      <c r="D153" s="186">
        <v>1</v>
      </c>
      <c r="E153" s="185">
        <v>1</v>
      </c>
      <c r="F153" s="184"/>
      <c r="G153" s="183" t="s">
        <v>115</v>
      </c>
      <c r="H153" s="175">
        <v>122</v>
      </c>
      <c r="I153" s="195">
        <f>SUM(I154:I155)</f>
        <v>0</v>
      </c>
      <c r="J153" s="196">
        <f>SUM(J154:J155)</f>
        <v>0</v>
      </c>
      <c r="K153" s="195">
        <f>SUM(K154:K155)</f>
        <v>0</v>
      </c>
      <c r="L153" s="190">
        <f>SUM(L154:L155)</f>
        <v>0</v>
      </c>
    </row>
    <row r="154" spans="1:12" hidden="1">
      <c r="A154" s="204">
        <v>2</v>
      </c>
      <c r="B154" s="203">
        <v>7</v>
      </c>
      <c r="C154" s="204">
        <v>3</v>
      </c>
      <c r="D154" s="203">
        <v>1</v>
      </c>
      <c r="E154" s="202">
        <v>1</v>
      </c>
      <c r="F154" s="201">
        <v>1</v>
      </c>
      <c r="G154" s="228" t="s">
        <v>116</v>
      </c>
      <c r="H154" s="175">
        <v>123</v>
      </c>
      <c r="I154" s="250">
        <v>0</v>
      </c>
      <c r="J154" s="250">
        <v>0</v>
      </c>
      <c r="K154" s="250">
        <v>0</v>
      </c>
      <c r="L154" s="250">
        <v>0</v>
      </c>
    </row>
    <row r="155" spans="1:12" hidden="1">
      <c r="A155" s="187">
        <v>2</v>
      </c>
      <c r="B155" s="186">
        <v>7</v>
      </c>
      <c r="C155" s="187">
        <v>3</v>
      </c>
      <c r="D155" s="186">
        <v>1</v>
      </c>
      <c r="E155" s="185">
        <v>1</v>
      </c>
      <c r="F155" s="184">
        <v>2</v>
      </c>
      <c r="G155" s="183" t="s">
        <v>117</v>
      </c>
      <c r="H155" s="175">
        <v>124</v>
      </c>
      <c r="I155" s="219">
        <v>0</v>
      </c>
      <c r="J155" s="182">
        <v>0</v>
      </c>
      <c r="K155" s="182">
        <v>0</v>
      </c>
      <c r="L155" s="182">
        <v>0</v>
      </c>
    </row>
    <row r="156" spans="1:12" hidden="1">
      <c r="A156" s="247">
        <v>2</v>
      </c>
      <c r="B156" s="247">
        <v>8</v>
      </c>
      <c r="C156" s="224"/>
      <c r="D156" s="246"/>
      <c r="E156" s="245"/>
      <c r="F156" s="244"/>
      <c r="G156" s="252" t="s">
        <v>118</v>
      </c>
      <c r="H156" s="175">
        <v>125</v>
      </c>
      <c r="I156" s="198">
        <f>I157</f>
        <v>0</v>
      </c>
      <c r="J156" s="199">
        <f>J157</f>
        <v>0</v>
      </c>
      <c r="K156" s="198">
        <f>K157</f>
        <v>0</v>
      </c>
      <c r="L156" s="200">
        <f>L157</f>
        <v>0</v>
      </c>
    </row>
    <row r="157" spans="1:12" hidden="1">
      <c r="A157" s="194">
        <v>2</v>
      </c>
      <c r="B157" s="194">
        <v>8</v>
      </c>
      <c r="C157" s="194">
        <v>1</v>
      </c>
      <c r="D157" s="193"/>
      <c r="E157" s="192"/>
      <c r="F157" s="191"/>
      <c r="G157" s="228" t="s">
        <v>118</v>
      </c>
      <c r="H157" s="175">
        <v>126</v>
      </c>
      <c r="I157" s="198">
        <f>I158+I163</f>
        <v>0</v>
      </c>
      <c r="J157" s="199">
        <f>J158+J163</f>
        <v>0</v>
      </c>
      <c r="K157" s="198">
        <f>K158+K163</f>
        <v>0</v>
      </c>
      <c r="L157" s="200">
        <f>L158+L163</f>
        <v>0</v>
      </c>
    </row>
    <row r="158" spans="1:12" hidden="1">
      <c r="A158" s="187">
        <v>2</v>
      </c>
      <c r="B158" s="186">
        <v>8</v>
      </c>
      <c r="C158" s="183">
        <v>1</v>
      </c>
      <c r="D158" s="186">
        <v>1</v>
      </c>
      <c r="E158" s="185"/>
      <c r="F158" s="184"/>
      <c r="G158" s="183" t="s">
        <v>119</v>
      </c>
      <c r="H158" s="175">
        <v>127</v>
      </c>
      <c r="I158" s="195">
        <f>I159</f>
        <v>0</v>
      </c>
      <c r="J158" s="196">
        <f>J159</f>
        <v>0</v>
      </c>
      <c r="K158" s="195">
        <f>K159</f>
        <v>0</v>
      </c>
      <c r="L158" s="190">
        <f>L159</f>
        <v>0</v>
      </c>
    </row>
    <row r="159" spans="1:12" hidden="1">
      <c r="A159" s="187">
        <v>2</v>
      </c>
      <c r="B159" s="186">
        <v>8</v>
      </c>
      <c r="C159" s="228">
        <v>1</v>
      </c>
      <c r="D159" s="203">
        <v>1</v>
      </c>
      <c r="E159" s="202">
        <v>1</v>
      </c>
      <c r="F159" s="201"/>
      <c r="G159" s="183" t="s">
        <v>119</v>
      </c>
      <c r="H159" s="175">
        <v>128</v>
      </c>
      <c r="I159" s="198">
        <f>SUM(I160:I162)</f>
        <v>0</v>
      </c>
      <c r="J159" s="198">
        <f>SUM(J160:J162)</f>
        <v>0</v>
      </c>
      <c r="K159" s="198">
        <f>SUM(K160:K162)</f>
        <v>0</v>
      </c>
      <c r="L159" s="198">
        <f>SUM(L160:L162)</f>
        <v>0</v>
      </c>
    </row>
    <row r="160" spans="1:12" hidden="1">
      <c r="A160" s="186">
        <v>2</v>
      </c>
      <c r="B160" s="203">
        <v>8</v>
      </c>
      <c r="C160" s="183">
        <v>1</v>
      </c>
      <c r="D160" s="186">
        <v>1</v>
      </c>
      <c r="E160" s="185">
        <v>1</v>
      </c>
      <c r="F160" s="184">
        <v>1</v>
      </c>
      <c r="G160" s="183" t="s">
        <v>120</v>
      </c>
      <c r="H160" s="175">
        <v>129</v>
      </c>
      <c r="I160" s="219">
        <v>0</v>
      </c>
      <c r="J160" s="219">
        <v>0</v>
      </c>
      <c r="K160" s="219">
        <v>0</v>
      </c>
      <c r="L160" s="219">
        <v>0</v>
      </c>
    </row>
    <row r="161" spans="1:15" ht="25.5" hidden="1" customHeight="1">
      <c r="A161" s="194">
        <v>2</v>
      </c>
      <c r="B161" s="212">
        <v>8</v>
      </c>
      <c r="C161" s="207">
        <v>1</v>
      </c>
      <c r="D161" s="212">
        <v>1</v>
      </c>
      <c r="E161" s="218">
        <v>1</v>
      </c>
      <c r="F161" s="211">
        <v>2</v>
      </c>
      <c r="G161" s="207" t="s">
        <v>121</v>
      </c>
      <c r="H161" s="175">
        <v>130</v>
      </c>
      <c r="I161" s="229">
        <v>0</v>
      </c>
      <c r="J161" s="229">
        <v>0</v>
      </c>
      <c r="K161" s="229">
        <v>0</v>
      </c>
      <c r="L161" s="229">
        <v>0</v>
      </c>
    </row>
    <row r="162" spans="1:15" hidden="1">
      <c r="A162" s="194">
        <v>2</v>
      </c>
      <c r="B162" s="212">
        <v>8</v>
      </c>
      <c r="C162" s="207">
        <v>1</v>
      </c>
      <c r="D162" s="212">
        <v>1</v>
      </c>
      <c r="E162" s="218">
        <v>1</v>
      </c>
      <c r="F162" s="211">
        <v>3</v>
      </c>
      <c r="G162" s="207" t="s">
        <v>122</v>
      </c>
      <c r="H162" s="175">
        <v>131</v>
      </c>
      <c r="I162" s="229">
        <v>0</v>
      </c>
      <c r="J162" s="251">
        <v>0</v>
      </c>
      <c r="K162" s="229">
        <v>0</v>
      </c>
      <c r="L162" s="213">
        <v>0</v>
      </c>
    </row>
    <row r="163" spans="1:15" hidden="1">
      <c r="A163" s="187">
        <v>2</v>
      </c>
      <c r="B163" s="186">
        <v>8</v>
      </c>
      <c r="C163" s="183">
        <v>1</v>
      </c>
      <c r="D163" s="186">
        <v>2</v>
      </c>
      <c r="E163" s="185"/>
      <c r="F163" s="184"/>
      <c r="G163" s="183" t="s">
        <v>123</v>
      </c>
      <c r="H163" s="175">
        <v>132</v>
      </c>
      <c r="I163" s="195">
        <f t="shared" ref="I163:L164" si="16">I164</f>
        <v>0</v>
      </c>
      <c r="J163" s="196">
        <f t="shared" si="16"/>
        <v>0</v>
      </c>
      <c r="K163" s="195">
        <f t="shared" si="16"/>
        <v>0</v>
      </c>
      <c r="L163" s="190">
        <f t="shared" si="16"/>
        <v>0</v>
      </c>
    </row>
    <row r="164" spans="1:15" hidden="1">
      <c r="A164" s="187">
        <v>2</v>
      </c>
      <c r="B164" s="186">
        <v>8</v>
      </c>
      <c r="C164" s="183">
        <v>1</v>
      </c>
      <c r="D164" s="186">
        <v>2</v>
      </c>
      <c r="E164" s="185">
        <v>1</v>
      </c>
      <c r="F164" s="184"/>
      <c r="G164" s="183" t="s">
        <v>123</v>
      </c>
      <c r="H164" s="175">
        <v>133</v>
      </c>
      <c r="I164" s="195">
        <f t="shared" si="16"/>
        <v>0</v>
      </c>
      <c r="J164" s="196">
        <f t="shared" si="16"/>
        <v>0</v>
      </c>
      <c r="K164" s="195">
        <f t="shared" si="16"/>
        <v>0</v>
      </c>
      <c r="L164" s="190">
        <f t="shared" si="16"/>
        <v>0</v>
      </c>
    </row>
    <row r="165" spans="1:15" hidden="1">
      <c r="A165" s="194">
        <v>2</v>
      </c>
      <c r="B165" s="193">
        <v>8</v>
      </c>
      <c r="C165" s="197">
        <v>1</v>
      </c>
      <c r="D165" s="193">
        <v>2</v>
      </c>
      <c r="E165" s="192">
        <v>1</v>
      </c>
      <c r="F165" s="191">
        <v>1</v>
      </c>
      <c r="G165" s="183" t="s">
        <v>123</v>
      </c>
      <c r="H165" s="175">
        <v>134</v>
      </c>
      <c r="I165" s="188">
        <v>0</v>
      </c>
      <c r="J165" s="182">
        <v>0</v>
      </c>
      <c r="K165" s="182">
        <v>0</v>
      </c>
      <c r="L165" s="182">
        <v>0</v>
      </c>
    </row>
    <row r="166" spans="1:15" ht="38.25" hidden="1" customHeight="1">
      <c r="A166" s="247">
        <v>2</v>
      </c>
      <c r="B166" s="224">
        <v>9</v>
      </c>
      <c r="C166" s="221"/>
      <c r="D166" s="224"/>
      <c r="E166" s="223"/>
      <c r="F166" s="222"/>
      <c r="G166" s="221" t="s">
        <v>124</v>
      </c>
      <c r="H166" s="175">
        <v>135</v>
      </c>
      <c r="I166" s="195">
        <f>I167+I171</f>
        <v>0</v>
      </c>
      <c r="J166" s="196">
        <f>J167+J171</f>
        <v>0</v>
      </c>
      <c r="K166" s="195">
        <f>K167+K171</f>
        <v>0</v>
      </c>
      <c r="L166" s="190">
        <f>L167+L171</f>
        <v>0</v>
      </c>
    </row>
    <row r="167" spans="1:15" ht="38.25" hidden="1" customHeight="1">
      <c r="A167" s="187">
        <v>2</v>
      </c>
      <c r="B167" s="186">
        <v>9</v>
      </c>
      <c r="C167" s="183">
        <v>1</v>
      </c>
      <c r="D167" s="186"/>
      <c r="E167" s="185"/>
      <c r="F167" s="184"/>
      <c r="G167" s="183" t="s">
        <v>125</v>
      </c>
      <c r="H167" s="175">
        <v>136</v>
      </c>
      <c r="I167" s="195">
        <f t="shared" ref="I167:L169" si="17">I168</f>
        <v>0</v>
      </c>
      <c r="J167" s="196">
        <f t="shared" si="17"/>
        <v>0</v>
      </c>
      <c r="K167" s="195">
        <f t="shared" si="17"/>
        <v>0</v>
      </c>
      <c r="L167" s="190">
        <f t="shared" si="17"/>
        <v>0</v>
      </c>
      <c r="M167" s="197"/>
      <c r="N167" s="197"/>
      <c r="O167" s="197"/>
    </row>
    <row r="168" spans="1:15" ht="38.25" hidden="1" customHeight="1">
      <c r="A168" s="204">
        <v>2</v>
      </c>
      <c r="B168" s="203">
        <v>9</v>
      </c>
      <c r="C168" s="228">
        <v>1</v>
      </c>
      <c r="D168" s="203">
        <v>1</v>
      </c>
      <c r="E168" s="202"/>
      <c r="F168" s="201"/>
      <c r="G168" s="183" t="s">
        <v>125</v>
      </c>
      <c r="H168" s="175">
        <v>137</v>
      </c>
      <c r="I168" s="198">
        <f t="shared" si="17"/>
        <v>0</v>
      </c>
      <c r="J168" s="199">
        <f t="shared" si="17"/>
        <v>0</v>
      </c>
      <c r="K168" s="198">
        <f t="shared" si="17"/>
        <v>0</v>
      </c>
      <c r="L168" s="200">
        <f t="shared" si="17"/>
        <v>0</v>
      </c>
    </row>
    <row r="169" spans="1:15" ht="38.25" hidden="1" customHeight="1">
      <c r="A169" s="187">
        <v>2</v>
      </c>
      <c r="B169" s="186">
        <v>9</v>
      </c>
      <c r="C169" s="187">
        <v>1</v>
      </c>
      <c r="D169" s="186">
        <v>1</v>
      </c>
      <c r="E169" s="185">
        <v>1</v>
      </c>
      <c r="F169" s="184"/>
      <c r="G169" s="183" t="s">
        <v>125</v>
      </c>
      <c r="H169" s="175">
        <v>138</v>
      </c>
      <c r="I169" s="195">
        <f t="shared" si="17"/>
        <v>0</v>
      </c>
      <c r="J169" s="196">
        <f t="shared" si="17"/>
        <v>0</v>
      </c>
      <c r="K169" s="195">
        <f t="shared" si="17"/>
        <v>0</v>
      </c>
      <c r="L169" s="190">
        <f t="shared" si="17"/>
        <v>0</v>
      </c>
    </row>
    <row r="170" spans="1:15" ht="38.25" hidden="1" customHeight="1">
      <c r="A170" s="204">
        <v>2</v>
      </c>
      <c r="B170" s="203">
        <v>9</v>
      </c>
      <c r="C170" s="203">
        <v>1</v>
      </c>
      <c r="D170" s="203">
        <v>1</v>
      </c>
      <c r="E170" s="202">
        <v>1</v>
      </c>
      <c r="F170" s="201">
        <v>1</v>
      </c>
      <c r="G170" s="183" t="s">
        <v>125</v>
      </c>
      <c r="H170" s="175">
        <v>139</v>
      </c>
      <c r="I170" s="250">
        <v>0</v>
      </c>
      <c r="J170" s="250">
        <v>0</v>
      </c>
      <c r="K170" s="250">
        <v>0</v>
      </c>
      <c r="L170" s="250">
        <v>0</v>
      </c>
    </row>
    <row r="171" spans="1:15" ht="38.25" hidden="1" customHeight="1">
      <c r="A171" s="187">
        <v>2</v>
      </c>
      <c r="B171" s="186">
        <v>9</v>
      </c>
      <c r="C171" s="186">
        <v>2</v>
      </c>
      <c r="D171" s="186"/>
      <c r="E171" s="185"/>
      <c r="F171" s="184"/>
      <c r="G171" s="183" t="s">
        <v>126</v>
      </c>
      <c r="H171" s="175">
        <v>140</v>
      </c>
      <c r="I171" s="195">
        <f>SUM(I172+I177)</f>
        <v>0</v>
      </c>
      <c r="J171" s="195">
        <f>SUM(J172+J177)</f>
        <v>0</v>
      </c>
      <c r="K171" s="195">
        <f>SUM(K172+K177)</f>
        <v>0</v>
      </c>
      <c r="L171" s="195">
        <f>SUM(L172+L177)</f>
        <v>0</v>
      </c>
    </row>
    <row r="172" spans="1:15" ht="51" hidden="1" customHeight="1">
      <c r="A172" s="187">
        <v>2</v>
      </c>
      <c r="B172" s="186">
        <v>9</v>
      </c>
      <c r="C172" s="186">
        <v>2</v>
      </c>
      <c r="D172" s="203">
        <v>1</v>
      </c>
      <c r="E172" s="202"/>
      <c r="F172" s="201"/>
      <c r="G172" s="228" t="s">
        <v>127</v>
      </c>
      <c r="H172" s="175">
        <v>141</v>
      </c>
      <c r="I172" s="198">
        <f>I173</f>
        <v>0</v>
      </c>
      <c r="J172" s="199">
        <f>J173</f>
        <v>0</v>
      </c>
      <c r="K172" s="198">
        <f>K173</f>
        <v>0</v>
      </c>
      <c r="L172" s="200">
        <f>L173</f>
        <v>0</v>
      </c>
    </row>
    <row r="173" spans="1:15" ht="51" hidden="1" customHeight="1">
      <c r="A173" s="204">
        <v>2</v>
      </c>
      <c r="B173" s="203">
        <v>9</v>
      </c>
      <c r="C173" s="203">
        <v>2</v>
      </c>
      <c r="D173" s="186">
        <v>1</v>
      </c>
      <c r="E173" s="185">
        <v>1</v>
      </c>
      <c r="F173" s="184"/>
      <c r="G173" s="228" t="s">
        <v>127</v>
      </c>
      <c r="H173" s="175">
        <v>142</v>
      </c>
      <c r="I173" s="195">
        <f>SUM(I174:I176)</f>
        <v>0</v>
      </c>
      <c r="J173" s="196">
        <f>SUM(J174:J176)</f>
        <v>0</v>
      </c>
      <c r="K173" s="195">
        <f>SUM(K174:K176)</f>
        <v>0</v>
      </c>
      <c r="L173" s="190">
        <f>SUM(L174:L176)</f>
        <v>0</v>
      </c>
    </row>
    <row r="174" spans="1:15" ht="51" hidden="1" customHeight="1">
      <c r="A174" s="194">
        <v>2</v>
      </c>
      <c r="B174" s="212">
        <v>9</v>
      </c>
      <c r="C174" s="212">
        <v>2</v>
      </c>
      <c r="D174" s="212">
        <v>1</v>
      </c>
      <c r="E174" s="218">
        <v>1</v>
      </c>
      <c r="F174" s="211">
        <v>1</v>
      </c>
      <c r="G174" s="228" t="s">
        <v>128</v>
      </c>
      <c r="H174" s="175">
        <v>143</v>
      </c>
      <c r="I174" s="229">
        <v>0</v>
      </c>
      <c r="J174" s="237">
        <v>0</v>
      </c>
      <c r="K174" s="237">
        <v>0</v>
      </c>
      <c r="L174" s="237">
        <v>0</v>
      </c>
    </row>
    <row r="175" spans="1:15" ht="63.75" hidden="1" customHeight="1">
      <c r="A175" s="187">
        <v>2</v>
      </c>
      <c r="B175" s="186">
        <v>9</v>
      </c>
      <c r="C175" s="186">
        <v>2</v>
      </c>
      <c r="D175" s="186">
        <v>1</v>
      </c>
      <c r="E175" s="185">
        <v>1</v>
      </c>
      <c r="F175" s="184">
        <v>2</v>
      </c>
      <c r="G175" s="228" t="s">
        <v>129</v>
      </c>
      <c r="H175" s="175">
        <v>144</v>
      </c>
      <c r="I175" s="219">
        <v>0</v>
      </c>
      <c r="J175" s="189">
        <v>0</v>
      </c>
      <c r="K175" s="189">
        <v>0</v>
      </c>
      <c r="L175" s="189">
        <v>0</v>
      </c>
    </row>
    <row r="176" spans="1:15" ht="51" hidden="1" customHeight="1">
      <c r="A176" s="187">
        <v>2</v>
      </c>
      <c r="B176" s="186">
        <v>9</v>
      </c>
      <c r="C176" s="186">
        <v>2</v>
      </c>
      <c r="D176" s="186">
        <v>1</v>
      </c>
      <c r="E176" s="185">
        <v>1</v>
      </c>
      <c r="F176" s="184">
        <v>3</v>
      </c>
      <c r="G176" s="228" t="s">
        <v>130</v>
      </c>
      <c r="H176" s="175">
        <v>145</v>
      </c>
      <c r="I176" s="219">
        <v>0</v>
      </c>
      <c r="J176" s="219">
        <v>0</v>
      </c>
      <c r="K176" s="219">
        <v>0</v>
      </c>
      <c r="L176" s="219">
        <v>0</v>
      </c>
    </row>
    <row r="177" spans="1:12" ht="38.25" hidden="1" customHeight="1">
      <c r="A177" s="249">
        <v>2</v>
      </c>
      <c r="B177" s="249">
        <v>9</v>
      </c>
      <c r="C177" s="249">
        <v>2</v>
      </c>
      <c r="D177" s="249">
        <v>2</v>
      </c>
      <c r="E177" s="249"/>
      <c r="F177" s="249"/>
      <c r="G177" s="183" t="s">
        <v>131</v>
      </c>
      <c r="H177" s="175">
        <v>146</v>
      </c>
      <c r="I177" s="195">
        <f>I178</f>
        <v>0</v>
      </c>
      <c r="J177" s="196">
        <f>J178</f>
        <v>0</v>
      </c>
      <c r="K177" s="195">
        <f>K178</f>
        <v>0</v>
      </c>
      <c r="L177" s="190">
        <f>L178</f>
        <v>0</v>
      </c>
    </row>
    <row r="178" spans="1:12" ht="38.25" hidden="1" customHeight="1">
      <c r="A178" s="187">
        <v>2</v>
      </c>
      <c r="B178" s="186">
        <v>9</v>
      </c>
      <c r="C178" s="186">
        <v>2</v>
      </c>
      <c r="D178" s="186">
        <v>2</v>
      </c>
      <c r="E178" s="185">
        <v>1</v>
      </c>
      <c r="F178" s="184"/>
      <c r="G178" s="228" t="s">
        <v>132</v>
      </c>
      <c r="H178" s="175">
        <v>147</v>
      </c>
      <c r="I178" s="198">
        <f>SUM(I179:I181)</f>
        <v>0</v>
      </c>
      <c r="J178" s="198">
        <f>SUM(J179:J181)</f>
        <v>0</v>
      </c>
      <c r="K178" s="198">
        <f>SUM(K179:K181)</f>
        <v>0</v>
      </c>
      <c r="L178" s="198">
        <f>SUM(L179:L181)</f>
        <v>0</v>
      </c>
    </row>
    <row r="179" spans="1:12" ht="51" hidden="1" customHeight="1">
      <c r="A179" s="187">
        <v>2</v>
      </c>
      <c r="B179" s="186">
        <v>9</v>
      </c>
      <c r="C179" s="186">
        <v>2</v>
      </c>
      <c r="D179" s="186">
        <v>2</v>
      </c>
      <c r="E179" s="186">
        <v>1</v>
      </c>
      <c r="F179" s="184">
        <v>1</v>
      </c>
      <c r="G179" s="232" t="s">
        <v>133</v>
      </c>
      <c r="H179" s="175">
        <v>148</v>
      </c>
      <c r="I179" s="219">
        <v>0</v>
      </c>
      <c r="J179" s="237">
        <v>0</v>
      </c>
      <c r="K179" s="237">
        <v>0</v>
      </c>
      <c r="L179" s="237">
        <v>0</v>
      </c>
    </row>
    <row r="180" spans="1:12" ht="51" hidden="1" customHeight="1">
      <c r="A180" s="193">
        <v>2</v>
      </c>
      <c r="B180" s="197">
        <v>9</v>
      </c>
      <c r="C180" s="193">
        <v>2</v>
      </c>
      <c r="D180" s="192">
        <v>2</v>
      </c>
      <c r="E180" s="192">
        <v>1</v>
      </c>
      <c r="F180" s="191">
        <v>2</v>
      </c>
      <c r="G180" s="197" t="s">
        <v>134</v>
      </c>
      <c r="H180" s="175">
        <v>149</v>
      </c>
      <c r="I180" s="237">
        <v>0</v>
      </c>
      <c r="J180" s="182">
        <v>0</v>
      </c>
      <c r="K180" s="182">
        <v>0</v>
      </c>
      <c r="L180" s="182">
        <v>0</v>
      </c>
    </row>
    <row r="181" spans="1:12" ht="51" hidden="1" customHeight="1">
      <c r="A181" s="186">
        <v>2</v>
      </c>
      <c r="B181" s="207">
        <v>9</v>
      </c>
      <c r="C181" s="212">
        <v>2</v>
      </c>
      <c r="D181" s="218">
        <v>2</v>
      </c>
      <c r="E181" s="218">
        <v>1</v>
      </c>
      <c r="F181" s="211">
        <v>3</v>
      </c>
      <c r="G181" s="207" t="s">
        <v>135</v>
      </c>
      <c r="H181" s="175">
        <v>150</v>
      </c>
      <c r="I181" s="189">
        <v>0</v>
      </c>
      <c r="J181" s="189">
        <v>0</v>
      </c>
      <c r="K181" s="189">
        <v>0</v>
      </c>
      <c r="L181" s="189">
        <v>0</v>
      </c>
    </row>
    <row r="182" spans="1:12" ht="76.5" hidden="1" customHeight="1">
      <c r="A182" s="224">
        <v>3</v>
      </c>
      <c r="B182" s="221"/>
      <c r="C182" s="224"/>
      <c r="D182" s="223"/>
      <c r="E182" s="223"/>
      <c r="F182" s="222"/>
      <c r="G182" s="248" t="s">
        <v>136</v>
      </c>
      <c r="H182" s="175">
        <v>151</v>
      </c>
      <c r="I182" s="190">
        <f>SUM(I183+I236+I301)</f>
        <v>0</v>
      </c>
      <c r="J182" s="196">
        <f>SUM(J183+J236+J301)</f>
        <v>0</v>
      </c>
      <c r="K182" s="195">
        <f>SUM(K183+K236+K301)</f>
        <v>0</v>
      </c>
      <c r="L182" s="190">
        <f>SUM(L183+L236+L301)</f>
        <v>0</v>
      </c>
    </row>
    <row r="183" spans="1:12" ht="25.5" hidden="1" customHeight="1">
      <c r="A183" s="247">
        <v>3</v>
      </c>
      <c r="B183" s="224">
        <v>1</v>
      </c>
      <c r="C183" s="246"/>
      <c r="D183" s="245"/>
      <c r="E183" s="245"/>
      <c r="F183" s="244"/>
      <c r="G183" s="243" t="s">
        <v>137</v>
      </c>
      <c r="H183" s="175">
        <v>152</v>
      </c>
      <c r="I183" s="190">
        <f>SUM(I184+I207+I214+I226+I230)</f>
        <v>0</v>
      </c>
      <c r="J183" s="200">
        <f>SUM(J184+J207+J214+J226+J230)</f>
        <v>0</v>
      </c>
      <c r="K183" s="200">
        <f>SUM(K184+K207+K214+K226+K230)</f>
        <v>0</v>
      </c>
      <c r="L183" s="200">
        <f>SUM(L184+L207+L214+L226+L230)</f>
        <v>0</v>
      </c>
    </row>
    <row r="184" spans="1:12" ht="25.5" hidden="1" customHeight="1">
      <c r="A184" s="203">
        <v>3</v>
      </c>
      <c r="B184" s="228">
        <v>1</v>
      </c>
      <c r="C184" s="203">
        <v>1</v>
      </c>
      <c r="D184" s="202"/>
      <c r="E184" s="202"/>
      <c r="F184" s="242"/>
      <c r="G184" s="187" t="s">
        <v>138</v>
      </c>
      <c r="H184" s="175">
        <v>153</v>
      </c>
      <c r="I184" s="200">
        <f>SUM(I185+I188+I193+I199+I204)</f>
        <v>0</v>
      </c>
      <c r="J184" s="196">
        <f>SUM(J185+J188+J193+J199+J204)</f>
        <v>0</v>
      </c>
      <c r="K184" s="195">
        <f>SUM(K185+K188+K193+K199+K204)</f>
        <v>0</v>
      </c>
      <c r="L184" s="190">
        <f>SUM(L185+L188+L193+L199+L204)</f>
        <v>0</v>
      </c>
    </row>
    <row r="185" spans="1:12" hidden="1">
      <c r="A185" s="186">
        <v>3</v>
      </c>
      <c r="B185" s="183">
        <v>1</v>
      </c>
      <c r="C185" s="186">
        <v>1</v>
      </c>
      <c r="D185" s="185">
        <v>1</v>
      </c>
      <c r="E185" s="185"/>
      <c r="F185" s="241"/>
      <c r="G185" s="187" t="s">
        <v>139</v>
      </c>
      <c r="H185" s="175">
        <v>154</v>
      </c>
      <c r="I185" s="190">
        <f t="shared" ref="I185:L186" si="18">I186</f>
        <v>0</v>
      </c>
      <c r="J185" s="199">
        <f t="shared" si="18"/>
        <v>0</v>
      </c>
      <c r="K185" s="198">
        <f t="shared" si="18"/>
        <v>0</v>
      </c>
      <c r="L185" s="200">
        <f t="shared" si="18"/>
        <v>0</v>
      </c>
    </row>
    <row r="186" spans="1:12" hidden="1">
      <c r="A186" s="186">
        <v>3</v>
      </c>
      <c r="B186" s="183">
        <v>1</v>
      </c>
      <c r="C186" s="186">
        <v>1</v>
      </c>
      <c r="D186" s="185">
        <v>1</v>
      </c>
      <c r="E186" s="185">
        <v>1</v>
      </c>
      <c r="F186" s="205"/>
      <c r="G186" s="187" t="s">
        <v>139</v>
      </c>
      <c r="H186" s="175">
        <v>155</v>
      </c>
      <c r="I186" s="200">
        <f t="shared" si="18"/>
        <v>0</v>
      </c>
      <c r="J186" s="190">
        <f t="shared" si="18"/>
        <v>0</v>
      </c>
      <c r="K186" s="190">
        <f t="shared" si="18"/>
        <v>0</v>
      </c>
      <c r="L186" s="190">
        <f t="shared" si="18"/>
        <v>0</v>
      </c>
    </row>
    <row r="187" spans="1:12" hidden="1">
      <c r="A187" s="186">
        <v>3</v>
      </c>
      <c r="B187" s="183">
        <v>1</v>
      </c>
      <c r="C187" s="186">
        <v>1</v>
      </c>
      <c r="D187" s="185">
        <v>1</v>
      </c>
      <c r="E187" s="185">
        <v>1</v>
      </c>
      <c r="F187" s="205">
        <v>1</v>
      </c>
      <c r="G187" s="187" t="s">
        <v>139</v>
      </c>
      <c r="H187" s="175">
        <v>156</v>
      </c>
      <c r="I187" s="182">
        <v>0</v>
      </c>
      <c r="J187" s="182">
        <v>0</v>
      </c>
      <c r="K187" s="182">
        <v>0</v>
      </c>
      <c r="L187" s="182">
        <v>0</v>
      </c>
    </row>
    <row r="188" spans="1:12" hidden="1">
      <c r="A188" s="203">
        <v>3</v>
      </c>
      <c r="B188" s="202">
        <v>1</v>
      </c>
      <c r="C188" s="202">
        <v>1</v>
      </c>
      <c r="D188" s="202">
        <v>2</v>
      </c>
      <c r="E188" s="202"/>
      <c r="F188" s="201"/>
      <c r="G188" s="228" t="s">
        <v>140</v>
      </c>
      <c r="H188" s="175">
        <v>157</v>
      </c>
      <c r="I188" s="200">
        <f>I189</f>
        <v>0</v>
      </c>
      <c r="J188" s="199">
        <f>J189</f>
        <v>0</v>
      </c>
      <c r="K188" s="198">
        <f>K189</f>
        <v>0</v>
      </c>
      <c r="L188" s="200">
        <f>L189</f>
        <v>0</v>
      </c>
    </row>
    <row r="189" spans="1:12" hidden="1">
      <c r="A189" s="186">
        <v>3</v>
      </c>
      <c r="B189" s="185">
        <v>1</v>
      </c>
      <c r="C189" s="185">
        <v>1</v>
      </c>
      <c r="D189" s="185">
        <v>2</v>
      </c>
      <c r="E189" s="185">
        <v>1</v>
      </c>
      <c r="F189" s="184"/>
      <c r="G189" s="228" t="s">
        <v>140</v>
      </c>
      <c r="H189" s="175">
        <v>158</v>
      </c>
      <c r="I189" s="190">
        <f>SUM(I190:I192)</f>
        <v>0</v>
      </c>
      <c r="J189" s="196">
        <f>SUM(J190:J192)</f>
        <v>0</v>
      </c>
      <c r="K189" s="195">
        <f>SUM(K190:K192)</f>
        <v>0</v>
      </c>
      <c r="L189" s="190">
        <f>SUM(L190:L192)</f>
        <v>0</v>
      </c>
    </row>
    <row r="190" spans="1:12" hidden="1">
      <c r="A190" s="203">
        <v>3</v>
      </c>
      <c r="B190" s="202">
        <v>1</v>
      </c>
      <c r="C190" s="202">
        <v>1</v>
      </c>
      <c r="D190" s="202">
        <v>2</v>
      </c>
      <c r="E190" s="202">
        <v>1</v>
      </c>
      <c r="F190" s="201">
        <v>1</v>
      </c>
      <c r="G190" s="228" t="s">
        <v>141</v>
      </c>
      <c r="H190" s="175">
        <v>159</v>
      </c>
      <c r="I190" s="237">
        <v>0</v>
      </c>
      <c r="J190" s="237">
        <v>0</v>
      </c>
      <c r="K190" s="237">
        <v>0</v>
      </c>
      <c r="L190" s="189">
        <v>0</v>
      </c>
    </row>
    <row r="191" spans="1:12" hidden="1">
      <c r="A191" s="186">
        <v>3</v>
      </c>
      <c r="B191" s="185">
        <v>1</v>
      </c>
      <c r="C191" s="185">
        <v>1</v>
      </c>
      <c r="D191" s="185">
        <v>2</v>
      </c>
      <c r="E191" s="185">
        <v>1</v>
      </c>
      <c r="F191" s="184">
        <v>2</v>
      </c>
      <c r="G191" s="183" t="s">
        <v>142</v>
      </c>
      <c r="H191" s="175">
        <v>160</v>
      </c>
      <c r="I191" s="182">
        <v>0</v>
      </c>
      <c r="J191" s="182">
        <v>0</v>
      </c>
      <c r="K191" s="182">
        <v>0</v>
      </c>
      <c r="L191" s="182">
        <v>0</v>
      </c>
    </row>
    <row r="192" spans="1:12" ht="25.5" hidden="1" customHeight="1">
      <c r="A192" s="203">
        <v>3</v>
      </c>
      <c r="B192" s="202">
        <v>1</v>
      </c>
      <c r="C192" s="202">
        <v>1</v>
      </c>
      <c r="D192" s="202">
        <v>2</v>
      </c>
      <c r="E192" s="202">
        <v>1</v>
      </c>
      <c r="F192" s="201">
        <v>3</v>
      </c>
      <c r="G192" s="228" t="s">
        <v>143</v>
      </c>
      <c r="H192" s="175">
        <v>161</v>
      </c>
      <c r="I192" s="237">
        <v>0</v>
      </c>
      <c r="J192" s="237">
        <v>0</v>
      </c>
      <c r="K192" s="237">
        <v>0</v>
      </c>
      <c r="L192" s="189">
        <v>0</v>
      </c>
    </row>
    <row r="193" spans="1:12" hidden="1">
      <c r="A193" s="186">
        <v>3</v>
      </c>
      <c r="B193" s="185">
        <v>1</v>
      </c>
      <c r="C193" s="185">
        <v>1</v>
      </c>
      <c r="D193" s="185">
        <v>3</v>
      </c>
      <c r="E193" s="185"/>
      <c r="F193" s="184"/>
      <c r="G193" s="183" t="s">
        <v>144</v>
      </c>
      <c r="H193" s="175">
        <v>162</v>
      </c>
      <c r="I193" s="190">
        <f>I194</f>
        <v>0</v>
      </c>
      <c r="J193" s="196">
        <f>J194</f>
        <v>0</v>
      </c>
      <c r="K193" s="195">
        <f>K194</f>
        <v>0</v>
      </c>
      <c r="L193" s="190">
        <f>L194</f>
        <v>0</v>
      </c>
    </row>
    <row r="194" spans="1:12" hidden="1">
      <c r="A194" s="186">
        <v>3</v>
      </c>
      <c r="B194" s="185">
        <v>1</v>
      </c>
      <c r="C194" s="185">
        <v>1</v>
      </c>
      <c r="D194" s="185">
        <v>3</v>
      </c>
      <c r="E194" s="185">
        <v>1</v>
      </c>
      <c r="F194" s="184"/>
      <c r="G194" s="183" t="s">
        <v>144</v>
      </c>
      <c r="H194" s="175">
        <v>163</v>
      </c>
      <c r="I194" s="190">
        <f>SUM(I195:I198)</f>
        <v>0</v>
      </c>
      <c r="J194" s="190">
        <f>SUM(J195:J198)</f>
        <v>0</v>
      </c>
      <c r="K194" s="190">
        <f>SUM(K195:K198)</f>
        <v>0</v>
      </c>
      <c r="L194" s="190">
        <f>SUM(L195:L198)</f>
        <v>0</v>
      </c>
    </row>
    <row r="195" spans="1:12" hidden="1">
      <c r="A195" s="186">
        <v>3</v>
      </c>
      <c r="B195" s="185">
        <v>1</v>
      </c>
      <c r="C195" s="185">
        <v>1</v>
      </c>
      <c r="D195" s="185">
        <v>3</v>
      </c>
      <c r="E195" s="185">
        <v>1</v>
      </c>
      <c r="F195" s="184">
        <v>1</v>
      </c>
      <c r="G195" s="183" t="s">
        <v>145</v>
      </c>
      <c r="H195" s="175">
        <v>164</v>
      </c>
      <c r="I195" s="182">
        <v>0</v>
      </c>
      <c r="J195" s="182">
        <v>0</v>
      </c>
      <c r="K195" s="182">
        <v>0</v>
      </c>
      <c r="L195" s="189">
        <v>0</v>
      </c>
    </row>
    <row r="196" spans="1:12" hidden="1">
      <c r="A196" s="186">
        <v>3</v>
      </c>
      <c r="B196" s="185">
        <v>1</v>
      </c>
      <c r="C196" s="185">
        <v>1</v>
      </c>
      <c r="D196" s="185">
        <v>3</v>
      </c>
      <c r="E196" s="185">
        <v>1</v>
      </c>
      <c r="F196" s="184">
        <v>2</v>
      </c>
      <c r="G196" s="183" t="s">
        <v>146</v>
      </c>
      <c r="H196" s="175">
        <v>165</v>
      </c>
      <c r="I196" s="237">
        <v>0</v>
      </c>
      <c r="J196" s="182">
        <v>0</v>
      </c>
      <c r="K196" s="182">
        <v>0</v>
      </c>
      <c r="L196" s="182">
        <v>0</v>
      </c>
    </row>
    <row r="197" spans="1:12" hidden="1">
      <c r="A197" s="186">
        <v>3</v>
      </c>
      <c r="B197" s="185">
        <v>1</v>
      </c>
      <c r="C197" s="185">
        <v>1</v>
      </c>
      <c r="D197" s="185">
        <v>3</v>
      </c>
      <c r="E197" s="185">
        <v>1</v>
      </c>
      <c r="F197" s="184">
        <v>3</v>
      </c>
      <c r="G197" s="187" t="s">
        <v>147</v>
      </c>
      <c r="H197" s="175">
        <v>166</v>
      </c>
      <c r="I197" s="237">
        <v>0</v>
      </c>
      <c r="J197" s="213">
        <v>0</v>
      </c>
      <c r="K197" s="213">
        <v>0</v>
      </c>
      <c r="L197" s="213">
        <v>0</v>
      </c>
    </row>
    <row r="198" spans="1:12" ht="26.25" hidden="1" customHeight="1">
      <c r="A198" s="193">
        <v>3</v>
      </c>
      <c r="B198" s="192">
        <v>1</v>
      </c>
      <c r="C198" s="192">
        <v>1</v>
      </c>
      <c r="D198" s="192">
        <v>3</v>
      </c>
      <c r="E198" s="192">
        <v>1</v>
      </c>
      <c r="F198" s="191">
        <v>4</v>
      </c>
      <c r="G198" s="240" t="s">
        <v>148</v>
      </c>
      <c r="H198" s="175">
        <v>167</v>
      </c>
      <c r="I198" s="239">
        <v>0</v>
      </c>
      <c r="J198" s="238">
        <v>0</v>
      </c>
      <c r="K198" s="182">
        <v>0</v>
      </c>
      <c r="L198" s="182">
        <v>0</v>
      </c>
    </row>
    <row r="199" spans="1:12" hidden="1">
      <c r="A199" s="193">
        <v>3</v>
      </c>
      <c r="B199" s="192">
        <v>1</v>
      </c>
      <c r="C199" s="192">
        <v>1</v>
      </c>
      <c r="D199" s="192">
        <v>4</v>
      </c>
      <c r="E199" s="192"/>
      <c r="F199" s="191"/>
      <c r="G199" s="197" t="s">
        <v>149</v>
      </c>
      <c r="H199" s="175">
        <v>168</v>
      </c>
      <c r="I199" s="190">
        <f>I200</f>
        <v>0</v>
      </c>
      <c r="J199" s="236">
        <f>J200</f>
        <v>0</v>
      </c>
      <c r="K199" s="235">
        <f>K200</f>
        <v>0</v>
      </c>
      <c r="L199" s="234">
        <f>L200</f>
        <v>0</v>
      </c>
    </row>
    <row r="200" spans="1:12" hidden="1">
      <c r="A200" s="186">
        <v>3</v>
      </c>
      <c r="B200" s="185">
        <v>1</v>
      </c>
      <c r="C200" s="185">
        <v>1</v>
      </c>
      <c r="D200" s="185">
        <v>4</v>
      </c>
      <c r="E200" s="185">
        <v>1</v>
      </c>
      <c r="F200" s="184"/>
      <c r="G200" s="197" t="s">
        <v>149</v>
      </c>
      <c r="H200" s="175">
        <v>169</v>
      </c>
      <c r="I200" s="200">
        <f>SUM(I201:I203)</f>
        <v>0</v>
      </c>
      <c r="J200" s="196">
        <f>SUM(J201:J203)</f>
        <v>0</v>
      </c>
      <c r="K200" s="195">
        <f>SUM(K201:K203)</f>
        <v>0</v>
      </c>
      <c r="L200" s="190">
        <f>SUM(L201:L203)</f>
        <v>0</v>
      </c>
    </row>
    <row r="201" spans="1:12" hidden="1">
      <c r="A201" s="186">
        <v>3</v>
      </c>
      <c r="B201" s="185">
        <v>1</v>
      </c>
      <c r="C201" s="185">
        <v>1</v>
      </c>
      <c r="D201" s="185">
        <v>4</v>
      </c>
      <c r="E201" s="185">
        <v>1</v>
      </c>
      <c r="F201" s="184">
        <v>1</v>
      </c>
      <c r="G201" s="183" t="s">
        <v>150</v>
      </c>
      <c r="H201" s="175">
        <v>170</v>
      </c>
      <c r="I201" s="182">
        <v>0</v>
      </c>
      <c r="J201" s="182">
        <v>0</v>
      </c>
      <c r="K201" s="182">
        <v>0</v>
      </c>
      <c r="L201" s="189">
        <v>0</v>
      </c>
    </row>
    <row r="202" spans="1:12" ht="25.5" hidden="1" customHeight="1">
      <c r="A202" s="203">
        <v>3</v>
      </c>
      <c r="B202" s="202">
        <v>1</v>
      </c>
      <c r="C202" s="202">
        <v>1</v>
      </c>
      <c r="D202" s="202">
        <v>4</v>
      </c>
      <c r="E202" s="202">
        <v>1</v>
      </c>
      <c r="F202" s="201">
        <v>2</v>
      </c>
      <c r="G202" s="228" t="s">
        <v>250</v>
      </c>
      <c r="H202" s="175">
        <v>171</v>
      </c>
      <c r="I202" s="237">
        <v>0</v>
      </c>
      <c r="J202" s="237">
        <v>0</v>
      </c>
      <c r="K202" s="219">
        <v>0</v>
      </c>
      <c r="L202" s="182">
        <v>0</v>
      </c>
    </row>
    <row r="203" spans="1:12" hidden="1">
      <c r="A203" s="186">
        <v>3</v>
      </c>
      <c r="B203" s="185">
        <v>1</v>
      </c>
      <c r="C203" s="185">
        <v>1</v>
      </c>
      <c r="D203" s="185">
        <v>4</v>
      </c>
      <c r="E203" s="185">
        <v>1</v>
      </c>
      <c r="F203" s="184">
        <v>3</v>
      </c>
      <c r="G203" s="183" t="s">
        <v>152</v>
      </c>
      <c r="H203" s="175">
        <v>172</v>
      </c>
      <c r="I203" s="237">
        <v>0</v>
      </c>
      <c r="J203" s="237">
        <v>0</v>
      </c>
      <c r="K203" s="237">
        <v>0</v>
      </c>
      <c r="L203" s="182">
        <v>0</v>
      </c>
    </row>
    <row r="204" spans="1:12" ht="25.5" hidden="1" customHeight="1">
      <c r="A204" s="186">
        <v>3</v>
      </c>
      <c r="B204" s="185">
        <v>1</v>
      </c>
      <c r="C204" s="185">
        <v>1</v>
      </c>
      <c r="D204" s="185">
        <v>5</v>
      </c>
      <c r="E204" s="185"/>
      <c r="F204" s="184"/>
      <c r="G204" s="183" t="s">
        <v>153</v>
      </c>
      <c r="H204" s="175">
        <v>173</v>
      </c>
      <c r="I204" s="190">
        <f t="shared" ref="I204:L205" si="19">I205</f>
        <v>0</v>
      </c>
      <c r="J204" s="196">
        <f t="shared" si="19"/>
        <v>0</v>
      </c>
      <c r="K204" s="195">
        <f t="shared" si="19"/>
        <v>0</v>
      </c>
      <c r="L204" s="190">
        <f t="shared" si="19"/>
        <v>0</v>
      </c>
    </row>
    <row r="205" spans="1:12" ht="25.5" hidden="1" customHeight="1">
      <c r="A205" s="193">
        <v>3</v>
      </c>
      <c r="B205" s="192">
        <v>1</v>
      </c>
      <c r="C205" s="192">
        <v>1</v>
      </c>
      <c r="D205" s="192">
        <v>5</v>
      </c>
      <c r="E205" s="192">
        <v>1</v>
      </c>
      <c r="F205" s="191"/>
      <c r="G205" s="183" t="s">
        <v>153</v>
      </c>
      <c r="H205" s="175">
        <v>174</v>
      </c>
      <c r="I205" s="195">
        <f t="shared" si="19"/>
        <v>0</v>
      </c>
      <c r="J205" s="195">
        <f t="shared" si="19"/>
        <v>0</v>
      </c>
      <c r="K205" s="195">
        <f t="shared" si="19"/>
        <v>0</v>
      </c>
      <c r="L205" s="195">
        <f t="shared" si="19"/>
        <v>0</v>
      </c>
    </row>
    <row r="206" spans="1:12" ht="25.5" hidden="1" customHeight="1">
      <c r="A206" s="186">
        <v>3</v>
      </c>
      <c r="B206" s="185">
        <v>1</v>
      </c>
      <c r="C206" s="185">
        <v>1</v>
      </c>
      <c r="D206" s="185">
        <v>5</v>
      </c>
      <c r="E206" s="185">
        <v>1</v>
      </c>
      <c r="F206" s="184">
        <v>1</v>
      </c>
      <c r="G206" s="183" t="s">
        <v>153</v>
      </c>
      <c r="H206" s="175">
        <v>175</v>
      </c>
      <c r="I206" s="237">
        <v>0</v>
      </c>
      <c r="J206" s="182">
        <v>0</v>
      </c>
      <c r="K206" s="182">
        <v>0</v>
      </c>
      <c r="L206" s="182">
        <v>0</v>
      </c>
    </row>
    <row r="207" spans="1:12" ht="25.5" hidden="1" customHeight="1">
      <c r="A207" s="193">
        <v>3</v>
      </c>
      <c r="B207" s="192">
        <v>1</v>
      </c>
      <c r="C207" s="192">
        <v>2</v>
      </c>
      <c r="D207" s="192"/>
      <c r="E207" s="192"/>
      <c r="F207" s="191"/>
      <c r="G207" s="197" t="s">
        <v>154</v>
      </c>
      <c r="H207" s="175">
        <v>176</v>
      </c>
      <c r="I207" s="190">
        <f t="shared" ref="I207:L208" si="20">I208</f>
        <v>0</v>
      </c>
      <c r="J207" s="236">
        <f t="shared" si="20"/>
        <v>0</v>
      </c>
      <c r="K207" s="235">
        <f t="shared" si="20"/>
        <v>0</v>
      </c>
      <c r="L207" s="234">
        <f t="shared" si="20"/>
        <v>0</v>
      </c>
    </row>
    <row r="208" spans="1:12" ht="25.5" hidden="1" customHeight="1">
      <c r="A208" s="186">
        <v>3</v>
      </c>
      <c r="B208" s="185">
        <v>1</v>
      </c>
      <c r="C208" s="185">
        <v>2</v>
      </c>
      <c r="D208" s="185">
        <v>1</v>
      </c>
      <c r="E208" s="185"/>
      <c r="F208" s="184"/>
      <c r="G208" s="197" t="s">
        <v>154</v>
      </c>
      <c r="H208" s="175">
        <v>177</v>
      </c>
      <c r="I208" s="200">
        <f t="shared" si="20"/>
        <v>0</v>
      </c>
      <c r="J208" s="196">
        <f t="shared" si="20"/>
        <v>0</v>
      </c>
      <c r="K208" s="195">
        <f t="shared" si="20"/>
        <v>0</v>
      </c>
      <c r="L208" s="190">
        <f t="shared" si="20"/>
        <v>0</v>
      </c>
    </row>
    <row r="209" spans="1:15" ht="25.5" hidden="1" customHeight="1">
      <c r="A209" s="203">
        <v>3</v>
      </c>
      <c r="B209" s="202">
        <v>1</v>
      </c>
      <c r="C209" s="202">
        <v>2</v>
      </c>
      <c r="D209" s="202">
        <v>1</v>
      </c>
      <c r="E209" s="202">
        <v>1</v>
      </c>
      <c r="F209" s="201"/>
      <c r="G209" s="197" t="s">
        <v>154</v>
      </c>
      <c r="H209" s="175">
        <v>178</v>
      </c>
      <c r="I209" s="190">
        <f>SUM(I210:I213)</f>
        <v>0</v>
      </c>
      <c r="J209" s="199">
        <f>SUM(J210:J213)</f>
        <v>0</v>
      </c>
      <c r="K209" s="198">
        <f>SUM(K210:K213)</f>
        <v>0</v>
      </c>
      <c r="L209" s="200">
        <f>SUM(L210:L213)</f>
        <v>0</v>
      </c>
    </row>
    <row r="210" spans="1:15" ht="38.25" hidden="1" customHeight="1">
      <c r="A210" s="186">
        <v>3</v>
      </c>
      <c r="B210" s="185">
        <v>1</v>
      </c>
      <c r="C210" s="185">
        <v>2</v>
      </c>
      <c r="D210" s="185">
        <v>1</v>
      </c>
      <c r="E210" s="185">
        <v>1</v>
      </c>
      <c r="F210" s="184">
        <v>2</v>
      </c>
      <c r="G210" s="183" t="s">
        <v>249</v>
      </c>
      <c r="H210" s="175">
        <v>179</v>
      </c>
      <c r="I210" s="182">
        <v>0</v>
      </c>
      <c r="J210" s="182">
        <v>0</v>
      </c>
      <c r="K210" s="182">
        <v>0</v>
      </c>
      <c r="L210" s="182">
        <v>0</v>
      </c>
    </row>
    <row r="211" spans="1:15" hidden="1">
      <c r="A211" s="186">
        <v>3</v>
      </c>
      <c r="B211" s="185">
        <v>1</v>
      </c>
      <c r="C211" s="185">
        <v>2</v>
      </c>
      <c r="D211" s="186">
        <v>1</v>
      </c>
      <c r="E211" s="185">
        <v>1</v>
      </c>
      <c r="F211" s="184">
        <v>3</v>
      </c>
      <c r="G211" s="183" t="s">
        <v>156</v>
      </c>
      <c r="H211" s="175">
        <v>180</v>
      </c>
      <c r="I211" s="182">
        <v>0</v>
      </c>
      <c r="J211" s="182">
        <v>0</v>
      </c>
      <c r="K211" s="182">
        <v>0</v>
      </c>
      <c r="L211" s="182">
        <v>0</v>
      </c>
    </row>
    <row r="212" spans="1:15" ht="25.5" hidden="1" customHeight="1">
      <c r="A212" s="186">
        <v>3</v>
      </c>
      <c r="B212" s="185">
        <v>1</v>
      </c>
      <c r="C212" s="185">
        <v>2</v>
      </c>
      <c r="D212" s="186">
        <v>1</v>
      </c>
      <c r="E212" s="185">
        <v>1</v>
      </c>
      <c r="F212" s="184">
        <v>4</v>
      </c>
      <c r="G212" s="183" t="s">
        <v>157</v>
      </c>
      <c r="H212" s="175">
        <v>181</v>
      </c>
      <c r="I212" s="182">
        <v>0</v>
      </c>
      <c r="J212" s="182">
        <v>0</v>
      </c>
      <c r="K212" s="182">
        <v>0</v>
      </c>
      <c r="L212" s="182">
        <v>0</v>
      </c>
    </row>
    <row r="213" spans="1:15" hidden="1">
      <c r="A213" s="193">
        <v>3</v>
      </c>
      <c r="B213" s="218">
        <v>1</v>
      </c>
      <c r="C213" s="218">
        <v>2</v>
      </c>
      <c r="D213" s="212">
        <v>1</v>
      </c>
      <c r="E213" s="218">
        <v>1</v>
      </c>
      <c r="F213" s="211">
        <v>5</v>
      </c>
      <c r="G213" s="207" t="s">
        <v>158</v>
      </c>
      <c r="H213" s="175">
        <v>182</v>
      </c>
      <c r="I213" s="182">
        <v>0</v>
      </c>
      <c r="J213" s="182">
        <v>0</v>
      </c>
      <c r="K213" s="182">
        <v>0</v>
      </c>
      <c r="L213" s="189">
        <v>0</v>
      </c>
    </row>
    <row r="214" spans="1:15" hidden="1">
      <c r="A214" s="186">
        <v>3</v>
      </c>
      <c r="B214" s="185">
        <v>1</v>
      </c>
      <c r="C214" s="185">
        <v>3</v>
      </c>
      <c r="D214" s="186"/>
      <c r="E214" s="185"/>
      <c r="F214" s="184"/>
      <c r="G214" s="183" t="s">
        <v>159</v>
      </c>
      <c r="H214" s="175">
        <v>183</v>
      </c>
      <c r="I214" s="190">
        <f>SUM(I215+I218)</f>
        <v>0</v>
      </c>
      <c r="J214" s="196">
        <f>SUM(J215+J218)</f>
        <v>0</v>
      </c>
      <c r="K214" s="195">
        <f>SUM(K215+K218)</f>
        <v>0</v>
      </c>
      <c r="L214" s="190">
        <f>SUM(L215+L218)</f>
        <v>0</v>
      </c>
    </row>
    <row r="215" spans="1:15" ht="25.5" hidden="1" customHeight="1">
      <c r="A215" s="203">
        <v>3</v>
      </c>
      <c r="B215" s="202">
        <v>1</v>
      </c>
      <c r="C215" s="202">
        <v>3</v>
      </c>
      <c r="D215" s="203">
        <v>1</v>
      </c>
      <c r="E215" s="186"/>
      <c r="F215" s="201"/>
      <c r="G215" s="228" t="s">
        <v>160</v>
      </c>
      <c r="H215" s="175">
        <v>184</v>
      </c>
      <c r="I215" s="200">
        <f t="shared" ref="I215:L216" si="21">I216</f>
        <v>0</v>
      </c>
      <c r="J215" s="199">
        <f t="shared" si="21"/>
        <v>0</v>
      </c>
      <c r="K215" s="198">
        <f t="shared" si="21"/>
        <v>0</v>
      </c>
      <c r="L215" s="200">
        <f t="shared" si="21"/>
        <v>0</v>
      </c>
    </row>
    <row r="216" spans="1:15" ht="25.5" hidden="1" customHeight="1">
      <c r="A216" s="186">
        <v>3</v>
      </c>
      <c r="B216" s="185">
        <v>1</v>
      </c>
      <c r="C216" s="185">
        <v>3</v>
      </c>
      <c r="D216" s="186">
        <v>1</v>
      </c>
      <c r="E216" s="186">
        <v>1</v>
      </c>
      <c r="F216" s="184"/>
      <c r="G216" s="228" t="s">
        <v>160</v>
      </c>
      <c r="H216" s="175">
        <v>185</v>
      </c>
      <c r="I216" s="190">
        <f t="shared" si="21"/>
        <v>0</v>
      </c>
      <c r="J216" s="196">
        <f t="shared" si="21"/>
        <v>0</v>
      </c>
      <c r="K216" s="195">
        <f t="shared" si="21"/>
        <v>0</v>
      </c>
      <c r="L216" s="190">
        <f t="shared" si="21"/>
        <v>0</v>
      </c>
    </row>
    <row r="217" spans="1:15" ht="25.5" hidden="1" customHeight="1">
      <c r="A217" s="186">
        <v>3</v>
      </c>
      <c r="B217" s="183">
        <v>1</v>
      </c>
      <c r="C217" s="186">
        <v>3</v>
      </c>
      <c r="D217" s="185">
        <v>1</v>
      </c>
      <c r="E217" s="185">
        <v>1</v>
      </c>
      <c r="F217" s="184">
        <v>1</v>
      </c>
      <c r="G217" s="228" t="s">
        <v>160</v>
      </c>
      <c r="H217" s="175">
        <v>186</v>
      </c>
      <c r="I217" s="189">
        <v>0</v>
      </c>
      <c r="J217" s="189">
        <v>0</v>
      </c>
      <c r="K217" s="189">
        <v>0</v>
      </c>
      <c r="L217" s="189">
        <v>0</v>
      </c>
    </row>
    <row r="218" spans="1:15" hidden="1">
      <c r="A218" s="186">
        <v>3</v>
      </c>
      <c r="B218" s="183">
        <v>1</v>
      </c>
      <c r="C218" s="186">
        <v>3</v>
      </c>
      <c r="D218" s="185">
        <v>2</v>
      </c>
      <c r="E218" s="185"/>
      <c r="F218" s="184"/>
      <c r="G218" s="183" t="s">
        <v>161</v>
      </c>
      <c r="H218" s="175">
        <v>187</v>
      </c>
      <c r="I218" s="190">
        <f>I219</f>
        <v>0</v>
      </c>
      <c r="J218" s="196">
        <f>J219</f>
        <v>0</v>
      </c>
      <c r="K218" s="195">
        <f>K219</f>
        <v>0</v>
      </c>
      <c r="L218" s="190">
        <f>L219</f>
        <v>0</v>
      </c>
    </row>
    <row r="219" spans="1:15" hidden="1">
      <c r="A219" s="203">
        <v>3</v>
      </c>
      <c r="B219" s="228">
        <v>1</v>
      </c>
      <c r="C219" s="203">
        <v>3</v>
      </c>
      <c r="D219" s="202">
        <v>2</v>
      </c>
      <c r="E219" s="202">
        <v>1</v>
      </c>
      <c r="F219" s="201"/>
      <c r="G219" s="183" t="s">
        <v>161</v>
      </c>
      <c r="H219" s="175">
        <v>188</v>
      </c>
      <c r="I219" s="190">
        <f>SUM(I220:I225)</f>
        <v>0</v>
      </c>
      <c r="J219" s="190">
        <f>SUM(J220:J225)</f>
        <v>0</v>
      </c>
      <c r="K219" s="190">
        <f>SUM(K220:K225)</f>
        <v>0</v>
      </c>
      <c r="L219" s="190">
        <f>SUM(L220:L225)</f>
        <v>0</v>
      </c>
      <c r="M219" s="233"/>
      <c r="N219" s="233"/>
      <c r="O219" s="233"/>
    </row>
    <row r="220" spans="1:15" hidden="1">
      <c r="A220" s="186">
        <v>3</v>
      </c>
      <c r="B220" s="183">
        <v>1</v>
      </c>
      <c r="C220" s="186">
        <v>3</v>
      </c>
      <c r="D220" s="185">
        <v>2</v>
      </c>
      <c r="E220" s="185">
        <v>1</v>
      </c>
      <c r="F220" s="184">
        <v>1</v>
      </c>
      <c r="G220" s="183" t="s">
        <v>162</v>
      </c>
      <c r="H220" s="175">
        <v>189</v>
      </c>
      <c r="I220" s="182">
        <v>0</v>
      </c>
      <c r="J220" s="182">
        <v>0</v>
      </c>
      <c r="K220" s="182">
        <v>0</v>
      </c>
      <c r="L220" s="189">
        <v>0</v>
      </c>
    </row>
    <row r="221" spans="1:15" ht="25.5" hidden="1" customHeight="1">
      <c r="A221" s="186">
        <v>3</v>
      </c>
      <c r="B221" s="183">
        <v>1</v>
      </c>
      <c r="C221" s="186">
        <v>3</v>
      </c>
      <c r="D221" s="185">
        <v>2</v>
      </c>
      <c r="E221" s="185">
        <v>1</v>
      </c>
      <c r="F221" s="184">
        <v>2</v>
      </c>
      <c r="G221" s="183" t="s">
        <v>163</v>
      </c>
      <c r="H221" s="175">
        <v>190</v>
      </c>
      <c r="I221" s="182">
        <v>0</v>
      </c>
      <c r="J221" s="182">
        <v>0</v>
      </c>
      <c r="K221" s="182">
        <v>0</v>
      </c>
      <c r="L221" s="182">
        <v>0</v>
      </c>
    </row>
    <row r="222" spans="1:15" hidden="1">
      <c r="A222" s="186">
        <v>3</v>
      </c>
      <c r="B222" s="183">
        <v>1</v>
      </c>
      <c r="C222" s="186">
        <v>3</v>
      </c>
      <c r="D222" s="185">
        <v>2</v>
      </c>
      <c r="E222" s="185">
        <v>1</v>
      </c>
      <c r="F222" s="184">
        <v>3</v>
      </c>
      <c r="G222" s="183" t="s">
        <v>164</v>
      </c>
      <c r="H222" s="175">
        <v>191</v>
      </c>
      <c r="I222" s="182">
        <v>0</v>
      </c>
      <c r="J222" s="182">
        <v>0</v>
      </c>
      <c r="K222" s="182">
        <v>0</v>
      </c>
      <c r="L222" s="182">
        <v>0</v>
      </c>
    </row>
    <row r="223" spans="1:15" ht="25.5" hidden="1" customHeight="1">
      <c r="A223" s="186">
        <v>3</v>
      </c>
      <c r="B223" s="183">
        <v>1</v>
      </c>
      <c r="C223" s="186">
        <v>3</v>
      </c>
      <c r="D223" s="185">
        <v>2</v>
      </c>
      <c r="E223" s="185">
        <v>1</v>
      </c>
      <c r="F223" s="184">
        <v>4</v>
      </c>
      <c r="G223" s="183" t="s">
        <v>248</v>
      </c>
      <c r="H223" s="175">
        <v>192</v>
      </c>
      <c r="I223" s="182">
        <v>0</v>
      </c>
      <c r="J223" s="182">
        <v>0</v>
      </c>
      <c r="K223" s="182">
        <v>0</v>
      </c>
      <c r="L223" s="189">
        <v>0</v>
      </c>
    </row>
    <row r="224" spans="1:15" hidden="1">
      <c r="A224" s="186">
        <v>3</v>
      </c>
      <c r="B224" s="183">
        <v>1</v>
      </c>
      <c r="C224" s="186">
        <v>3</v>
      </c>
      <c r="D224" s="185">
        <v>2</v>
      </c>
      <c r="E224" s="185">
        <v>1</v>
      </c>
      <c r="F224" s="184">
        <v>5</v>
      </c>
      <c r="G224" s="228" t="s">
        <v>166</v>
      </c>
      <c r="H224" s="175">
        <v>193</v>
      </c>
      <c r="I224" s="182">
        <v>0</v>
      </c>
      <c r="J224" s="182">
        <v>0</v>
      </c>
      <c r="K224" s="182">
        <v>0</v>
      </c>
      <c r="L224" s="182">
        <v>0</v>
      </c>
    </row>
    <row r="225" spans="1:12" hidden="1">
      <c r="A225" s="186">
        <v>3</v>
      </c>
      <c r="B225" s="183">
        <v>1</v>
      </c>
      <c r="C225" s="186">
        <v>3</v>
      </c>
      <c r="D225" s="185">
        <v>2</v>
      </c>
      <c r="E225" s="185">
        <v>1</v>
      </c>
      <c r="F225" s="184">
        <v>6</v>
      </c>
      <c r="G225" s="228" t="s">
        <v>161</v>
      </c>
      <c r="H225" s="175">
        <v>194</v>
      </c>
      <c r="I225" s="182">
        <v>0</v>
      </c>
      <c r="J225" s="182">
        <v>0</v>
      </c>
      <c r="K225" s="182">
        <v>0</v>
      </c>
      <c r="L225" s="189">
        <v>0</v>
      </c>
    </row>
    <row r="226" spans="1:12" ht="25.5" hidden="1" customHeight="1">
      <c r="A226" s="203">
        <v>3</v>
      </c>
      <c r="B226" s="202">
        <v>1</v>
      </c>
      <c r="C226" s="202">
        <v>4</v>
      </c>
      <c r="D226" s="202"/>
      <c r="E226" s="202"/>
      <c r="F226" s="201"/>
      <c r="G226" s="228" t="s">
        <v>167</v>
      </c>
      <c r="H226" s="175">
        <v>195</v>
      </c>
      <c r="I226" s="200">
        <f t="shared" ref="I226:L228" si="22">I227</f>
        <v>0</v>
      </c>
      <c r="J226" s="199">
        <f t="shared" si="22"/>
        <v>0</v>
      </c>
      <c r="K226" s="198">
        <f t="shared" si="22"/>
        <v>0</v>
      </c>
      <c r="L226" s="198">
        <f t="shared" si="22"/>
        <v>0</v>
      </c>
    </row>
    <row r="227" spans="1:12" ht="25.5" hidden="1" customHeight="1">
      <c r="A227" s="193">
        <v>3</v>
      </c>
      <c r="B227" s="218">
        <v>1</v>
      </c>
      <c r="C227" s="218">
        <v>4</v>
      </c>
      <c r="D227" s="218">
        <v>1</v>
      </c>
      <c r="E227" s="218"/>
      <c r="F227" s="211"/>
      <c r="G227" s="228" t="s">
        <v>167</v>
      </c>
      <c r="H227" s="175">
        <v>196</v>
      </c>
      <c r="I227" s="210">
        <f t="shared" si="22"/>
        <v>0</v>
      </c>
      <c r="J227" s="231">
        <f t="shared" si="22"/>
        <v>0</v>
      </c>
      <c r="K227" s="208">
        <f t="shared" si="22"/>
        <v>0</v>
      </c>
      <c r="L227" s="208">
        <f t="shared" si="22"/>
        <v>0</v>
      </c>
    </row>
    <row r="228" spans="1:12" ht="25.5" hidden="1" customHeight="1">
      <c r="A228" s="186">
        <v>3</v>
      </c>
      <c r="B228" s="185">
        <v>1</v>
      </c>
      <c r="C228" s="185">
        <v>4</v>
      </c>
      <c r="D228" s="185">
        <v>1</v>
      </c>
      <c r="E228" s="185">
        <v>1</v>
      </c>
      <c r="F228" s="184"/>
      <c r="G228" s="228" t="s">
        <v>168</v>
      </c>
      <c r="H228" s="175">
        <v>197</v>
      </c>
      <c r="I228" s="190">
        <f t="shared" si="22"/>
        <v>0</v>
      </c>
      <c r="J228" s="196">
        <f t="shared" si="22"/>
        <v>0</v>
      </c>
      <c r="K228" s="195">
        <f t="shared" si="22"/>
        <v>0</v>
      </c>
      <c r="L228" s="195">
        <f t="shared" si="22"/>
        <v>0</v>
      </c>
    </row>
    <row r="229" spans="1:12" ht="25.5" hidden="1" customHeight="1">
      <c r="A229" s="187">
        <v>3</v>
      </c>
      <c r="B229" s="186">
        <v>1</v>
      </c>
      <c r="C229" s="185">
        <v>4</v>
      </c>
      <c r="D229" s="185">
        <v>1</v>
      </c>
      <c r="E229" s="185">
        <v>1</v>
      </c>
      <c r="F229" s="184">
        <v>1</v>
      </c>
      <c r="G229" s="228" t="s">
        <v>168</v>
      </c>
      <c r="H229" s="175">
        <v>198</v>
      </c>
      <c r="I229" s="182">
        <v>0</v>
      </c>
      <c r="J229" s="182">
        <v>0</v>
      </c>
      <c r="K229" s="182">
        <v>0</v>
      </c>
      <c r="L229" s="182">
        <v>0</v>
      </c>
    </row>
    <row r="230" spans="1:12" ht="25.5" hidden="1" customHeight="1">
      <c r="A230" s="187">
        <v>3</v>
      </c>
      <c r="B230" s="185">
        <v>1</v>
      </c>
      <c r="C230" s="185">
        <v>5</v>
      </c>
      <c r="D230" s="185"/>
      <c r="E230" s="185"/>
      <c r="F230" s="184"/>
      <c r="G230" s="183" t="s">
        <v>247</v>
      </c>
      <c r="H230" s="175">
        <v>199</v>
      </c>
      <c r="I230" s="190">
        <f t="shared" ref="I230:L231" si="23">I231</f>
        <v>0</v>
      </c>
      <c r="J230" s="190">
        <f t="shared" si="23"/>
        <v>0</v>
      </c>
      <c r="K230" s="190">
        <f t="shared" si="23"/>
        <v>0</v>
      </c>
      <c r="L230" s="190">
        <f t="shared" si="23"/>
        <v>0</v>
      </c>
    </row>
    <row r="231" spans="1:12" ht="25.5" hidden="1" customHeight="1">
      <c r="A231" s="187">
        <v>3</v>
      </c>
      <c r="B231" s="185">
        <v>1</v>
      </c>
      <c r="C231" s="185">
        <v>5</v>
      </c>
      <c r="D231" s="185">
        <v>1</v>
      </c>
      <c r="E231" s="185"/>
      <c r="F231" s="184"/>
      <c r="G231" s="183" t="s">
        <v>247</v>
      </c>
      <c r="H231" s="175">
        <v>200</v>
      </c>
      <c r="I231" s="190">
        <f t="shared" si="23"/>
        <v>0</v>
      </c>
      <c r="J231" s="190">
        <f t="shared" si="23"/>
        <v>0</v>
      </c>
      <c r="K231" s="190">
        <f t="shared" si="23"/>
        <v>0</v>
      </c>
      <c r="L231" s="190">
        <f t="shared" si="23"/>
        <v>0</v>
      </c>
    </row>
    <row r="232" spans="1:12" ht="25.5" hidden="1" customHeight="1">
      <c r="A232" s="187">
        <v>3</v>
      </c>
      <c r="B232" s="185">
        <v>1</v>
      </c>
      <c r="C232" s="185">
        <v>5</v>
      </c>
      <c r="D232" s="185">
        <v>1</v>
      </c>
      <c r="E232" s="185">
        <v>1</v>
      </c>
      <c r="F232" s="184"/>
      <c r="G232" s="183" t="s">
        <v>247</v>
      </c>
      <c r="H232" s="175">
        <v>201</v>
      </c>
      <c r="I232" s="190">
        <f>SUM(I233:I235)</f>
        <v>0</v>
      </c>
      <c r="J232" s="190">
        <f>SUM(J233:J235)</f>
        <v>0</v>
      </c>
      <c r="K232" s="190">
        <f>SUM(K233:K235)</f>
        <v>0</v>
      </c>
      <c r="L232" s="190">
        <f>SUM(L233:L235)</f>
        <v>0</v>
      </c>
    </row>
    <row r="233" spans="1:12" hidden="1">
      <c r="A233" s="187">
        <v>3</v>
      </c>
      <c r="B233" s="185">
        <v>1</v>
      </c>
      <c r="C233" s="185">
        <v>5</v>
      </c>
      <c r="D233" s="185">
        <v>1</v>
      </c>
      <c r="E233" s="185">
        <v>1</v>
      </c>
      <c r="F233" s="184">
        <v>1</v>
      </c>
      <c r="G233" s="232" t="s">
        <v>170</v>
      </c>
      <c r="H233" s="175">
        <v>202</v>
      </c>
      <c r="I233" s="182">
        <v>0</v>
      </c>
      <c r="J233" s="182">
        <v>0</v>
      </c>
      <c r="K233" s="182">
        <v>0</v>
      </c>
      <c r="L233" s="182">
        <v>0</v>
      </c>
    </row>
    <row r="234" spans="1:12" hidden="1">
      <c r="A234" s="187">
        <v>3</v>
      </c>
      <c r="B234" s="185">
        <v>1</v>
      </c>
      <c r="C234" s="185">
        <v>5</v>
      </c>
      <c r="D234" s="185">
        <v>1</v>
      </c>
      <c r="E234" s="185">
        <v>1</v>
      </c>
      <c r="F234" s="184">
        <v>2</v>
      </c>
      <c r="G234" s="232" t="s">
        <v>171</v>
      </c>
      <c r="H234" s="175">
        <v>203</v>
      </c>
      <c r="I234" s="182">
        <v>0</v>
      </c>
      <c r="J234" s="182">
        <v>0</v>
      </c>
      <c r="K234" s="182">
        <v>0</v>
      </c>
      <c r="L234" s="182">
        <v>0</v>
      </c>
    </row>
    <row r="235" spans="1:12" ht="25.5" hidden="1" customHeight="1">
      <c r="A235" s="187">
        <v>3</v>
      </c>
      <c r="B235" s="185">
        <v>1</v>
      </c>
      <c r="C235" s="185">
        <v>5</v>
      </c>
      <c r="D235" s="185">
        <v>1</v>
      </c>
      <c r="E235" s="185">
        <v>1</v>
      </c>
      <c r="F235" s="184">
        <v>3</v>
      </c>
      <c r="G235" s="232" t="s">
        <v>172</v>
      </c>
      <c r="H235" s="175">
        <v>204</v>
      </c>
      <c r="I235" s="182">
        <v>0</v>
      </c>
      <c r="J235" s="182">
        <v>0</v>
      </c>
      <c r="K235" s="182">
        <v>0</v>
      </c>
      <c r="L235" s="182">
        <v>0</v>
      </c>
    </row>
    <row r="236" spans="1:12" ht="38.25" hidden="1" customHeight="1">
      <c r="A236" s="224">
        <v>3</v>
      </c>
      <c r="B236" s="223">
        <v>2</v>
      </c>
      <c r="C236" s="223"/>
      <c r="D236" s="223"/>
      <c r="E236" s="223"/>
      <c r="F236" s="222"/>
      <c r="G236" s="221" t="s">
        <v>173</v>
      </c>
      <c r="H236" s="175">
        <v>205</v>
      </c>
      <c r="I236" s="190">
        <f>SUM(I237+I269)</f>
        <v>0</v>
      </c>
      <c r="J236" s="196">
        <f>SUM(J237+J269)</f>
        <v>0</v>
      </c>
      <c r="K236" s="195">
        <f>SUM(K237+K269)</f>
        <v>0</v>
      </c>
      <c r="L236" s="195">
        <f>SUM(L237+L269)</f>
        <v>0</v>
      </c>
    </row>
    <row r="237" spans="1:12" ht="38.25" hidden="1" customHeight="1">
      <c r="A237" s="193">
        <v>3</v>
      </c>
      <c r="B237" s="212">
        <v>2</v>
      </c>
      <c r="C237" s="218">
        <v>1</v>
      </c>
      <c r="D237" s="218"/>
      <c r="E237" s="218"/>
      <c r="F237" s="211"/>
      <c r="G237" s="207" t="s">
        <v>174</v>
      </c>
      <c r="H237" s="175">
        <v>206</v>
      </c>
      <c r="I237" s="210">
        <f>SUM(I238+I247+I251+I255+I259+I262+I265)</f>
        <v>0</v>
      </c>
      <c r="J237" s="231">
        <f>SUM(J238+J247+J251+J255+J259+J262+J265)</f>
        <v>0</v>
      </c>
      <c r="K237" s="208">
        <f>SUM(K238+K247+K251+K255+K259+K262+K265)</f>
        <v>0</v>
      </c>
      <c r="L237" s="208">
        <f>SUM(L238+L247+L251+L255+L259+L262+L265)</f>
        <v>0</v>
      </c>
    </row>
    <row r="238" spans="1:12" hidden="1">
      <c r="A238" s="186">
        <v>3</v>
      </c>
      <c r="B238" s="185">
        <v>2</v>
      </c>
      <c r="C238" s="185">
        <v>1</v>
      </c>
      <c r="D238" s="185">
        <v>1</v>
      </c>
      <c r="E238" s="185"/>
      <c r="F238" s="184"/>
      <c r="G238" s="183" t="s">
        <v>175</v>
      </c>
      <c r="H238" s="175">
        <v>207</v>
      </c>
      <c r="I238" s="210">
        <f>I239</f>
        <v>0</v>
      </c>
      <c r="J238" s="210">
        <f>J239</f>
        <v>0</v>
      </c>
      <c r="K238" s="210">
        <f>K239</f>
        <v>0</v>
      </c>
      <c r="L238" s="210">
        <f>L239</f>
        <v>0</v>
      </c>
    </row>
    <row r="239" spans="1:12" hidden="1">
      <c r="A239" s="186">
        <v>3</v>
      </c>
      <c r="B239" s="186">
        <v>2</v>
      </c>
      <c r="C239" s="185">
        <v>1</v>
      </c>
      <c r="D239" s="185">
        <v>1</v>
      </c>
      <c r="E239" s="185">
        <v>1</v>
      </c>
      <c r="F239" s="184"/>
      <c r="G239" s="183" t="s">
        <v>176</v>
      </c>
      <c r="H239" s="175">
        <v>208</v>
      </c>
      <c r="I239" s="190">
        <f>SUM(I240:I240)</f>
        <v>0</v>
      </c>
      <c r="J239" s="196">
        <f>SUM(J240:J240)</f>
        <v>0</v>
      </c>
      <c r="K239" s="195">
        <f>SUM(K240:K240)</f>
        <v>0</v>
      </c>
      <c r="L239" s="195">
        <f>SUM(L240:L240)</f>
        <v>0</v>
      </c>
    </row>
    <row r="240" spans="1:12" hidden="1">
      <c r="A240" s="193">
        <v>3</v>
      </c>
      <c r="B240" s="193">
        <v>2</v>
      </c>
      <c r="C240" s="218">
        <v>1</v>
      </c>
      <c r="D240" s="218">
        <v>1</v>
      </c>
      <c r="E240" s="218">
        <v>1</v>
      </c>
      <c r="F240" s="211">
        <v>1</v>
      </c>
      <c r="G240" s="207" t="s">
        <v>176</v>
      </c>
      <c r="H240" s="175">
        <v>209</v>
      </c>
      <c r="I240" s="182">
        <v>0</v>
      </c>
      <c r="J240" s="182">
        <v>0</v>
      </c>
      <c r="K240" s="182">
        <v>0</v>
      </c>
      <c r="L240" s="182">
        <v>0</v>
      </c>
    </row>
    <row r="241" spans="1:12" hidden="1">
      <c r="A241" s="193">
        <v>3</v>
      </c>
      <c r="B241" s="218">
        <v>2</v>
      </c>
      <c r="C241" s="218">
        <v>1</v>
      </c>
      <c r="D241" s="218">
        <v>1</v>
      </c>
      <c r="E241" s="218">
        <v>2</v>
      </c>
      <c r="F241" s="211"/>
      <c r="G241" s="207" t="s">
        <v>177</v>
      </c>
      <c r="H241" s="175">
        <v>210</v>
      </c>
      <c r="I241" s="190">
        <f>SUM(I242:I243)</f>
        <v>0</v>
      </c>
      <c r="J241" s="190">
        <f>SUM(J242:J243)</f>
        <v>0</v>
      </c>
      <c r="K241" s="190">
        <f>SUM(K242:K243)</f>
        <v>0</v>
      </c>
      <c r="L241" s="190">
        <f>SUM(L242:L243)</f>
        <v>0</v>
      </c>
    </row>
    <row r="242" spans="1:12" hidden="1">
      <c r="A242" s="193">
        <v>3</v>
      </c>
      <c r="B242" s="218">
        <v>2</v>
      </c>
      <c r="C242" s="218">
        <v>1</v>
      </c>
      <c r="D242" s="218">
        <v>1</v>
      </c>
      <c r="E242" s="218">
        <v>2</v>
      </c>
      <c r="F242" s="211">
        <v>1</v>
      </c>
      <c r="G242" s="207" t="s">
        <v>178</v>
      </c>
      <c r="H242" s="175">
        <v>211</v>
      </c>
      <c r="I242" s="182">
        <v>0</v>
      </c>
      <c r="J242" s="182">
        <v>0</v>
      </c>
      <c r="K242" s="182">
        <v>0</v>
      </c>
      <c r="L242" s="182">
        <v>0</v>
      </c>
    </row>
    <row r="243" spans="1:12" hidden="1">
      <c r="A243" s="193">
        <v>3</v>
      </c>
      <c r="B243" s="218">
        <v>2</v>
      </c>
      <c r="C243" s="218">
        <v>1</v>
      </c>
      <c r="D243" s="218">
        <v>1</v>
      </c>
      <c r="E243" s="218">
        <v>2</v>
      </c>
      <c r="F243" s="211">
        <v>2</v>
      </c>
      <c r="G243" s="207" t="s">
        <v>179</v>
      </c>
      <c r="H243" s="175">
        <v>212</v>
      </c>
      <c r="I243" s="182">
        <v>0</v>
      </c>
      <c r="J243" s="182">
        <v>0</v>
      </c>
      <c r="K243" s="182">
        <v>0</v>
      </c>
      <c r="L243" s="182">
        <v>0</v>
      </c>
    </row>
    <row r="244" spans="1:12" hidden="1">
      <c r="A244" s="193">
        <v>3</v>
      </c>
      <c r="B244" s="218">
        <v>2</v>
      </c>
      <c r="C244" s="218">
        <v>1</v>
      </c>
      <c r="D244" s="218">
        <v>1</v>
      </c>
      <c r="E244" s="218">
        <v>3</v>
      </c>
      <c r="F244" s="230"/>
      <c r="G244" s="207" t="s">
        <v>180</v>
      </c>
      <c r="H244" s="175">
        <v>213</v>
      </c>
      <c r="I244" s="190">
        <f>SUM(I245:I246)</f>
        <v>0</v>
      </c>
      <c r="J244" s="190">
        <f>SUM(J245:J246)</f>
        <v>0</v>
      </c>
      <c r="K244" s="190">
        <f>SUM(K245:K246)</f>
        <v>0</v>
      </c>
      <c r="L244" s="190">
        <f>SUM(L245:L246)</f>
        <v>0</v>
      </c>
    </row>
    <row r="245" spans="1:12" hidden="1">
      <c r="A245" s="193">
        <v>3</v>
      </c>
      <c r="B245" s="218">
        <v>2</v>
      </c>
      <c r="C245" s="218">
        <v>1</v>
      </c>
      <c r="D245" s="218">
        <v>1</v>
      </c>
      <c r="E245" s="218">
        <v>3</v>
      </c>
      <c r="F245" s="211">
        <v>1</v>
      </c>
      <c r="G245" s="207" t="s">
        <v>181</v>
      </c>
      <c r="H245" s="175">
        <v>214</v>
      </c>
      <c r="I245" s="182">
        <v>0</v>
      </c>
      <c r="J245" s="182">
        <v>0</v>
      </c>
      <c r="K245" s="182">
        <v>0</v>
      </c>
      <c r="L245" s="182">
        <v>0</v>
      </c>
    </row>
    <row r="246" spans="1:12" hidden="1">
      <c r="A246" s="193">
        <v>3</v>
      </c>
      <c r="B246" s="218">
        <v>2</v>
      </c>
      <c r="C246" s="218">
        <v>1</v>
      </c>
      <c r="D246" s="218">
        <v>1</v>
      </c>
      <c r="E246" s="218">
        <v>3</v>
      </c>
      <c r="F246" s="211">
        <v>2</v>
      </c>
      <c r="G246" s="207" t="s">
        <v>182</v>
      </c>
      <c r="H246" s="175">
        <v>215</v>
      </c>
      <c r="I246" s="182">
        <v>0</v>
      </c>
      <c r="J246" s="182">
        <v>0</v>
      </c>
      <c r="K246" s="182">
        <v>0</v>
      </c>
      <c r="L246" s="182">
        <v>0</v>
      </c>
    </row>
    <row r="247" spans="1:12" hidden="1">
      <c r="A247" s="186">
        <v>3</v>
      </c>
      <c r="B247" s="185">
        <v>2</v>
      </c>
      <c r="C247" s="185">
        <v>1</v>
      </c>
      <c r="D247" s="185">
        <v>2</v>
      </c>
      <c r="E247" s="185"/>
      <c r="F247" s="184"/>
      <c r="G247" s="183" t="s">
        <v>183</v>
      </c>
      <c r="H247" s="175">
        <v>216</v>
      </c>
      <c r="I247" s="190">
        <f>I248</f>
        <v>0</v>
      </c>
      <c r="J247" s="190">
        <f>J248</f>
        <v>0</v>
      </c>
      <c r="K247" s="190">
        <f>K248</f>
        <v>0</v>
      </c>
      <c r="L247" s="190">
        <f>L248</f>
        <v>0</v>
      </c>
    </row>
    <row r="248" spans="1:12" hidden="1">
      <c r="A248" s="186">
        <v>3</v>
      </c>
      <c r="B248" s="185">
        <v>2</v>
      </c>
      <c r="C248" s="185">
        <v>1</v>
      </c>
      <c r="D248" s="185">
        <v>2</v>
      </c>
      <c r="E248" s="185">
        <v>1</v>
      </c>
      <c r="F248" s="184"/>
      <c r="G248" s="183" t="s">
        <v>183</v>
      </c>
      <c r="H248" s="175">
        <v>217</v>
      </c>
      <c r="I248" s="190">
        <f>SUM(I249:I250)</f>
        <v>0</v>
      </c>
      <c r="J248" s="196">
        <f>SUM(J249:J250)</f>
        <v>0</v>
      </c>
      <c r="K248" s="195">
        <f>SUM(K249:K250)</f>
        <v>0</v>
      </c>
      <c r="L248" s="195">
        <f>SUM(L249:L250)</f>
        <v>0</v>
      </c>
    </row>
    <row r="249" spans="1:12" ht="25.5" hidden="1" customHeight="1">
      <c r="A249" s="193">
        <v>3</v>
      </c>
      <c r="B249" s="212">
        <v>2</v>
      </c>
      <c r="C249" s="218">
        <v>1</v>
      </c>
      <c r="D249" s="218">
        <v>2</v>
      </c>
      <c r="E249" s="218">
        <v>1</v>
      </c>
      <c r="F249" s="211">
        <v>1</v>
      </c>
      <c r="G249" s="207" t="s">
        <v>184</v>
      </c>
      <c r="H249" s="175">
        <v>218</v>
      </c>
      <c r="I249" s="182">
        <v>0</v>
      </c>
      <c r="J249" s="182">
        <v>0</v>
      </c>
      <c r="K249" s="182">
        <v>0</v>
      </c>
      <c r="L249" s="182">
        <v>0</v>
      </c>
    </row>
    <row r="250" spans="1:12" ht="25.5" hidden="1" customHeight="1">
      <c r="A250" s="186">
        <v>3</v>
      </c>
      <c r="B250" s="185">
        <v>2</v>
      </c>
      <c r="C250" s="185">
        <v>1</v>
      </c>
      <c r="D250" s="185">
        <v>2</v>
      </c>
      <c r="E250" s="185">
        <v>1</v>
      </c>
      <c r="F250" s="184">
        <v>2</v>
      </c>
      <c r="G250" s="183" t="s">
        <v>185</v>
      </c>
      <c r="H250" s="175">
        <v>219</v>
      </c>
      <c r="I250" s="182">
        <v>0</v>
      </c>
      <c r="J250" s="182">
        <v>0</v>
      </c>
      <c r="K250" s="182">
        <v>0</v>
      </c>
      <c r="L250" s="182">
        <v>0</v>
      </c>
    </row>
    <row r="251" spans="1:12" ht="25.5" hidden="1" customHeight="1">
      <c r="A251" s="203">
        <v>3</v>
      </c>
      <c r="B251" s="202">
        <v>2</v>
      </c>
      <c r="C251" s="202">
        <v>1</v>
      </c>
      <c r="D251" s="202">
        <v>3</v>
      </c>
      <c r="E251" s="202"/>
      <c r="F251" s="201"/>
      <c r="G251" s="228" t="s">
        <v>186</v>
      </c>
      <c r="H251" s="175">
        <v>220</v>
      </c>
      <c r="I251" s="200">
        <f>I252</f>
        <v>0</v>
      </c>
      <c r="J251" s="199">
        <f>J252</f>
        <v>0</v>
      </c>
      <c r="K251" s="198">
        <f>K252</f>
        <v>0</v>
      </c>
      <c r="L251" s="198">
        <f>L252</f>
        <v>0</v>
      </c>
    </row>
    <row r="252" spans="1:12" ht="25.5" hidden="1" customHeight="1">
      <c r="A252" s="186">
        <v>3</v>
      </c>
      <c r="B252" s="185">
        <v>2</v>
      </c>
      <c r="C252" s="185">
        <v>1</v>
      </c>
      <c r="D252" s="185">
        <v>3</v>
      </c>
      <c r="E252" s="185">
        <v>1</v>
      </c>
      <c r="F252" s="184"/>
      <c r="G252" s="228" t="s">
        <v>186</v>
      </c>
      <c r="H252" s="175">
        <v>221</v>
      </c>
      <c r="I252" s="190">
        <f>I253+I254</f>
        <v>0</v>
      </c>
      <c r="J252" s="190">
        <f>J253+J254</f>
        <v>0</v>
      </c>
      <c r="K252" s="190">
        <f>K253+K254</f>
        <v>0</v>
      </c>
      <c r="L252" s="190">
        <f>L253+L254</f>
        <v>0</v>
      </c>
    </row>
    <row r="253" spans="1:12" ht="25.5" hidden="1" customHeight="1">
      <c r="A253" s="186">
        <v>3</v>
      </c>
      <c r="B253" s="185">
        <v>2</v>
      </c>
      <c r="C253" s="185">
        <v>1</v>
      </c>
      <c r="D253" s="185">
        <v>3</v>
      </c>
      <c r="E253" s="185">
        <v>1</v>
      </c>
      <c r="F253" s="184">
        <v>1</v>
      </c>
      <c r="G253" s="183" t="s">
        <v>187</v>
      </c>
      <c r="H253" s="175">
        <v>222</v>
      </c>
      <c r="I253" s="182">
        <v>0</v>
      </c>
      <c r="J253" s="182">
        <v>0</v>
      </c>
      <c r="K253" s="182">
        <v>0</v>
      </c>
      <c r="L253" s="182">
        <v>0</v>
      </c>
    </row>
    <row r="254" spans="1:12" ht="25.5" hidden="1" customHeight="1">
      <c r="A254" s="186">
        <v>3</v>
      </c>
      <c r="B254" s="185">
        <v>2</v>
      </c>
      <c r="C254" s="185">
        <v>1</v>
      </c>
      <c r="D254" s="185">
        <v>3</v>
      </c>
      <c r="E254" s="185">
        <v>1</v>
      </c>
      <c r="F254" s="184">
        <v>2</v>
      </c>
      <c r="G254" s="183" t="s">
        <v>188</v>
      </c>
      <c r="H254" s="175">
        <v>223</v>
      </c>
      <c r="I254" s="189">
        <v>0</v>
      </c>
      <c r="J254" s="229">
        <v>0</v>
      </c>
      <c r="K254" s="189">
        <v>0</v>
      </c>
      <c r="L254" s="189">
        <v>0</v>
      </c>
    </row>
    <row r="255" spans="1:12" hidden="1">
      <c r="A255" s="186">
        <v>3</v>
      </c>
      <c r="B255" s="185">
        <v>2</v>
      </c>
      <c r="C255" s="185">
        <v>1</v>
      </c>
      <c r="D255" s="185">
        <v>4</v>
      </c>
      <c r="E255" s="185"/>
      <c r="F255" s="184"/>
      <c r="G255" s="183" t="s">
        <v>189</v>
      </c>
      <c r="H255" s="175">
        <v>224</v>
      </c>
      <c r="I255" s="190">
        <f>I256</f>
        <v>0</v>
      </c>
      <c r="J255" s="195">
        <f>J256</f>
        <v>0</v>
      </c>
      <c r="K255" s="190">
        <f>K256</f>
        <v>0</v>
      </c>
      <c r="L255" s="195">
        <f>L256</f>
        <v>0</v>
      </c>
    </row>
    <row r="256" spans="1:12" hidden="1">
      <c r="A256" s="203">
        <v>3</v>
      </c>
      <c r="B256" s="202">
        <v>2</v>
      </c>
      <c r="C256" s="202">
        <v>1</v>
      </c>
      <c r="D256" s="202">
        <v>4</v>
      </c>
      <c r="E256" s="202">
        <v>1</v>
      </c>
      <c r="F256" s="201"/>
      <c r="G256" s="228" t="s">
        <v>189</v>
      </c>
      <c r="H256" s="175">
        <v>225</v>
      </c>
      <c r="I256" s="200">
        <f>SUM(I257:I258)</f>
        <v>0</v>
      </c>
      <c r="J256" s="199">
        <f>SUM(J257:J258)</f>
        <v>0</v>
      </c>
      <c r="K256" s="198">
        <f>SUM(K257:K258)</f>
        <v>0</v>
      </c>
      <c r="L256" s="198">
        <f>SUM(L257:L258)</f>
        <v>0</v>
      </c>
    </row>
    <row r="257" spans="1:12" ht="25.5" hidden="1" customHeight="1">
      <c r="A257" s="186">
        <v>3</v>
      </c>
      <c r="B257" s="185">
        <v>2</v>
      </c>
      <c r="C257" s="185">
        <v>1</v>
      </c>
      <c r="D257" s="185">
        <v>4</v>
      </c>
      <c r="E257" s="185">
        <v>1</v>
      </c>
      <c r="F257" s="184">
        <v>1</v>
      </c>
      <c r="G257" s="183" t="s">
        <v>190</v>
      </c>
      <c r="H257" s="175">
        <v>226</v>
      </c>
      <c r="I257" s="182">
        <v>0</v>
      </c>
      <c r="J257" s="182">
        <v>0</v>
      </c>
      <c r="K257" s="182">
        <v>0</v>
      </c>
      <c r="L257" s="182">
        <v>0</v>
      </c>
    </row>
    <row r="258" spans="1:12" ht="25.5" hidden="1" customHeight="1">
      <c r="A258" s="186">
        <v>3</v>
      </c>
      <c r="B258" s="185">
        <v>2</v>
      </c>
      <c r="C258" s="185">
        <v>1</v>
      </c>
      <c r="D258" s="185">
        <v>4</v>
      </c>
      <c r="E258" s="185">
        <v>1</v>
      </c>
      <c r="F258" s="184">
        <v>2</v>
      </c>
      <c r="G258" s="183" t="s">
        <v>191</v>
      </c>
      <c r="H258" s="175">
        <v>227</v>
      </c>
      <c r="I258" s="182">
        <v>0</v>
      </c>
      <c r="J258" s="182">
        <v>0</v>
      </c>
      <c r="K258" s="182">
        <v>0</v>
      </c>
      <c r="L258" s="182">
        <v>0</v>
      </c>
    </row>
    <row r="259" spans="1:12" hidden="1">
      <c r="A259" s="186">
        <v>3</v>
      </c>
      <c r="B259" s="185">
        <v>2</v>
      </c>
      <c r="C259" s="185">
        <v>1</v>
      </c>
      <c r="D259" s="185">
        <v>5</v>
      </c>
      <c r="E259" s="185"/>
      <c r="F259" s="184"/>
      <c r="G259" s="183" t="s">
        <v>192</v>
      </c>
      <c r="H259" s="175">
        <v>228</v>
      </c>
      <c r="I259" s="190">
        <f t="shared" ref="I259:L260" si="24">I260</f>
        <v>0</v>
      </c>
      <c r="J259" s="196">
        <f t="shared" si="24"/>
        <v>0</v>
      </c>
      <c r="K259" s="195">
        <f t="shared" si="24"/>
        <v>0</v>
      </c>
      <c r="L259" s="195">
        <f t="shared" si="24"/>
        <v>0</v>
      </c>
    </row>
    <row r="260" spans="1:12" hidden="1">
      <c r="A260" s="186">
        <v>3</v>
      </c>
      <c r="B260" s="185">
        <v>2</v>
      </c>
      <c r="C260" s="185">
        <v>1</v>
      </c>
      <c r="D260" s="185">
        <v>5</v>
      </c>
      <c r="E260" s="185">
        <v>1</v>
      </c>
      <c r="F260" s="184"/>
      <c r="G260" s="183" t="s">
        <v>192</v>
      </c>
      <c r="H260" s="175">
        <v>229</v>
      </c>
      <c r="I260" s="195">
        <f t="shared" si="24"/>
        <v>0</v>
      </c>
      <c r="J260" s="196">
        <f t="shared" si="24"/>
        <v>0</v>
      </c>
      <c r="K260" s="195">
        <f t="shared" si="24"/>
        <v>0</v>
      </c>
      <c r="L260" s="195">
        <f t="shared" si="24"/>
        <v>0</v>
      </c>
    </row>
    <row r="261" spans="1:12" hidden="1">
      <c r="A261" s="212">
        <v>3</v>
      </c>
      <c r="B261" s="218">
        <v>2</v>
      </c>
      <c r="C261" s="218">
        <v>1</v>
      </c>
      <c r="D261" s="218">
        <v>5</v>
      </c>
      <c r="E261" s="218">
        <v>1</v>
      </c>
      <c r="F261" s="211">
        <v>1</v>
      </c>
      <c r="G261" s="183" t="s">
        <v>192</v>
      </c>
      <c r="H261" s="175">
        <v>230</v>
      </c>
      <c r="I261" s="189">
        <v>0</v>
      </c>
      <c r="J261" s="189">
        <v>0</v>
      </c>
      <c r="K261" s="189">
        <v>0</v>
      </c>
      <c r="L261" s="189">
        <v>0</v>
      </c>
    </row>
    <row r="262" spans="1:12" hidden="1">
      <c r="A262" s="186">
        <v>3</v>
      </c>
      <c r="B262" s="185">
        <v>2</v>
      </c>
      <c r="C262" s="185">
        <v>1</v>
      </c>
      <c r="D262" s="185">
        <v>6</v>
      </c>
      <c r="E262" s="185"/>
      <c r="F262" s="184"/>
      <c r="G262" s="183" t="s">
        <v>193</v>
      </c>
      <c r="H262" s="175">
        <v>231</v>
      </c>
      <c r="I262" s="190">
        <f t="shared" ref="I262:L263" si="25">I263</f>
        <v>0</v>
      </c>
      <c r="J262" s="196">
        <f t="shared" si="25"/>
        <v>0</v>
      </c>
      <c r="K262" s="195">
        <f t="shared" si="25"/>
        <v>0</v>
      </c>
      <c r="L262" s="195">
        <f t="shared" si="25"/>
        <v>0</v>
      </c>
    </row>
    <row r="263" spans="1:12" hidden="1">
      <c r="A263" s="186">
        <v>3</v>
      </c>
      <c r="B263" s="186">
        <v>2</v>
      </c>
      <c r="C263" s="185">
        <v>1</v>
      </c>
      <c r="D263" s="185">
        <v>6</v>
      </c>
      <c r="E263" s="185">
        <v>1</v>
      </c>
      <c r="F263" s="184"/>
      <c r="G263" s="183" t="s">
        <v>193</v>
      </c>
      <c r="H263" s="175">
        <v>232</v>
      </c>
      <c r="I263" s="190">
        <f t="shared" si="25"/>
        <v>0</v>
      </c>
      <c r="J263" s="196">
        <f t="shared" si="25"/>
        <v>0</v>
      </c>
      <c r="K263" s="195">
        <f t="shared" si="25"/>
        <v>0</v>
      </c>
      <c r="L263" s="195">
        <f t="shared" si="25"/>
        <v>0</v>
      </c>
    </row>
    <row r="264" spans="1:12" hidden="1">
      <c r="A264" s="203">
        <v>3</v>
      </c>
      <c r="B264" s="203">
        <v>2</v>
      </c>
      <c r="C264" s="185">
        <v>1</v>
      </c>
      <c r="D264" s="185">
        <v>6</v>
      </c>
      <c r="E264" s="185">
        <v>1</v>
      </c>
      <c r="F264" s="184">
        <v>1</v>
      </c>
      <c r="G264" s="183" t="s">
        <v>193</v>
      </c>
      <c r="H264" s="175">
        <v>233</v>
      </c>
      <c r="I264" s="189">
        <v>0</v>
      </c>
      <c r="J264" s="189">
        <v>0</v>
      </c>
      <c r="K264" s="189">
        <v>0</v>
      </c>
      <c r="L264" s="189">
        <v>0</v>
      </c>
    </row>
    <row r="265" spans="1:12" hidden="1">
      <c r="A265" s="186">
        <v>3</v>
      </c>
      <c r="B265" s="186">
        <v>2</v>
      </c>
      <c r="C265" s="185">
        <v>1</v>
      </c>
      <c r="D265" s="185">
        <v>7</v>
      </c>
      <c r="E265" s="185"/>
      <c r="F265" s="184"/>
      <c r="G265" s="183" t="s">
        <v>194</v>
      </c>
      <c r="H265" s="175">
        <v>234</v>
      </c>
      <c r="I265" s="190">
        <f>I266</f>
        <v>0</v>
      </c>
      <c r="J265" s="196">
        <f>J266</f>
        <v>0</v>
      </c>
      <c r="K265" s="195">
        <f>K266</f>
        <v>0</v>
      </c>
      <c r="L265" s="195">
        <f>L266</f>
        <v>0</v>
      </c>
    </row>
    <row r="266" spans="1:12" hidden="1">
      <c r="A266" s="186">
        <v>3</v>
      </c>
      <c r="B266" s="185">
        <v>2</v>
      </c>
      <c r="C266" s="185">
        <v>1</v>
      </c>
      <c r="D266" s="185">
        <v>7</v>
      </c>
      <c r="E266" s="185">
        <v>1</v>
      </c>
      <c r="F266" s="184"/>
      <c r="G266" s="183" t="s">
        <v>194</v>
      </c>
      <c r="H266" s="175">
        <v>235</v>
      </c>
      <c r="I266" s="190">
        <f>I267+I268</f>
        <v>0</v>
      </c>
      <c r="J266" s="190">
        <f>J267+J268</f>
        <v>0</v>
      </c>
      <c r="K266" s="190">
        <f>K267+K268</f>
        <v>0</v>
      </c>
      <c r="L266" s="190">
        <f>L267+L268</f>
        <v>0</v>
      </c>
    </row>
    <row r="267" spans="1:12" ht="25.5" hidden="1" customHeight="1">
      <c r="A267" s="186">
        <v>3</v>
      </c>
      <c r="B267" s="185">
        <v>2</v>
      </c>
      <c r="C267" s="185">
        <v>1</v>
      </c>
      <c r="D267" s="185">
        <v>7</v>
      </c>
      <c r="E267" s="185">
        <v>1</v>
      </c>
      <c r="F267" s="184">
        <v>1</v>
      </c>
      <c r="G267" s="183" t="s">
        <v>195</v>
      </c>
      <c r="H267" s="175">
        <v>236</v>
      </c>
      <c r="I267" s="219">
        <v>0</v>
      </c>
      <c r="J267" s="182">
        <v>0</v>
      </c>
      <c r="K267" s="182">
        <v>0</v>
      </c>
      <c r="L267" s="182">
        <v>0</v>
      </c>
    </row>
    <row r="268" spans="1:12" ht="25.5" hidden="1" customHeight="1">
      <c r="A268" s="186">
        <v>3</v>
      </c>
      <c r="B268" s="185">
        <v>2</v>
      </c>
      <c r="C268" s="185">
        <v>1</v>
      </c>
      <c r="D268" s="185">
        <v>7</v>
      </c>
      <c r="E268" s="185">
        <v>1</v>
      </c>
      <c r="F268" s="184">
        <v>2</v>
      </c>
      <c r="G268" s="183" t="s">
        <v>196</v>
      </c>
      <c r="H268" s="175">
        <v>237</v>
      </c>
      <c r="I268" s="182">
        <v>0</v>
      </c>
      <c r="J268" s="182">
        <v>0</v>
      </c>
      <c r="K268" s="182">
        <v>0</v>
      </c>
      <c r="L268" s="182">
        <v>0</v>
      </c>
    </row>
    <row r="269" spans="1:12" ht="38.25" hidden="1" customHeight="1">
      <c r="A269" s="186">
        <v>3</v>
      </c>
      <c r="B269" s="185">
        <v>2</v>
      </c>
      <c r="C269" s="185">
        <v>2</v>
      </c>
      <c r="D269" s="227"/>
      <c r="E269" s="227"/>
      <c r="F269" s="226"/>
      <c r="G269" s="183" t="s">
        <v>197</v>
      </c>
      <c r="H269" s="175">
        <v>238</v>
      </c>
      <c r="I269" s="190">
        <f>SUM(I270+I279+I283+I287+I291+I294+I297)</f>
        <v>0</v>
      </c>
      <c r="J269" s="196">
        <f>SUM(J270+J279+J283+J287+J291+J294+J297)</f>
        <v>0</v>
      </c>
      <c r="K269" s="195">
        <f>SUM(K270+K279+K283+K287+K291+K294+K297)</f>
        <v>0</v>
      </c>
      <c r="L269" s="195">
        <f>SUM(L270+L279+L283+L287+L291+L294+L297)</f>
        <v>0</v>
      </c>
    </row>
    <row r="270" spans="1:12" hidden="1">
      <c r="A270" s="186">
        <v>3</v>
      </c>
      <c r="B270" s="185">
        <v>2</v>
      </c>
      <c r="C270" s="185">
        <v>2</v>
      </c>
      <c r="D270" s="185">
        <v>1</v>
      </c>
      <c r="E270" s="185"/>
      <c r="F270" s="184"/>
      <c r="G270" s="183" t="s">
        <v>198</v>
      </c>
      <c r="H270" s="175">
        <v>239</v>
      </c>
      <c r="I270" s="190">
        <f>I271</f>
        <v>0</v>
      </c>
      <c r="J270" s="190">
        <f>J271</f>
        <v>0</v>
      </c>
      <c r="K270" s="190">
        <f>K271</f>
        <v>0</v>
      </c>
      <c r="L270" s="190">
        <f>L271</f>
        <v>0</v>
      </c>
    </row>
    <row r="271" spans="1:12" hidden="1">
      <c r="A271" s="187">
        <v>3</v>
      </c>
      <c r="B271" s="186">
        <v>2</v>
      </c>
      <c r="C271" s="185">
        <v>2</v>
      </c>
      <c r="D271" s="185">
        <v>1</v>
      </c>
      <c r="E271" s="185">
        <v>1</v>
      </c>
      <c r="F271" s="184"/>
      <c r="G271" s="183" t="s">
        <v>176</v>
      </c>
      <c r="H271" s="175">
        <v>240</v>
      </c>
      <c r="I271" s="190">
        <f>SUM(I272)</f>
        <v>0</v>
      </c>
      <c r="J271" s="190">
        <f>SUM(J272)</f>
        <v>0</v>
      </c>
      <c r="K271" s="190">
        <f>SUM(K272)</f>
        <v>0</v>
      </c>
      <c r="L271" s="190">
        <f>SUM(L272)</f>
        <v>0</v>
      </c>
    </row>
    <row r="272" spans="1:12" hidden="1">
      <c r="A272" s="187">
        <v>3</v>
      </c>
      <c r="B272" s="186">
        <v>2</v>
      </c>
      <c r="C272" s="185">
        <v>2</v>
      </c>
      <c r="D272" s="185">
        <v>1</v>
      </c>
      <c r="E272" s="185">
        <v>1</v>
      </c>
      <c r="F272" s="184">
        <v>1</v>
      </c>
      <c r="G272" s="183" t="s">
        <v>176</v>
      </c>
      <c r="H272" s="175">
        <v>241</v>
      </c>
      <c r="I272" s="182">
        <v>0</v>
      </c>
      <c r="J272" s="182">
        <v>0</v>
      </c>
      <c r="K272" s="182">
        <v>0</v>
      </c>
      <c r="L272" s="182">
        <v>0</v>
      </c>
    </row>
    <row r="273" spans="1:12" hidden="1">
      <c r="A273" s="187">
        <v>3</v>
      </c>
      <c r="B273" s="186">
        <v>2</v>
      </c>
      <c r="C273" s="185">
        <v>2</v>
      </c>
      <c r="D273" s="185">
        <v>1</v>
      </c>
      <c r="E273" s="185">
        <v>2</v>
      </c>
      <c r="F273" s="184"/>
      <c r="G273" s="183" t="s">
        <v>199</v>
      </c>
      <c r="H273" s="175">
        <v>242</v>
      </c>
      <c r="I273" s="190">
        <f>SUM(I274:I275)</f>
        <v>0</v>
      </c>
      <c r="J273" s="190">
        <f>SUM(J274:J275)</f>
        <v>0</v>
      </c>
      <c r="K273" s="190">
        <f>SUM(K274:K275)</f>
        <v>0</v>
      </c>
      <c r="L273" s="190">
        <f>SUM(L274:L275)</f>
        <v>0</v>
      </c>
    </row>
    <row r="274" spans="1:12" hidden="1">
      <c r="A274" s="187">
        <v>3</v>
      </c>
      <c r="B274" s="186">
        <v>2</v>
      </c>
      <c r="C274" s="185">
        <v>2</v>
      </c>
      <c r="D274" s="185">
        <v>1</v>
      </c>
      <c r="E274" s="185">
        <v>2</v>
      </c>
      <c r="F274" s="184">
        <v>1</v>
      </c>
      <c r="G274" s="183" t="s">
        <v>178</v>
      </c>
      <c r="H274" s="175">
        <v>243</v>
      </c>
      <c r="I274" s="182">
        <v>0</v>
      </c>
      <c r="J274" s="219">
        <v>0</v>
      </c>
      <c r="K274" s="182">
        <v>0</v>
      </c>
      <c r="L274" s="182">
        <v>0</v>
      </c>
    </row>
    <row r="275" spans="1:12" hidden="1">
      <c r="A275" s="187">
        <v>3</v>
      </c>
      <c r="B275" s="186">
        <v>2</v>
      </c>
      <c r="C275" s="185">
        <v>2</v>
      </c>
      <c r="D275" s="185">
        <v>1</v>
      </c>
      <c r="E275" s="185">
        <v>2</v>
      </c>
      <c r="F275" s="184">
        <v>2</v>
      </c>
      <c r="G275" s="183" t="s">
        <v>179</v>
      </c>
      <c r="H275" s="175">
        <v>244</v>
      </c>
      <c r="I275" s="182">
        <v>0</v>
      </c>
      <c r="J275" s="219">
        <v>0</v>
      </c>
      <c r="K275" s="182">
        <v>0</v>
      </c>
      <c r="L275" s="182">
        <v>0</v>
      </c>
    </row>
    <row r="276" spans="1:12" hidden="1">
      <c r="A276" s="187">
        <v>3</v>
      </c>
      <c r="B276" s="186">
        <v>2</v>
      </c>
      <c r="C276" s="185">
        <v>2</v>
      </c>
      <c r="D276" s="185">
        <v>1</v>
      </c>
      <c r="E276" s="185">
        <v>3</v>
      </c>
      <c r="F276" s="184"/>
      <c r="G276" s="183" t="s">
        <v>180</v>
      </c>
      <c r="H276" s="175">
        <v>245</v>
      </c>
      <c r="I276" s="190">
        <f>SUM(I277:I278)</f>
        <v>0</v>
      </c>
      <c r="J276" s="190">
        <f>SUM(J277:J278)</f>
        <v>0</v>
      </c>
      <c r="K276" s="190">
        <f>SUM(K277:K278)</f>
        <v>0</v>
      </c>
      <c r="L276" s="190">
        <f>SUM(L277:L278)</f>
        <v>0</v>
      </c>
    </row>
    <row r="277" spans="1:12" hidden="1">
      <c r="A277" s="187">
        <v>3</v>
      </c>
      <c r="B277" s="186">
        <v>2</v>
      </c>
      <c r="C277" s="185">
        <v>2</v>
      </c>
      <c r="D277" s="185">
        <v>1</v>
      </c>
      <c r="E277" s="185">
        <v>3</v>
      </c>
      <c r="F277" s="184">
        <v>1</v>
      </c>
      <c r="G277" s="183" t="s">
        <v>181</v>
      </c>
      <c r="H277" s="175">
        <v>246</v>
      </c>
      <c r="I277" s="182">
        <v>0</v>
      </c>
      <c r="J277" s="219">
        <v>0</v>
      </c>
      <c r="K277" s="182">
        <v>0</v>
      </c>
      <c r="L277" s="182">
        <v>0</v>
      </c>
    </row>
    <row r="278" spans="1:12" hidden="1">
      <c r="A278" s="187">
        <v>3</v>
      </c>
      <c r="B278" s="186">
        <v>2</v>
      </c>
      <c r="C278" s="185">
        <v>2</v>
      </c>
      <c r="D278" s="185">
        <v>1</v>
      </c>
      <c r="E278" s="185">
        <v>3</v>
      </c>
      <c r="F278" s="184">
        <v>2</v>
      </c>
      <c r="G278" s="183" t="s">
        <v>200</v>
      </c>
      <c r="H278" s="175">
        <v>247</v>
      </c>
      <c r="I278" s="182">
        <v>0</v>
      </c>
      <c r="J278" s="219">
        <v>0</v>
      </c>
      <c r="K278" s="182">
        <v>0</v>
      </c>
      <c r="L278" s="182">
        <v>0</v>
      </c>
    </row>
    <row r="279" spans="1:12" ht="25.5" hidden="1" customHeight="1">
      <c r="A279" s="187">
        <v>3</v>
      </c>
      <c r="B279" s="186">
        <v>2</v>
      </c>
      <c r="C279" s="185">
        <v>2</v>
      </c>
      <c r="D279" s="185">
        <v>2</v>
      </c>
      <c r="E279" s="185"/>
      <c r="F279" s="184"/>
      <c r="G279" s="183" t="s">
        <v>201</v>
      </c>
      <c r="H279" s="175">
        <v>248</v>
      </c>
      <c r="I279" s="190">
        <f>I280</f>
        <v>0</v>
      </c>
      <c r="J279" s="195">
        <f>J280</f>
        <v>0</v>
      </c>
      <c r="K279" s="190">
        <f>K280</f>
        <v>0</v>
      </c>
      <c r="L279" s="195">
        <f>L280</f>
        <v>0</v>
      </c>
    </row>
    <row r="280" spans="1:12" ht="25.5" hidden="1" customHeight="1">
      <c r="A280" s="186">
        <v>3</v>
      </c>
      <c r="B280" s="185">
        <v>2</v>
      </c>
      <c r="C280" s="202">
        <v>2</v>
      </c>
      <c r="D280" s="202">
        <v>2</v>
      </c>
      <c r="E280" s="202">
        <v>1</v>
      </c>
      <c r="F280" s="201"/>
      <c r="G280" s="183" t="s">
        <v>201</v>
      </c>
      <c r="H280" s="175">
        <v>249</v>
      </c>
      <c r="I280" s="200">
        <f>SUM(I281:I282)</f>
        <v>0</v>
      </c>
      <c r="J280" s="199">
        <f>SUM(J281:J282)</f>
        <v>0</v>
      </c>
      <c r="K280" s="198">
        <f>SUM(K281:K282)</f>
        <v>0</v>
      </c>
      <c r="L280" s="198">
        <f>SUM(L281:L282)</f>
        <v>0</v>
      </c>
    </row>
    <row r="281" spans="1:12" ht="25.5" hidden="1" customHeight="1">
      <c r="A281" s="186">
        <v>3</v>
      </c>
      <c r="B281" s="185">
        <v>2</v>
      </c>
      <c r="C281" s="185">
        <v>2</v>
      </c>
      <c r="D281" s="185">
        <v>2</v>
      </c>
      <c r="E281" s="185">
        <v>1</v>
      </c>
      <c r="F281" s="184">
        <v>1</v>
      </c>
      <c r="G281" s="183" t="s">
        <v>202</v>
      </c>
      <c r="H281" s="175">
        <v>250</v>
      </c>
      <c r="I281" s="182">
        <v>0</v>
      </c>
      <c r="J281" s="182">
        <v>0</v>
      </c>
      <c r="K281" s="182">
        <v>0</v>
      </c>
      <c r="L281" s="182">
        <v>0</v>
      </c>
    </row>
    <row r="282" spans="1:12" ht="25.5" hidden="1" customHeight="1">
      <c r="A282" s="186">
        <v>3</v>
      </c>
      <c r="B282" s="185">
        <v>2</v>
      </c>
      <c r="C282" s="185">
        <v>2</v>
      </c>
      <c r="D282" s="185">
        <v>2</v>
      </c>
      <c r="E282" s="185">
        <v>1</v>
      </c>
      <c r="F282" s="184">
        <v>2</v>
      </c>
      <c r="G282" s="187" t="s">
        <v>203</v>
      </c>
      <c r="H282" s="175">
        <v>251</v>
      </c>
      <c r="I282" s="182">
        <v>0</v>
      </c>
      <c r="J282" s="182">
        <v>0</v>
      </c>
      <c r="K282" s="182">
        <v>0</v>
      </c>
      <c r="L282" s="182">
        <v>0</v>
      </c>
    </row>
    <row r="283" spans="1:12" ht="25.5" hidden="1" customHeight="1">
      <c r="A283" s="186">
        <v>3</v>
      </c>
      <c r="B283" s="185">
        <v>2</v>
      </c>
      <c r="C283" s="185">
        <v>2</v>
      </c>
      <c r="D283" s="185">
        <v>3</v>
      </c>
      <c r="E283" s="185"/>
      <c r="F283" s="184"/>
      <c r="G283" s="183" t="s">
        <v>204</v>
      </c>
      <c r="H283" s="175">
        <v>252</v>
      </c>
      <c r="I283" s="190">
        <f>I284</f>
        <v>0</v>
      </c>
      <c r="J283" s="196">
        <f>J284</f>
        <v>0</v>
      </c>
      <c r="K283" s="195">
        <f>K284</f>
        <v>0</v>
      </c>
      <c r="L283" s="195">
        <f>L284</f>
        <v>0</v>
      </c>
    </row>
    <row r="284" spans="1:12" ht="25.5" hidden="1" customHeight="1">
      <c r="A284" s="203">
        <v>3</v>
      </c>
      <c r="B284" s="185">
        <v>2</v>
      </c>
      <c r="C284" s="185">
        <v>2</v>
      </c>
      <c r="D284" s="185">
        <v>3</v>
      </c>
      <c r="E284" s="185">
        <v>1</v>
      </c>
      <c r="F284" s="184"/>
      <c r="G284" s="183" t="s">
        <v>204</v>
      </c>
      <c r="H284" s="175">
        <v>253</v>
      </c>
      <c r="I284" s="190">
        <f>I285+I286</f>
        <v>0</v>
      </c>
      <c r="J284" s="190">
        <f>J285+J286</f>
        <v>0</v>
      </c>
      <c r="K284" s="190">
        <f>K285+K286</f>
        <v>0</v>
      </c>
      <c r="L284" s="190">
        <f>L285+L286</f>
        <v>0</v>
      </c>
    </row>
    <row r="285" spans="1:12" ht="25.5" hidden="1" customHeight="1">
      <c r="A285" s="203">
        <v>3</v>
      </c>
      <c r="B285" s="185">
        <v>2</v>
      </c>
      <c r="C285" s="185">
        <v>2</v>
      </c>
      <c r="D285" s="185">
        <v>3</v>
      </c>
      <c r="E285" s="185">
        <v>1</v>
      </c>
      <c r="F285" s="184">
        <v>1</v>
      </c>
      <c r="G285" s="183" t="s">
        <v>205</v>
      </c>
      <c r="H285" s="175">
        <v>254</v>
      </c>
      <c r="I285" s="182">
        <v>0</v>
      </c>
      <c r="J285" s="182">
        <v>0</v>
      </c>
      <c r="K285" s="182">
        <v>0</v>
      </c>
      <c r="L285" s="182">
        <v>0</v>
      </c>
    </row>
    <row r="286" spans="1:12" ht="25.5" hidden="1" customHeight="1">
      <c r="A286" s="203">
        <v>3</v>
      </c>
      <c r="B286" s="185">
        <v>2</v>
      </c>
      <c r="C286" s="185">
        <v>2</v>
      </c>
      <c r="D286" s="185">
        <v>3</v>
      </c>
      <c r="E286" s="185">
        <v>1</v>
      </c>
      <c r="F286" s="184">
        <v>2</v>
      </c>
      <c r="G286" s="183" t="s">
        <v>206</v>
      </c>
      <c r="H286" s="175">
        <v>255</v>
      </c>
      <c r="I286" s="182">
        <v>0</v>
      </c>
      <c r="J286" s="182">
        <v>0</v>
      </c>
      <c r="K286" s="182">
        <v>0</v>
      </c>
      <c r="L286" s="182">
        <v>0</v>
      </c>
    </row>
    <row r="287" spans="1:12" hidden="1">
      <c r="A287" s="186">
        <v>3</v>
      </c>
      <c r="B287" s="185">
        <v>2</v>
      </c>
      <c r="C287" s="185">
        <v>2</v>
      </c>
      <c r="D287" s="185">
        <v>4</v>
      </c>
      <c r="E287" s="185"/>
      <c r="F287" s="184"/>
      <c r="G287" s="183" t="s">
        <v>207</v>
      </c>
      <c r="H287" s="175">
        <v>256</v>
      </c>
      <c r="I287" s="190">
        <f>I288</f>
        <v>0</v>
      </c>
      <c r="J287" s="196">
        <f>J288</f>
        <v>0</v>
      </c>
      <c r="K287" s="195">
        <f>K288</f>
        <v>0</v>
      </c>
      <c r="L287" s="195">
        <f>L288</f>
        <v>0</v>
      </c>
    </row>
    <row r="288" spans="1:12" hidden="1">
      <c r="A288" s="186">
        <v>3</v>
      </c>
      <c r="B288" s="185">
        <v>2</v>
      </c>
      <c r="C288" s="185">
        <v>2</v>
      </c>
      <c r="D288" s="185">
        <v>4</v>
      </c>
      <c r="E288" s="185">
        <v>1</v>
      </c>
      <c r="F288" s="184"/>
      <c r="G288" s="183" t="s">
        <v>207</v>
      </c>
      <c r="H288" s="175">
        <v>257</v>
      </c>
      <c r="I288" s="190">
        <f>SUM(I289:I290)</f>
        <v>0</v>
      </c>
      <c r="J288" s="196">
        <f>SUM(J289:J290)</f>
        <v>0</v>
      </c>
      <c r="K288" s="195">
        <f>SUM(K289:K290)</f>
        <v>0</v>
      </c>
      <c r="L288" s="195">
        <f>SUM(L289:L290)</f>
        <v>0</v>
      </c>
    </row>
    <row r="289" spans="1:12" ht="25.5" hidden="1" customHeight="1">
      <c r="A289" s="186">
        <v>3</v>
      </c>
      <c r="B289" s="185">
        <v>2</v>
      </c>
      <c r="C289" s="185">
        <v>2</v>
      </c>
      <c r="D289" s="185">
        <v>4</v>
      </c>
      <c r="E289" s="185">
        <v>1</v>
      </c>
      <c r="F289" s="184">
        <v>1</v>
      </c>
      <c r="G289" s="183" t="s">
        <v>208</v>
      </c>
      <c r="H289" s="175">
        <v>258</v>
      </c>
      <c r="I289" s="182">
        <v>0</v>
      </c>
      <c r="J289" s="182">
        <v>0</v>
      </c>
      <c r="K289" s="182">
        <v>0</v>
      </c>
      <c r="L289" s="182">
        <v>0</v>
      </c>
    </row>
    <row r="290" spans="1:12" ht="25.5" hidden="1" customHeight="1">
      <c r="A290" s="203">
        <v>3</v>
      </c>
      <c r="B290" s="202">
        <v>2</v>
      </c>
      <c r="C290" s="202">
        <v>2</v>
      </c>
      <c r="D290" s="202">
        <v>4</v>
      </c>
      <c r="E290" s="202">
        <v>1</v>
      </c>
      <c r="F290" s="201">
        <v>2</v>
      </c>
      <c r="G290" s="187" t="s">
        <v>209</v>
      </c>
      <c r="H290" s="175">
        <v>259</v>
      </c>
      <c r="I290" s="182">
        <v>0</v>
      </c>
      <c r="J290" s="182">
        <v>0</v>
      </c>
      <c r="K290" s="182">
        <v>0</v>
      </c>
      <c r="L290" s="182">
        <v>0</v>
      </c>
    </row>
    <row r="291" spans="1:12" hidden="1">
      <c r="A291" s="186">
        <v>3</v>
      </c>
      <c r="B291" s="185">
        <v>2</v>
      </c>
      <c r="C291" s="185">
        <v>2</v>
      </c>
      <c r="D291" s="185">
        <v>5</v>
      </c>
      <c r="E291" s="185"/>
      <c r="F291" s="184"/>
      <c r="G291" s="183" t="s">
        <v>210</v>
      </c>
      <c r="H291" s="175">
        <v>260</v>
      </c>
      <c r="I291" s="190">
        <f t="shared" ref="I291:L292" si="26">I292</f>
        <v>0</v>
      </c>
      <c r="J291" s="196">
        <f t="shared" si="26"/>
        <v>0</v>
      </c>
      <c r="K291" s="195">
        <f t="shared" si="26"/>
        <v>0</v>
      </c>
      <c r="L291" s="195">
        <f t="shared" si="26"/>
        <v>0</v>
      </c>
    </row>
    <row r="292" spans="1:12" hidden="1">
      <c r="A292" s="186">
        <v>3</v>
      </c>
      <c r="B292" s="185">
        <v>2</v>
      </c>
      <c r="C292" s="185">
        <v>2</v>
      </c>
      <c r="D292" s="185">
        <v>5</v>
      </c>
      <c r="E292" s="185">
        <v>1</v>
      </c>
      <c r="F292" s="184"/>
      <c r="G292" s="183" t="s">
        <v>210</v>
      </c>
      <c r="H292" s="175">
        <v>261</v>
      </c>
      <c r="I292" s="190">
        <f t="shared" si="26"/>
        <v>0</v>
      </c>
      <c r="J292" s="196">
        <f t="shared" si="26"/>
        <v>0</v>
      </c>
      <c r="K292" s="195">
        <f t="shared" si="26"/>
        <v>0</v>
      </c>
      <c r="L292" s="195">
        <f t="shared" si="26"/>
        <v>0</v>
      </c>
    </row>
    <row r="293" spans="1:12" hidden="1">
      <c r="A293" s="186">
        <v>3</v>
      </c>
      <c r="B293" s="185">
        <v>2</v>
      </c>
      <c r="C293" s="185">
        <v>2</v>
      </c>
      <c r="D293" s="185">
        <v>5</v>
      </c>
      <c r="E293" s="185">
        <v>1</v>
      </c>
      <c r="F293" s="184">
        <v>1</v>
      </c>
      <c r="G293" s="183" t="s">
        <v>210</v>
      </c>
      <c r="H293" s="175">
        <v>262</v>
      </c>
      <c r="I293" s="182">
        <v>0</v>
      </c>
      <c r="J293" s="182">
        <v>0</v>
      </c>
      <c r="K293" s="182">
        <v>0</v>
      </c>
      <c r="L293" s="182">
        <v>0</v>
      </c>
    </row>
    <row r="294" spans="1:12" hidden="1">
      <c r="A294" s="186">
        <v>3</v>
      </c>
      <c r="B294" s="185">
        <v>2</v>
      </c>
      <c r="C294" s="185">
        <v>2</v>
      </c>
      <c r="D294" s="185">
        <v>6</v>
      </c>
      <c r="E294" s="185"/>
      <c r="F294" s="184"/>
      <c r="G294" s="183" t="s">
        <v>193</v>
      </c>
      <c r="H294" s="175">
        <v>263</v>
      </c>
      <c r="I294" s="190">
        <f t="shared" ref="I294:L295" si="27">I295</f>
        <v>0</v>
      </c>
      <c r="J294" s="216">
        <f t="shared" si="27"/>
        <v>0</v>
      </c>
      <c r="K294" s="195">
        <f t="shared" si="27"/>
        <v>0</v>
      </c>
      <c r="L294" s="195">
        <f t="shared" si="27"/>
        <v>0</v>
      </c>
    </row>
    <row r="295" spans="1:12" hidden="1">
      <c r="A295" s="186">
        <v>3</v>
      </c>
      <c r="B295" s="185">
        <v>2</v>
      </c>
      <c r="C295" s="185">
        <v>2</v>
      </c>
      <c r="D295" s="185">
        <v>6</v>
      </c>
      <c r="E295" s="185">
        <v>1</v>
      </c>
      <c r="F295" s="184"/>
      <c r="G295" s="183" t="s">
        <v>193</v>
      </c>
      <c r="H295" s="175">
        <v>264</v>
      </c>
      <c r="I295" s="190">
        <f t="shared" si="27"/>
        <v>0</v>
      </c>
      <c r="J295" s="216">
        <f t="shared" si="27"/>
        <v>0</v>
      </c>
      <c r="K295" s="195">
        <f t="shared" si="27"/>
        <v>0</v>
      </c>
      <c r="L295" s="195">
        <f t="shared" si="27"/>
        <v>0</v>
      </c>
    </row>
    <row r="296" spans="1:12" hidden="1">
      <c r="A296" s="186">
        <v>3</v>
      </c>
      <c r="B296" s="218">
        <v>2</v>
      </c>
      <c r="C296" s="218">
        <v>2</v>
      </c>
      <c r="D296" s="185">
        <v>6</v>
      </c>
      <c r="E296" s="218">
        <v>1</v>
      </c>
      <c r="F296" s="211">
        <v>1</v>
      </c>
      <c r="G296" s="207" t="s">
        <v>193</v>
      </c>
      <c r="H296" s="175">
        <v>265</v>
      </c>
      <c r="I296" s="182">
        <v>0</v>
      </c>
      <c r="J296" s="182">
        <v>0</v>
      </c>
      <c r="K296" s="182">
        <v>0</v>
      </c>
      <c r="L296" s="182">
        <v>0</v>
      </c>
    </row>
    <row r="297" spans="1:12" hidden="1">
      <c r="A297" s="187">
        <v>3</v>
      </c>
      <c r="B297" s="186">
        <v>2</v>
      </c>
      <c r="C297" s="185">
        <v>2</v>
      </c>
      <c r="D297" s="185">
        <v>7</v>
      </c>
      <c r="E297" s="185"/>
      <c r="F297" s="184"/>
      <c r="G297" s="183" t="s">
        <v>194</v>
      </c>
      <c r="H297" s="175">
        <v>266</v>
      </c>
      <c r="I297" s="190">
        <f>I298</f>
        <v>0</v>
      </c>
      <c r="J297" s="216">
        <f>J298</f>
        <v>0</v>
      </c>
      <c r="K297" s="195">
        <f>K298</f>
        <v>0</v>
      </c>
      <c r="L297" s="195">
        <f>L298</f>
        <v>0</v>
      </c>
    </row>
    <row r="298" spans="1:12" hidden="1">
      <c r="A298" s="187">
        <v>3</v>
      </c>
      <c r="B298" s="186">
        <v>2</v>
      </c>
      <c r="C298" s="185">
        <v>2</v>
      </c>
      <c r="D298" s="185">
        <v>7</v>
      </c>
      <c r="E298" s="185">
        <v>1</v>
      </c>
      <c r="F298" s="184"/>
      <c r="G298" s="183" t="s">
        <v>194</v>
      </c>
      <c r="H298" s="175">
        <v>267</v>
      </c>
      <c r="I298" s="190">
        <f>I299+I300</f>
        <v>0</v>
      </c>
      <c r="J298" s="190">
        <f>J299+J300</f>
        <v>0</v>
      </c>
      <c r="K298" s="190">
        <f>K299+K300</f>
        <v>0</v>
      </c>
      <c r="L298" s="190">
        <f>L299+L300</f>
        <v>0</v>
      </c>
    </row>
    <row r="299" spans="1:12" ht="25.5" hidden="1" customHeight="1">
      <c r="A299" s="187">
        <v>3</v>
      </c>
      <c r="B299" s="186">
        <v>2</v>
      </c>
      <c r="C299" s="186">
        <v>2</v>
      </c>
      <c r="D299" s="185">
        <v>7</v>
      </c>
      <c r="E299" s="185">
        <v>1</v>
      </c>
      <c r="F299" s="184">
        <v>1</v>
      </c>
      <c r="G299" s="183" t="s">
        <v>195</v>
      </c>
      <c r="H299" s="175">
        <v>268</v>
      </c>
      <c r="I299" s="182">
        <v>0</v>
      </c>
      <c r="J299" s="182">
        <v>0</v>
      </c>
      <c r="K299" s="182">
        <v>0</v>
      </c>
      <c r="L299" s="182">
        <v>0</v>
      </c>
    </row>
    <row r="300" spans="1:12" ht="25.5" hidden="1" customHeight="1">
      <c r="A300" s="187">
        <v>3</v>
      </c>
      <c r="B300" s="186">
        <v>2</v>
      </c>
      <c r="C300" s="186">
        <v>2</v>
      </c>
      <c r="D300" s="185">
        <v>7</v>
      </c>
      <c r="E300" s="185">
        <v>1</v>
      </c>
      <c r="F300" s="184">
        <v>2</v>
      </c>
      <c r="G300" s="183" t="s">
        <v>196</v>
      </c>
      <c r="H300" s="175">
        <v>269</v>
      </c>
      <c r="I300" s="182">
        <v>0</v>
      </c>
      <c r="J300" s="182">
        <v>0</v>
      </c>
      <c r="K300" s="182">
        <v>0</v>
      </c>
      <c r="L300" s="182">
        <v>0</v>
      </c>
    </row>
    <row r="301" spans="1:12" ht="25.5" hidden="1" customHeight="1">
      <c r="A301" s="225">
        <v>3</v>
      </c>
      <c r="B301" s="225">
        <v>3</v>
      </c>
      <c r="C301" s="224"/>
      <c r="D301" s="223"/>
      <c r="E301" s="223"/>
      <c r="F301" s="222"/>
      <c r="G301" s="221" t="s">
        <v>211</v>
      </c>
      <c r="H301" s="175">
        <v>270</v>
      </c>
      <c r="I301" s="190">
        <f>SUM(I302+I334)</f>
        <v>0</v>
      </c>
      <c r="J301" s="216">
        <f>SUM(J302+J334)</f>
        <v>0</v>
      </c>
      <c r="K301" s="195">
        <f>SUM(K302+K334)</f>
        <v>0</v>
      </c>
      <c r="L301" s="195">
        <f>SUM(L302+L334)</f>
        <v>0</v>
      </c>
    </row>
    <row r="302" spans="1:12" ht="38.25" hidden="1" customHeight="1">
      <c r="A302" s="187">
        <v>3</v>
      </c>
      <c r="B302" s="187">
        <v>3</v>
      </c>
      <c r="C302" s="186">
        <v>1</v>
      </c>
      <c r="D302" s="185"/>
      <c r="E302" s="185"/>
      <c r="F302" s="184"/>
      <c r="G302" s="183" t="s">
        <v>212</v>
      </c>
      <c r="H302" s="175">
        <v>271</v>
      </c>
      <c r="I302" s="190">
        <f>SUM(I303+I312+I316+I320+I324+I327+I330)</f>
        <v>0</v>
      </c>
      <c r="J302" s="216">
        <f>SUM(J303+J312+J316+J320+J324+J327+J330)</f>
        <v>0</v>
      </c>
      <c r="K302" s="195">
        <f>SUM(K303+K312+K316+K320+K324+K327+K330)</f>
        <v>0</v>
      </c>
      <c r="L302" s="195">
        <f>SUM(L303+L312+L316+L320+L324+L327+L330)</f>
        <v>0</v>
      </c>
    </row>
    <row r="303" spans="1:12" hidden="1">
      <c r="A303" s="187">
        <v>3</v>
      </c>
      <c r="B303" s="187">
        <v>3</v>
      </c>
      <c r="C303" s="186">
        <v>1</v>
      </c>
      <c r="D303" s="185">
        <v>1</v>
      </c>
      <c r="E303" s="185"/>
      <c r="F303" s="184"/>
      <c r="G303" s="183" t="s">
        <v>198</v>
      </c>
      <c r="H303" s="175">
        <v>272</v>
      </c>
      <c r="I303" s="190">
        <f>SUM(I304+I306+I309)</f>
        <v>0</v>
      </c>
      <c r="J303" s="190">
        <f>SUM(J304+J306+J309)</f>
        <v>0</v>
      </c>
      <c r="K303" s="190">
        <f>SUM(K304+K306+K309)</f>
        <v>0</v>
      </c>
      <c r="L303" s="190">
        <f>SUM(L304+L306+L309)</f>
        <v>0</v>
      </c>
    </row>
    <row r="304" spans="1:12" hidden="1">
      <c r="A304" s="187">
        <v>3</v>
      </c>
      <c r="B304" s="187">
        <v>3</v>
      </c>
      <c r="C304" s="186">
        <v>1</v>
      </c>
      <c r="D304" s="185">
        <v>1</v>
      </c>
      <c r="E304" s="185">
        <v>1</v>
      </c>
      <c r="F304" s="184"/>
      <c r="G304" s="183" t="s">
        <v>176</v>
      </c>
      <c r="H304" s="175">
        <v>273</v>
      </c>
      <c r="I304" s="190">
        <f>SUM(I305:I305)</f>
        <v>0</v>
      </c>
      <c r="J304" s="216">
        <f>SUM(J305:J305)</f>
        <v>0</v>
      </c>
      <c r="K304" s="195">
        <f>SUM(K305:K305)</f>
        <v>0</v>
      </c>
      <c r="L304" s="195">
        <f>SUM(L305:L305)</f>
        <v>0</v>
      </c>
    </row>
    <row r="305" spans="1:12" hidden="1">
      <c r="A305" s="187">
        <v>3</v>
      </c>
      <c r="B305" s="187">
        <v>3</v>
      </c>
      <c r="C305" s="186">
        <v>1</v>
      </c>
      <c r="D305" s="185">
        <v>1</v>
      </c>
      <c r="E305" s="185">
        <v>1</v>
      </c>
      <c r="F305" s="184">
        <v>1</v>
      </c>
      <c r="G305" s="183" t="s">
        <v>176</v>
      </c>
      <c r="H305" s="175">
        <v>274</v>
      </c>
      <c r="I305" s="182">
        <v>0</v>
      </c>
      <c r="J305" s="182">
        <v>0</v>
      </c>
      <c r="K305" s="182">
        <v>0</v>
      </c>
      <c r="L305" s="182">
        <v>0</v>
      </c>
    </row>
    <row r="306" spans="1:12" hidden="1">
      <c r="A306" s="187">
        <v>3</v>
      </c>
      <c r="B306" s="187">
        <v>3</v>
      </c>
      <c r="C306" s="186">
        <v>1</v>
      </c>
      <c r="D306" s="185">
        <v>1</v>
      </c>
      <c r="E306" s="185">
        <v>2</v>
      </c>
      <c r="F306" s="184"/>
      <c r="G306" s="183" t="s">
        <v>199</v>
      </c>
      <c r="H306" s="175">
        <v>275</v>
      </c>
      <c r="I306" s="190">
        <f>SUM(I307:I308)</f>
        <v>0</v>
      </c>
      <c r="J306" s="190">
        <f>SUM(J307:J308)</f>
        <v>0</v>
      </c>
      <c r="K306" s="190">
        <f>SUM(K307:K308)</f>
        <v>0</v>
      </c>
      <c r="L306" s="190">
        <f>SUM(L307:L308)</f>
        <v>0</v>
      </c>
    </row>
    <row r="307" spans="1:12" hidden="1">
      <c r="A307" s="187">
        <v>3</v>
      </c>
      <c r="B307" s="187">
        <v>3</v>
      </c>
      <c r="C307" s="186">
        <v>1</v>
      </c>
      <c r="D307" s="185">
        <v>1</v>
      </c>
      <c r="E307" s="185">
        <v>2</v>
      </c>
      <c r="F307" s="184">
        <v>1</v>
      </c>
      <c r="G307" s="183" t="s">
        <v>178</v>
      </c>
      <c r="H307" s="175">
        <v>276</v>
      </c>
      <c r="I307" s="182">
        <v>0</v>
      </c>
      <c r="J307" s="182">
        <v>0</v>
      </c>
      <c r="K307" s="182">
        <v>0</v>
      </c>
      <c r="L307" s="182">
        <v>0</v>
      </c>
    </row>
    <row r="308" spans="1:12" hidden="1">
      <c r="A308" s="187">
        <v>3</v>
      </c>
      <c r="B308" s="187">
        <v>3</v>
      </c>
      <c r="C308" s="186">
        <v>1</v>
      </c>
      <c r="D308" s="185">
        <v>1</v>
      </c>
      <c r="E308" s="185">
        <v>2</v>
      </c>
      <c r="F308" s="184">
        <v>2</v>
      </c>
      <c r="G308" s="183" t="s">
        <v>179</v>
      </c>
      <c r="H308" s="175">
        <v>277</v>
      </c>
      <c r="I308" s="182">
        <v>0</v>
      </c>
      <c r="J308" s="182">
        <v>0</v>
      </c>
      <c r="K308" s="182">
        <v>0</v>
      </c>
      <c r="L308" s="182">
        <v>0</v>
      </c>
    </row>
    <row r="309" spans="1:12" hidden="1">
      <c r="A309" s="187">
        <v>3</v>
      </c>
      <c r="B309" s="187">
        <v>3</v>
      </c>
      <c r="C309" s="186">
        <v>1</v>
      </c>
      <c r="D309" s="185">
        <v>1</v>
      </c>
      <c r="E309" s="185">
        <v>3</v>
      </c>
      <c r="F309" s="184"/>
      <c r="G309" s="183" t="s">
        <v>180</v>
      </c>
      <c r="H309" s="175">
        <v>278</v>
      </c>
      <c r="I309" s="190">
        <f>SUM(I310:I311)</f>
        <v>0</v>
      </c>
      <c r="J309" s="190">
        <f>SUM(J310:J311)</f>
        <v>0</v>
      </c>
      <c r="K309" s="190">
        <f>SUM(K310:K311)</f>
        <v>0</v>
      </c>
      <c r="L309" s="190">
        <f>SUM(L310:L311)</f>
        <v>0</v>
      </c>
    </row>
    <row r="310" spans="1:12" hidden="1">
      <c r="A310" s="187">
        <v>3</v>
      </c>
      <c r="B310" s="187">
        <v>3</v>
      </c>
      <c r="C310" s="186">
        <v>1</v>
      </c>
      <c r="D310" s="185">
        <v>1</v>
      </c>
      <c r="E310" s="185">
        <v>3</v>
      </c>
      <c r="F310" s="184">
        <v>1</v>
      </c>
      <c r="G310" s="183" t="s">
        <v>181</v>
      </c>
      <c r="H310" s="175">
        <v>279</v>
      </c>
      <c r="I310" s="182">
        <v>0</v>
      </c>
      <c r="J310" s="182">
        <v>0</v>
      </c>
      <c r="K310" s="182">
        <v>0</v>
      </c>
      <c r="L310" s="182">
        <v>0</v>
      </c>
    </row>
    <row r="311" spans="1:12" hidden="1">
      <c r="A311" s="187">
        <v>3</v>
      </c>
      <c r="B311" s="187">
        <v>3</v>
      </c>
      <c r="C311" s="186">
        <v>1</v>
      </c>
      <c r="D311" s="185">
        <v>1</v>
      </c>
      <c r="E311" s="185">
        <v>3</v>
      </c>
      <c r="F311" s="184">
        <v>2</v>
      </c>
      <c r="G311" s="183" t="s">
        <v>200</v>
      </c>
      <c r="H311" s="175">
        <v>280</v>
      </c>
      <c r="I311" s="182">
        <v>0</v>
      </c>
      <c r="J311" s="182">
        <v>0</v>
      </c>
      <c r="K311" s="182">
        <v>0</v>
      </c>
      <c r="L311" s="182">
        <v>0</v>
      </c>
    </row>
    <row r="312" spans="1:12" hidden="1">
      <c r="A312" s="204">
        <v>3</v>
      </c>
      <c r="B312" s="203">
        <v>3</v>
      </c>
      <c r="C312" s="186">
        <v>1</v>
      </c>
      <c r="D312" s="185">
        <v>2</v>
      </c>
      <c r="E312" s="185"/>
      <c r="F312" s="184"/>
      <c r="G312" s="183" t="s">
        <v>213</v>
      </c>
      <c r="H312" s="175">
        <v>281</v>
      </c>
      <c r="I312" s="190">
        <f>I313</f>
        <v>0</v>
      </c>
      <c r="J312" s="216">
        <f>J313</f>
        <v>0</v>
      </c>
      <c r="K312" s="195">
        <f>K313</f>
        <v>0</v>
      </c>
      <c r="L312" s="195">
        <f>L313</f>
        <v>0</v>
      </c>
    </row>
    <row r="313" spans="1:12" hidden="1">
      <c r="A313" s="204">
        <v>3</v>
      </c>
      <c r="B313" s="204">
        <v>3</v>
      </c>
      <c r="C313" s="203">
        <v>1</v>
      </c>
      <c r="D313" s="202">
        <v>2</v>
      </c>
      <c r="E313" s="202">
        <v>1</v>
      </c>
      <c r="F313" s="201"/>
      <c r="G313" s="183" t="s">
        <v>213</v>
      </c>
      <c r="H313" s="175">
        <v>282</v>
      </c>
      <c r="I313" s="200">
        <f>SUM(I314:I315)</f>
        <v>0</v>
      </c>
      <c r="J313" s="217">
        <f>SUM(J314:J315)</f>
        <v>0</v>
      </c>
      <c r="K313" s="198">
        <f>SUM(K314:K315)</f>
        <v>0</v>
      </c>
      <c r="L313" s="198">
        <f>SUM(L314:L315)</f>
        <v>0</v>
      </c>
    </row>
    <row r="314" spans="1:12" ht="25.5" hidden="1" customHeight="1">
      <c r="A314" s="187">
        <v>3</v>
      </c>
      <c r="B314" s="187">
        <v>3</v>
      </c>
      <c r="C314" s="186">
        <v>1</v>
      </c>
      <c r="D314" s="185">
        <v>2</v>
      </c>
      <c r="E314" s="185">
        <v>1</v>
      </c>
      <c r="F314" s="184">
        <v>1</v>
      </c>
      <c r="G314" s="183" t="s">
        <v>214</v>
      </c>
      <c r="H314" s="175">
        <v>283</v>
      </c>
      <c r="I314" s="182">
        <v>0</v>
      </c>
      <c r="J314" s="182">
        <v>0</v>
      </c>
      <c r="K314" s="182">
        <v>0</v>
      </c>
      <c r="L314" s="182">
        <v>0</v>
      </c>
    </row>
    <row r="315" spans="1:12" hidden="1">
      <c r="A315" s="194">
        <v>3</v>
      </c>
      <c r="B315" s="220">
        <v>3</v>
      </c>
      <c r="C315" s="212">
        <v>1</v>
      </c>
      <c r="D315" s="218">
        <v>2</v>
      </c>
      <c r="E315" s="218">
        <v>1</v>
      </c>
      <c r="F315" s="211">
        <v>2</v>
      </c>
      <c r="G315" s="207" t="s">
        <v>215</v>
      </c>
      <c r="H315" s="175">
        <v>284</v>
      </c>
      <c r="I315" s="182">
        <v>0</v>
      </c>
      <c r="J315" s="182">
        <v>0</v>
      </c>
      <c r="K315" s="182">
        <v>0</v>
      </c>
      <c r="L315" s="182">
        <v>0</v>
      </c>
    </row>
    <row r="316" spans="1:12" ht="25.5" hidden="1" customHeight="1">
      <c r="A316" s="186">
        <v>3</v>
      </c>
      <c r="B316" s="183">
        <v>3</v>
      </c>
      <c r="C316" s="186">
        <v>1</v>
      </c>
      <c r="D316" s="185">
        <v>3</v>
      </c>
      <c r="E316" s="185"/>
      <c r="F316" s="184"/>
      <c r="G316" s="183" t="s">
        <v>216</v>
      </c>
      <c r="H316" s="175">
        <v>285</v>
      </c>
      <c r="I316" s="190">
        <f>I317</f>
        <v>0</v>
      </c>
      <c r="J316" s="216">
        <f>J317</f>
        <v>0</v>
      </c>
      <c r="K316" s="195">
        <f>K317</f>
        <v>0</v>
      </c>
      <c r="L316" s="195">
        <f>L317</f>
        <v>0</v>
      </c>
    </row>
    <row r="317" spans="1:12" ht="25.5" hidden="1" customHeight="1">
      <c r="A317" s="186">
        <v>3</v>
      </c>
      <c r="B317" s="207">
        <v>3</v>
      </c>
      <c r="C317" s="212">
        <v>1</v>
      </c>
      <c r="D317" s="218">
        <v>3</v>
      </c>
      <c r="E317" s="218">
        <v>1</v>
      </c>
      <c r="F317" s="211"/>
      <c r="G317" s="183" t="s">
        <v>216</v>
      </c>
      <c r="H317" s="175">
        <v>286</v>
      </c>
      <c r="I317" s="195">
        <f>I318+I319</f>
        <v>0</v>
      </c>
      <c r="J317" s="195">
        <f>J318+J319</f>
        <v>0</v>
      </c>
      <c r="K317" s="195">
        <f>K318+K319</f>
        <v>0</v>
      </c>
      <c r="L317" s="195">
        <f>L318+L319</f>
        <v>0</v>
      </c>
    </row>
    <row r="318" spans="1:12" ht="25.5" hidden="1" customHeight="1">
      <c r="A318" s="186">
        <v>3</v>
      </c>
      <c r="B318" s="183">
        <v>3</v>
      </c>
      <c r="C318" s="186">
        <v>1</v>
      </c>
      <c r="D318" s="185">
        <v>3</v>
      </c>
      <c r="E318" s="185">
        <v>1</v>
      </c>
      <c r="F318" s="184">
        <v>1</v>
      </c>
      <c r="G318" s="183" t="s">
        <v>217</v>
      </c>
      <c r="H318" s="175">
        <v>287</v>
      </c>
      <c r="I318" s="189">
        <v>0</v>
      </c>
      <c r="J318" s="189">
        <v>0</v>
      </c>
      <c r="K318" s="189">
        <v>0</v>
      </c>
      <c r="L318" s="188">
        <v>0</v>
      </c>
    </row>
    <row r="319" spans="1:12" ht="25.5" hidden="1" customHeight="1">
      <c r="A319" s="186">
        <v>3</v>
      </c>
      <c r="B319" s="183">
        <v>3</v>
      </c>
      <c r="C319" s="186">
        <v>1</v>
      </c>
      <c r="D319" s="185">
        <v>3</v>
      </c>
      <c r="E319" s="185">
        <v>1</v>
      </c>
      <c r="F319" s="184">
        <v>2</v>
      </c>
      <c r="G319" s="183" t="s">
        <v>218</v>
      </c>
      <c r="H319" s="175">
        <v>288</v>
      </c>
      <c r="I319" s="182">
        <v>0</v>
      </c>
      <c r="J319" s="182">
        <v>0</v>
      </c>
      <c r="K319" s="182">
        <v>0</v>
      </c>
      <c r="L319" s="182">
        <v>0</v>
      </c>
    </row>
    <row r="320" spans="1:12" hidden="1">
      <c r="A320" s="186">
        <v>3</v>
      </c>
      <c r="B320" s="183">
        <v>3</v>
      </c>
      <c r="C320" s="186">
        <v>1</v>
      </c>
      <c r="D320" s="185">
        <v>4</v>
      </c>
      <c r="E320" s="185"/>
      <c r="F320" s="184"/>
      <c r="G320" s="183" t="s">
        <v>219</v>
      </c>
      <c r="H320" s="175">
        <v>289</v>
      </c>
      <c r="I320" s="190">
        <f>I321</f>
        <v>0</v>
      </c>
      <c r="J320" s="216">
        <f>J321</f>
        <v>0</v>
      </c>
      <c r="K320" s="195">
        <f>K321</f>
        <v>0</v>
      </c>
      <c r="L320" s="195">
        <f>L321</f>
        <v>0</v>
      </c>
    </row>
    <row r="321" spans="1:15" hidden="1">
      <c r="A321" s="187">
        <v>3</v>
      </c>
      <c r="B321" s="186">
        <v>3</v>
      </c>
      <c r="C321" s="185">
        <v>1</v>
      </c>
      <c r="D321" s="185">
        <v>4</v>
      </c>
      <c r="E321" s="185">
        <v>1</v>
      </c>
      <c r="F321" s="184"/>
      <c r="G321" s="183" t="s">
        <v>219</v>
      </c>
      <c r="H321" s="175">
        <v>290</v>
      </c>
      <c r="I321" s="190">
        <f>SUM(I322:I323)</f>
        <v>0</v>
      </c>
      <c r="J321" s="190">
        <f>SUM(J322:J323)</f>
        <v>0</v>
      </c>
      <c r="K321" s="190">
        <f>SUM(K322:K323)</f>
        <v>0</v>
      </c>
      <c r="L321" s="190">
        <f>SUM(L322:L323)</f>
        <v>0</v>
      </c>
    </row>
    <row r="322" spans="1:15" hidden="1">
      <c r="A322" s="187">
        <v>3</v>
      </c>
      <c r="B322" s="186">
        <v>3</v>
      </c>
      <c r="C322" s="185">
        <v>1</v>
      </c>
      <c r="D322" s="185">
        <v>4</v>
      </c>
      <c r="E322" s="185">
        <v>1</v>
      </c>
      <c r="F322" s="184">
        <v>1</v>
      </c>
      <c r="G322" s="183" t="s">
        <v>220</v>
      </c>
      <c r="H322" s="175">
        <v>291</v>
      </c>
      <c r="I322" s="219">
        <v>0</v>
      </c>
      <c r="J322" s="182">
        <v>0</v>
      </c>
      <c r="K322" s="182">
        <v>0</v>
      </c>
      <c r="L322" s="219">
        <v>0</v>
      </c>
    </row>
    <row r="323" spans="1:15" hidden="1">
      <c r="A323" s="186">
        <v>3</v>
      </c>
      <c r="B323" s="185">
        <v>3</v>
      </c>
      <c r="C323" s="185">
        <v>1</v>
      </c>
      <c r="D323" s="185">
        <v>4</v>
      </c>
      <c r="E323" s="185">
        <v>1</v>
      </c>
      <c r="F323" s="184">
        <v>2</v>
      </c>
      <c r="G323" s="183" t="s">
        <v>221</v>
      </c>
      <c r="H323" s="175">
        <v>292</v>
      </c>
      <c r="I323" s="182">
        <v>0</v>
      </c>
      <c r="J323" s="189">
        <v>0</v>
      </c>
      <c r="K323" s="189">
        <v>0</v>
      </c>
      <c r="L323" s="188">
        <v>0</v>
      </c>
    </row>
    <row r="324" spans="1:15" hidden="1">
      <c r="A324" s="186">
        <v>3</v>
      </c>
      <c r="B324" s="185">
        <v>3</v>
      </c>
      <c r="C324" s="185">
        <v>1</v>
      </c>
      <c r="D324" s="185">
        <v>5</v>
      </c>
      <c r="E324" s="185"/>
      <c r="F324" s="184"/>
      <c r="G324" s="183" t="s">
        <v>222</v>
      </c>
      <c r="H324" s="175">
        <v>293</v>
      </c>
      <c r="I324" s="198">
        <f t="shared" ref="I324:L325" si="28">I325</f>
        <v>0</v>
      </c>
      <c r="J324" s="216">
        <f t="shared" si="28"/>
        <v>0</v>
      </c>
      <c r="K324" s="195">
        <f t="shared" si="28"/>
        <v>0</v>
      </c>
      <c r="L324" s="195">
        <f t="shared" si="28"/>
        <v>0</v>
      </c>
    </row>
    <row r="325" spans="1:15" hidden="1">
      <c r="A325" s="203">
        <v>3</v>
      </c>
      <c r="B325" s="218">
        <v>3</v>
      </c>
      <c r="C325" s="218">
        <v>1</v>
      </c>
      <c r="D325" s="218">
        <v>5</v>
      </c>
      <c r="E325" s="218">
        <v>1</v>
      </c>
      <c r="F325" s="211"/>
      <c r="G325" s="183" t="s">
        <v>222</v>
      </c>
      <c r="H325" s="175">
        <v>294</v>
      </c>
      <c r="I325" s="195">
        <f t="shared" si="28"/>
        <v>0</v>
      </c>
      <c r="J325" s="217">
        <f t="shared" si="28"/>
        <v>0</v>
      </c>
      <c r="K325" s="198">
        <f t="shared" si="28"/>
        <v>0</v>
      </c>
      <c r="L325" s="198">
        <f t="shared" si="28"/>
        <v>0</v>
      </c>
    </row>
    <row r="326" spans="1:15" hidden="1">
      <c r="A326" s="186">
        <v>3</v>
      </c>
      <c r="B326" s="185">
        <v>3</v>
      </c>
      <c r="C326" s="185">
        <v>1</v>
      </c>
      <c r="D326" s="185">
        <v>5</v>
      </c>
      <c r="E326" s="185">
        <v>1</v>
      </c>
      <c r="F326" s="184">
        <v>1</v>
      </c>
      <c r="G326" s="183" t="s">
        <v>223</v>
      </c>
      <c r="H326" s="175">
        <v>295</v>
      </c>
      <c r="I326" s="182">
        <v>0</v>
      </c>
      <c r="J326" s="189">
        <v>0</v>
      </c>
      <c r="K326" s="189">
        <v>0</v>
      </c>
      <c r="L326" s="188">
        <v>0</v>
      </c>
    </row>
    <row r="327" spans="1:15" hidden="1">
      <c r="A327" s="186">
        <v>3</v>
      </c>
      <c r="B327" s="185">
        <v>3</v>
      </c>
      <c r="C327" s="185">
        <v>1</v>
      </c>
      <c r="D327" s="185">
        <v>6</v>
      </c>
      <c r="E327" s="185"/>
      <c r="F327" s="184"/>
      <c r="G327" s="183" t="s">
        <v>193</v>
      </c>
      <c r="H327" s="175">
        <v>296</v>
      </c>
      <c r="I327" s="195">
        <f t="shared" ref="I327:L328" si="29">I328</f>
        <v>0</v>
      </c>
      <c r="J327" s="216">
        <f t="shared" si="29"/>
        <v>0</v>
      </c>
      <c r="K327" s="195">
        <f t="shared" si="29"/>
        <v>0</v>
      </c>
      <c r="L327" s="195">
        <f t="shared" si="29"/>
        <v>0</v>
      </c>
    </row>
    <row r="328" spans="1:15" hidden="1">
      <c r="A328" s="186">
        <v>3</v>
      </c>
      <c r="B328" s="185">
        <v>3</v>
      </c>
      <c r="C328" s="185">
        <v>1</v>
      </c>
      <c r="D328" s="185">
        <v>6</v>
      </c>
      <c r="E328" s="185">
        <v>1</v>
      </c>
      <c r="F328" s="184"/>
      <c r="G328" s="183" t="s">
        <v>193</v>
      </c>
      <c r="H328" s="175">
        <v>297</v>
      </c>
      <c r="I328" s="190">
        <f t="shared" si="29"/>
        <v>0</v>
      </c>
      <c r="J328" s="216">
        <f t="shared" si="29"/>
        <v>0</v>
      </c>
      <c r="K328" s="195">
        <f t="shared" si="29"/>
        <v>0</v>
      </c>
      <c r="L328" s="195">
        <f t="shared" si="29"/>
        <v>0</v>
      </c>
    </row>
    <row r="329" spans="1:15" hidden="1">
      <c r="A329" s="186">
        <v>3</v>
      </c>
      <c r="B329" s="185">
        <v>3</v>
      </c>
      <c r="C329" s="185">
        <v>1</v>
      </c>
      <c r="D329" s="185">
        <v>6</v>
      </c>
      <c r="E329" s="185">
        <v>1</v>
      </c>
      <c r="F329" s="184">
        <v>1</v>
      </c>
      <c r="G329" s="183" t="s">
        <v>193</v>
      </c>
      <c r="H329" s="175">
        <v>298</v>
      </c>
      <c r="I329" s="189">
        <v>0</v>
      </c>
      <c r="J329" s="189">
        <v>0</v>
      </c>
      <c r="K329" s="189">
        <v>0</v>
      </c>
      <c r="L329" s="188">
        <v>0</v>
      </c>
    </row>
    <row r="330" spans="1:15" hidden="1">
      <c r="A330" s="186">
        <v>3</v>
      </c>
      <c r="B330" s="185">
        <v>3</v>
      </c>
      <c r="C330" s="185">
        <v>1</v>
      </c>
      <c r="D330" s="185">
        <v>7</v>
      </c>
      <c r="E330" s="185"/>
      <c r="F330" s="184"/>
      <c r="G330" s="183" t="s">
        <v>224</v>
      </c>
      <c r="H330" s="175">
        <v>299</v>
      </c>
      <c r="I330" s="190">
        <f>I331</f>
        <v>0</v>
      </c>
      <c r="J330" s="216">
        <f>J331</f>
        <v>0</v>
      </c>
      <c r="K330" s="195">
        <f>K331</f>
        <v>0</v>
      </c>
      <c r="L330" s="195">
        <f>L331</f>
        <v>0</v>
      </c>
    </row>
    <row r="331" spans="1:15" hidden="1">
      <c r="A331" s="186">
        <v>3</v>
      </c>
      <c r="B331" s="185">
        <v>3</v>
      </c>
      <c r="C331" s="185">
        <v>1</v>
      </c>
      <c r="D331" s="185">
        <v>7</v>
      </c>
      <c r="E331" s="185">
        <v>1</v>
      </c>
      <c r="F331" s="184"/>
      <c r="G331" s="183" t="s">
        <v>224</v>
      </c>
      <c r="H331" s="175">
        <v>300</v>
      </c>
      <c r="I331" s="190">
        <f>I332+I333</f>
        <v>0</v>
      </c>
      <c r="J331" s="190">
        <f>J332+J333</f>
        <v>0</v>
      </c>
      <c r="K331" s="190">
        <f>K332+K333</f>
        <v>0</v>
      </c>
      <c r="L331" s="190">
        <f>L332+L333</f>
        <v>0</v>
      </c>
    </row>
    <row r="332" spans="1:15" ht="25.5" hidden="1" customHeight="1">
      <c r="A332" s="186">
        <v>3</v>
      </c>
      <c r="B332" s="185">
        <v>3</v>
      </c>
      <c r="C332" s="185">
        <v>1</v>
      </c>
      <c r="D332" s="185">
        <v>7</v>
      </c>
      <c r="E332" s="185">
        <v>1</v>
      </c>
      <c r="F332" s="184">
        <v>1</v>
      </c>
      <c r="G332" s="183" t="s">
        <v>225</v>
      </c>
      <c r="H332" s="175">
        <v>301</v>
      </c>
      <c r="I332" s="189">
        <v>0</v>
      </c>
      <c r="J332" s="189">
        <v>0</v>
      </c>
      <c r="K332" s="189">
        <v>0</v>
      </c>
      <c r="L332" s="188">
        <v>0</v>
      </c>
    </row>
    <row r="333" spans="1:15" ht="25.5" hidden="1" customHeight="1">
      <c r="A333" s="186">
        <v>3</v>
      </c>
      <c r="B333" s="185">
        <v>3</v>
      </c>
      <c r="C333" s="185">
        <v>1</v>
      </c>
      <c r="D333" s="185">
        <v>7</v>
      </c>
      <c r="E333" s="185">
        <v>1</v>
      </c>
      <c r="F333" s="184">
        <v>2</v>
      </c>
      <c r="G333" s="183" t="s">
        <v>226</v>
      </c>
      <c r="H333" s="175">
        <v>302</v>
      </c>
      <c r="I333" s="182">
        <v>0</v>
      </c>
      <c r="J333" s="182">
        <v>0</v>
      </c>
      <c r="K333" s="182">
        <v>0</v>
      </c>
      <c r="L333" s="182">
        <v>0</v>
      </c>
    </row>
    <row r="334" spans="1:15" ht="38.25" hidden="1" customHeight="1">
      <c r="A334" s="186">
        <v>3</v>
      </c>
      <c r="B334" s="185">
        <v>3</v>
      </c>
      <c r="C334" s="185">
        <v>2</v>
      </c>
      <c r="D334" s="185"/>
      <c r="E334" s="185"/>
      <c r="F334" s="184"/>
      <c r="G334" s="183" t="s">
        <v>227</v>
      </c>
      <c r="H334" s="175">
        <v>303</v>
      </c>
      <c r="I334" s="190">
        <f>SUM(I335+I344+I348+I352+I356+I359+I362)</f>
        <v>0</v>
      </c>
      <c r="J334" s="216">
        <f>SUM(J335+J344+J348+J352+J356+J359+J362)</f>
        <v>0</v>
      </c>
      <c r="K334" s="195">
        <f>SUM(K335+K344+K348+K352+K356+K359+K362)</f>
        <v>0</v>
      </c>
      <c r="L334" s="195">
        <f>SUM(L335+L344+L348+L352+L356+L359+L362)</f>
        <v>0</v>
      </c>
    </row>
    <row r="335" spans="1:15" hidden="1">
      <c r="A335" s="186">
        <v>3</v>
      </c>
      <c r="B335" s="185">
        <v>3</v>
      </c>
      <c r="C335" s="185">
        <v>2</v>
      </c>
      <c r="D335" s="185">
        <v>1</v>
      </c>
      <c r="E335" s="185"/>
      <c r="F335" s="184"/>
      <c r="G335" s="183" t="s">
        <v>175</v>
      </c>
      <c r="H335" s="175">
        <v>304</v>
      </c>
      <c r="I335" s="190">
        <f>I336</f>
        <v>0</v>
      </c>
      <c r="J335" s="216">
        <f>J336</f>
        <v>0</v>
      </c>
      <c r="K335" s="195">
        <f>K336</f>
        <v>0</v>
      </c>
      <c r="L335" s="195">
        <f>L336</f>
        <v>0</v>
      </c>
    </row>
    <row r="336" spans="1:15" hidden="1">
      <c r="A336" s="187">
        <v>3</v>
      </c>
      <c r="B336" s="186">
        <v>3</v>
      </c>
      <c r="C336" s="185">
        <v>2</v>
      </c>
      <c r="D336" s="183">
        <v>1</v>
      </c>
      <c r="E336" s="186">
        <v>1</v>
      </c>
      <c r="F336" s="184"/>
      <c r="G336" s="183" t="s">
        <v>175</v>
      </c>
      <c r="H336" s="175">
        <v>305</v>
      </c>
      <c r="I336" s="190">
        <f>SUM(I337:I337)</f>
        <v>0</v>
      </c>
      <c r="J336" s="190">
        <f>SUM(J337:J337)</f>
        <v>0</v>
      </c>
      <c r="K336" s="190">
        <f>SUM(K337:K337)</f>
        <v>0</v>
      </c>
      <c r="L336" s="190">
        <f>SUM(L337:L337)</f>
        <v>0</v>
      </c>
      <c r="M336" s="215"/>
      <c r="N336" s="215"/>
      <c r="O336" s="215"/>
    </row>
    <row r="337" spans="1:12" hidden="1">
      <c r="A337" s="187">
        <v>3</v>
      </c>
      <c r="B337" s="186">
        <v>3</v>
      </c>
      <c r="C337" s="185">
        <v>2</v>
      </c>
      <c r="D337" s="183">
        <v>1</v>
      </c>
      <c r="E337" s="186">
        <v>1</v>
      </c>
      <c r="F337" s="184">
        <v>1</v>
      </c>
      <c r="G337" s="183" t="s">
        <v>176</v>
      </c>
      <c r="H337" s="175">
        <v>306</v>
      </c>
      <c r="I337" s="189">
        <v>0</v>
      </c>
      <c r="J337" s="189">
        <v>0</v>
      </c>
      <c r="K337" s="189">
        <v>0</v>
      </c>
      <c r="L337" s="188">
        <v>0</v>
      </c>
    </row>
    <row r="338" spans="1:12" hidden="1">
      <c r="A338" s="187">
        <v>3</v>
      </c>
      <c r="B338" s="186">
        <v>3</v>
      </c>
      <c r="C338" s="185">
        <v>2</v>
      </c>
      <c r="D338" s="183">
        <v>1</v>
      </c>
      <c r="E338" s="186">
        <v>2</v>
      </c>
      <c r="F338" s="184"/>
      <c r="G338" s="207" t="s">
        <v>199</v>
      </c>
      <c r="H338" s="175">
        <v>307</v>
      </c>
      <c r="I338" s="190">
        <f>SUM(I339:I340)</f>
        <v>0</v>
      </c>
      <c r="J338" s="190">
        <f>SUM(J339:J340)</f>
        <v>0</v>
      </c>
      <c r="K338" s="190">
        <f>SUM(K339:K340)</f>
        <v>0</v>
      </c>
      <c r="L338" s="190">
        <f>SUM(L339:L340)</f>
        <v>0</v>
      </c>
    </row>
    <row r="339" spans="1:12" hidden="1">
      <c r="A339" s="187">
        <v>3</v>
      </c>
      <c r="B339" s="186">
        <v>3</v>
      </c>
      <c r="C339" s="185">
        <v>2</v>
      </c>
      <c r="D339" s="183">
        <v>1</v>
      </c>
      <c r="E339" s="186">
        <v>2</v>
      </c>
      <c r="F339" s="184">
        <v>1</v>
      </c>
      <c r="G339" s="207" t="s">
        <v>178</v>
      </c>
      <c r="H339" s="175">
        <v>308</v>
      </c>
      <c r="I339" s="189">
        <v>0</v>
      </c>
      <c r="J339" s="189">
        <v>0</v>
      </c>
      <c r="K339" s="189">
        <v>0</v>
      </c>
      <c r="L339" s="188">
        <v>0</v>
      </c>
    </row>
    <row r="340" spans="1:12" hidden="1">
      <c r="A340" s="187">
        <v>3</v>
      </c>
      <c r="B340" s="186">
        <v>3</v>
      </c>
      <c r="C340" s="185">
        <v>2</v>
      </c>
      <c r="D340" s="183">
        <v>1</v>
      </c>
      <c r="E340" s="186">
        <v>2</v>
      </c>
      <c r="F340" s="184">
        <v>2</v>
      </c>
      <c r="G340" s="207" t="s">
        <v>179</v>
      </c>
      <c r="H340" s="175">
        <v>309</v>
      </c>
      <c r="I340" s="182">
        <v>0</v>
      </c>
      <c r="J340" s="182">
        <v>0</v>
      </c>
      <c r="K340" s="182">
        <v>0</v>
      </c>
      <c r="L340" s="182">
        <v>0</v>
      </c>
    </row>
    <row r="341" spans="1:12" hidden="1">
      <c r="A341" s="187">
        <v>3</v>
      </c>
      <c r="B341" s="186">
        <v>3</v>
      </c>
      <c r="C341" s="185">
        <v>2</v>
      </c>
      <c r="D341" s="183">
        <v>1</v>
      </c>
      <c r="E341" s="186">
        <v>3</v>
      </c>
      <c r="F341" s="184"/>
      <c r="G341" s="207" t="s">
        <v>180</v>
      </c>
      <c r="H341" s="175">
        <v>310</v>
      </c>
      <c r="I341" s="190">
        <f>SUM(I342:I343)</f>
        <v>0</v>
      </c>
      <c r="J341" s="190">
        <f>SUM(J342:J343)</f>
        <v>0</v>
      </c>
      <c r="K341" s="190">
        <f>SUM(K342:K343)</f>
        <v>0</v>
      </c>
      <c r="L341" s="190">
        <f>SUM(L342:L343)</f>
        <v>0</v>
      </c>
    </row>
    <row r="342" spans="1:12" hidden="1">
      <c r="A342" s="187">
        <v>3</v>
      </c>
      <c r="B342" s="186">
        <v>3</v>
      </c>
      <c r="C342" s="185">
        <v>2</v>
      </c>
      <c r="D342" s="183">
        <v>1</v>
      </c>
      <c r="E342" s="186">
        <v>3</v>
      </c>
      <c r="F342" s="184">
        <v>1</v>
      </c>
      <c r="G342" s="207" t="s">
        <v>181</v>
      </c>
      <c r="H342" s="175">
        <v>311</v>
      </c>
      <c r="I342" s="182">
        <v>0</v>
      </c>
      <c r="J342" s="182">
        <v>0</v>
      </c>
      <c r="K342" s="182">
        <v>0</v>
      </c>
      <c r="L342" s="182">
        <v>0</v>
      </c>
    </row>
    <row r="343" spans="1:12" hidden="1">
      <c r="A343" s="187">
        <v>3</v>
      </c>
      <c r="B343" s="186">
        <v>3</v>
      </c>
      <c r="C343" s="185">
        <v>2</v>
      </c>
      <c r="D343" s="183">
        <v>1</v>
      </c>
      <c r="E343" s="186">
        <v>3</v>
      </c>
      <c r="F343" s="184">
        <v>2</v>
      </c>
      <c r="G343" s="207" t="s">
        <v>200</v>
      </c>
      <c r="H343" s="175">
        <v>312</v>
      </c>
      <c r="I343" s="213">
        <v>0</v>
      </c>
      <c r="J343" s="214">
        <v>0</v>
      </c>
      <c r="K343" s="213">
        <v>0</v>
      </c>
      <c r="L343" s="213">
        <v>0</v>
      </c>
    </row>
    <row r="344" spans="1:12" hidden="1">
      <c r="A344" s="194">
        <v>3</v>
      </c>
      <c r="B344" s="194">
        <v>3</v>
      </c>
      <c r="C344" s="212">
        <v>2</v>
      </c>
      <c r="D344" s="207">
        <v>2</v>
      </c>
      <c r="E344" s="212"/>
      <c r="F344" s="211"/>
      <c r="G344" s="207" t="s">
        <v>213</v>
      </c>
      <c r="H344" s="175">
        <v>313</v>
      </c>
      <c r="I344" s="210">
        <f>I345</f>
        <v>0</v>
      </c>
      <c r="J344" s="209">
        <f>J345</f>
        <v>0</v>
      </c>
      <c r="K344" s="208">
        <f>K345</f>
        <v>0</v>
      </c>
      <c r="L344" s="208">
        <f>L345</f>
        <v>0</v>
      </c>
    </row>
    <row r="345" spans="1:12" hidden="1">
      <c r="A345" s="187">
        <v>3</v>
      </c>
      <c r="B345" s="187">
        <v>3</v>
      </c>
      <c r="C345" s="186">
        <v>2</v>
      </c>
      <c r="D345" s="183">
        <v>2</v>
      </c>
      <c r="E345" s="186">
        <v>1</v>
      </c>
      <c r="F345" s="184"/>
      <c r="G345" s="207" t="s">
        <v>213</v>
      </c>
      <c r="H345" s="175">
        <v>314</v>
      </c>
      <c r="I345" s="190">
        <f>SUM(I346:I347)</f>
        <v>0</v>
      </c>
      <c r="J345" s="196">
        <f>SUM(J346:J347)</f>
        <v>0</v>
      </c>
      <c r="K345" s="195">
        <f>SUM(K346:K347)</f>
        <v>0</v>
      </c>
      <c r="L345" s="195">
        <f>SUM(L346:L347)</f>
        <v>0</v>
      </c>
    </row>
    <row r="346" spans="1:12" ht="25.5" hidden="1" customHeight="1">
      <c r="A346" s="187">
        <v>3</v>
      </c>
      <c r="B346" s="187">
        <v>3</v>
      </c>
      <c r="C346" s="186">
        <v>2</v>
      </c>
      <c r="D346" s="183">
        <v>2</v>
      </c>
      <c r="E346" s="187">
        <v>1</v>
      </c>
      <c r="F346" s="205">
        <v>1</v>
      </c>
      <c r="G346" s="183" t="s">
        <v>214</v>
      </c>
      <c r="H346" s="175">
        <v>315</v>
      </c>
      <c r="I346" s="182">
        <v>0</v>
      </c>
      <c r="J346" s="182">
        <v>0</v>
      </c>
      <c r="K346" s="182">
        <v>0</v>
      </c>
      <c r="L346" s="182">
        <v>0</v>
      </c>
    </row>
    <row r="347" spans="1:12" hidden="1">
      <c r="A347" s="194">
        <v>3</v>
      </c>
      <c r="B347" s="194">
        <v>3</v>
      </c>
      <c r="C347" s="193">
        <v>2</v>
      </c>
      <c r="D347" s="192">
        <v>2</v>
      </c>
      <c r="E347" s="197">
        <v>1</v>
      </c>
      <c r="F347" s="206">
        <v>2</v>
      </c>
      <c r="G347" s="197" t="s">
        <v>215</v>
      </c>
      <c r="H347" s="175">
        <v>316</v>
      </c>
      <c r="I347" s="182">
        <v>0</v>
      </c>
      <c r="J347" s="182">
        <v>0</v>
      </c>
      <c r="K347" s="182">
        <v>0</v>
      </c>
      <c r="L347" s="182">
        <v>0</v>
      </c>
    </row>
    <row r="348" spans="1:12" ht="25.5" hidden="1" customHeight="1">
      <c r="A348" s="187">
        <v>3</v>
      </c>
      <c r="B348" s="187">
        <v>3</v>
      </c>
      <c r="C348" s="186">
        <v>2</v>
      </c>
      <c r="D348" s="185">
        <v>3</v>
      </c>
      <c r="E348" s="183"/>
      <c r="F348" s="205"/>
      <c r="G348" s="183" t="s">
        <v>216</v>
      </c>
      <c r="H348" s="175">
        <v>317</v>
      </c>
      <c r="I348" s="190">
        <f>I349</f>
        <v>0</v>
      </c>
      <c r="J348" s="196">
        <f>J349</f>
        <v>0</v>
      </c>
      <c r="K348" s="195">
        <f>K349</f>
        <v>0</v>
      </c>
      <c r="L348" s="195">
        <f>L349</f>
        <v>0</v>
      </c>
    </row>
    <row r="349" spans="1:12" ht="25.5" hidden="1" customHeight="1">
      <c r="A349" s="187">
        <v>3</v>
      </c>
      <c r="B349" s="187">
        <v>3</v>
      </c>
      <c r="C349" s="186">
        <v>2</v>
      </c>
      <c r="D349" s="185">
        <v>3</v>
      </c>
      <c r="E349" s="183">
        <v>1</v>
      </c>
      <c r="F349" s="205"/>
      <c r="G349" s="183" t="s">
        <v>216</v>
      </c>
      <c r="H349" s="175">
        <v>318</v>
      </c>
      <c r="I349" s="190">
        <f>I350+I351</f>
        <v>0</v>
      </c>
      <c r="J349" s="190">
        <f>J350+J351</f>
        <v>0</v>
      </c>
      <c r="K349" s="190">
        <f>K350+K351</f>
        <v>0</v>
      </c>
      <c r="L349" s="190">
        <f>L350+L351</f>
        <v>0</v>
      </c>
    </row>
    <row r="350" spans="1:12" ht="25.5" hidden="1" customHeight="1">
      <c r="A350" s="187">
        <v>3</v>
      </c>
      <c r="B350" s="187">
        <v>3</v>
      </c>
      <c r="C350" s="186">
        <v>2</v>
      </c>
      <c r="D350" s="185">
        <v>3</v>
      </c>
      <c r="E350" s="183">
        <v>1</v>
      </c>
      <c r="F350" s="205">
        <v>1</v>
      </c>
      <c r="G350" s="183" t="s">
        <v>217</v>
      </c>
      <c r="H350" s="175">
        <v>319</v>
      </c>
      <c r="I350" s="189">
        <v>0</v>
      </c>
      <c r="J350" s="189">
        <v>0</v>
      </c>
      <c r="K350" s="189">
        <v>0</v>
      </c>
      <c r="L350" s="188">
        <v>0</v>
      </c>
    </row>
    <row r="351" spans="1:12" ht="25.5" hidden="1" customHeight="1">
      <c r="A351" s="187">
        <v>3</v>
      </c>
      <c r="B351" s="187">
        <v>3</v>
      </c>
      <c r="C351" s="186">
        <v>2</v>
      </c>
      <c r="D351" s="185">
        <v>3</v>
      </c>
      <c r="E351" s="183">
        <v>1</v>
      </c>
      <c r="F351" s="205">
        <v>2</v>
      </c>
      <c r="G351" s="183" t="s">
        <v>218</v>
      </c>
      <c r="H351" s="175">
        <v>320</v>
      </c>
      <c r="I351" s="182">
        <v>0</v>
      </c>
      <c r="J351" s="182">
        <v>0</v>
      </c>
      <c r="K351" s="182">
        <v>0</v>
      </c>
      <c r="L351" s="182">
        <v>0</v>
      </c>
    </row>
    <row r="352" spans="1:12" hidden="1">
      <c r="A352" s="187">
        <v>3</v>
      </c>
      <c r="B352" s="187">
        <v>3</v>
      </c>
      <c r="C352" s="186">
        <v>2</v>
      </c>
      <c r="D352" s="185">
        <v>4</v>
      </c>
      <c r="E352" s="185"/>
      <c r="F352" s="184"/>
      <c r="G352" s="183" t="s">
        <v>219</v>
      </c>
      <c r="H352" s="175">
        <v>321</v>
      </c>
      <c r="I352" s="190">
        <f>I353</f>
        <v>0</v>
      </c>
      <c r="J352" s="196">
        <f>J353</f>
        <v>0</v>
      </c>
      <c r="K352" s="195">
        <f>K353</f>
        <v>0</v>
      </c>
      <c r="L352" s="195">
        <f>L353</f>
        <v>0</v>
      </c>
    </row>
    <row r="353" spans="1:12" hidden="1">
      <c r="A353" s="204">
        <v>3</v>
      </c>
      <c r="B353" s="204">
        <v>3</v>
      </c>
      <c r="C353" s="203">
        <v>2</v>
      </c>
      <c r="D353" s="202">
        <v>4</v>
      </c>
      <c r="E353" s="202">
        <v>1</v>
      </c>
      <c r="F353" s="201"/>
      <c r="G353" s="183" t="s">
        <v>219</v>
      </c>
      <c r="H353" s="175">
        <v>322</v>
      </c>
      <c r="I353" s="200">
        <f>SUM(I354:I355)</f>
        <v>0</v>
      </c>
      <c r="J353" s="199">
        <f>SUM(J354:J355)</f>
        <v>0</v>
      </c>
      <c r="K353" s="198">
        <f>SUM(K354:K355)</f>
        <v>0</v>
      </c>
      <c r="L353" s="198">
        <f>SUM(L354:L355)</f>
        <v>0</v>
      </c>
    </row>
    <row r="354" spans="1:12" hidden="1">
      <c r="A354" s="187">
        <v>3</v>
      </c>
      <c r="B354" s="187">
        <v>3</v>
      </c>
      <c r="C354" s="186">
        <v>2</v>
      </c>
      <c r="D354" s="185">
        <v>4</v>
      </c>
      <c r="E354" s="185">
        <v>1</v>
      </c>
      <c r="F354" s="184">
        <v>1</v>
      </c>
      <c r="G354" s="183" t="s">
        <v>220</v>
      </c>
      <c r="H354" s="175">
        <v>323</v>
      </c>
      <c r="I354" s="182">
        <v>0</v>
      </c>
      <c r="J354" s="182">
        <v>0</v>
      </c>
      <c r="K354" s="182">
        <v>0</v>
      </c>
      <c r="L354" s="182">
        <v>0</v>
      </c>
    </row>
    <row r="355" spans="1:12" hidden="1">
      <c r="A355" s="187">
        <v>3</v>
      </c>
      <c r="B355" s="187">
        <v>3</v>
      </c>
      <c r="C355" s="186">
        <v>2</v>
      </c>
      <c r="D355" s="185">
        <v>4</v>
      </c>
      <c r="E355" s="185">
        <v>1</v>
      </c>
      <c r="F355" s="184">
        <v>2</v>
      </c>
      <c r="G355" s="183" t="s">
        <v>228</v>
      </c>
      <c r="H355" s="175">
        <v>324</v>
      </c>
      <c r="I355" s="182">
        <v>0</v>
      </c>
      <c r="J355" s="182">
        <v>0</v>
      </c>
      <c r="K355" s="182">
        <v>0</v>
      </c>
      <c r="L355" s="182">
        <v>0</v>
      </c>
    </row>
    <row r="356" spans="1:12" hidden="1">
      <c r="A356" s="187">
        <v>3</v>
      </c>
      <c r="B356" s="187">
        <v>3</v>
      </c>
      <c r="C356" s="186">
        <v>2</v>
      </c>
      <c r="D356" s="185">
        <v>5</v>
      </c>
      <c r="E356" s="185"/>
      <c r="F356" s="184"/>
      <c r="G356" s="183" t="s">
        <v>222</v>
      </c>
      <c r="H356" s="175">
        <v>325</v>
      </c>
      <c r="I356" s="190">
        <f t="shared" ref="I356:L357" si="30">I357</f>
        <v>0</v>
      </c>
      <c r="J356" s="196">
        <f t="shared" si="30"/>
        <v>0</v>
      </c>
      <c r="K356" s="195">
        <f t="shared" si="30"/>
        <v>0</v>
      </c>
      <c r="L356" s="195">
        <f t="shared" si="30"/>
        <v>0</v>
      </c>
    </row>
    <row r="357" spans="1:12" hidden="1">
      <c r="A357" s="204">
        <v>3</v>
      </c>
      <c r="B357" s="204">
        <v>3</v>
      </c>
      <c r="C357" s="203">
        <v>2</v>
      </c>
      <c r="D357" s="202">
        <v>5</v>
      </c>
      <c r="E357" s="202">
        <v>1</v>
      </c>
      <c r="F357" s="201"/>
      <c r="G357" s="183" t="s">
        <v>222</v>
      </c>
      <c r="H357" s="175">
        <v>326</v>
      </c>
      <c r="I357" s="200">
        <f t="shared" si="30"/>
        <v>0</v>
      </c>
      <c r="J357" s="199">
        <f t="shared" si="30"/>
        <v>0</v>
      </c>
      <c r="K357" s="198">
        <f t="shared" si="30"/>
        <v>0</v>
      </c>
      <c r="L357" s="198">
        <f t="shared" si="30"/>
        <v>0</v>
      </c>
    </row>
    <row r="358" spans="1:12" hidden="1">
      <c r="A358" s="187">
        <v>3</v>
      </c>
      <c r="B358" s="187">
        <v>3</v>
      </c>
      <c r="C358" s="186">
        <v>2</v>
      </c>
      <c r="D358" s="185">
        <v>5</v>
      </c>
      <c r="E358" s="185">
        <v>1</v>
      </c>
      <c r="F358" s="184">
        <v>1</v>
      </c>
      <c r="G358" s="183" t="s">
        <v>222</v>
      </c>
      <c r="H358" s="175">
        <v>327</v>
      </c>
      <c r="I358" s="189">
        <v>0</v>
      </c>
      <c r="J358" s="189">
        <v>0</v>
      </c>
      <c r="K358" s="189">
        <v>0</v>
      </c>
      <c r="L358" s="188">
        <v>0</v>
      </c>
    </row>
    <row r="359" spans="1:12" hidden="1">
      <c r="A359" s="187">
        <v>3</v>
      </c>
      <c r="B359" s="187">
        <v>3</v>
      </c>
      <c r="C359" s="186">
        <v>2</v>
      </c>
      <c r="D359" s="185">
        <v>6</v>
      </c>
      <c r="E359" s="185"/>
      <c r="F359" s="184"/>
      <c r="G359" s="183" t="s">
        <v>193</v>
      </c>
      <c r="H359" s="175">
        <v>328</v>
      </c>
      <c r="I359" s="190">
        <f t="shared" ref="I359:L360" si="31">I360</f>
        <v>0</v>
      </c>
      <c r="J359" s="196">
        <f t="shared" si="31"/>
        <v>0</v>
      </c>
      <c r="K359" s="195">
        <f t="shared" si="31"/>
        <v>0</v>
      </c>
      <c r="L359" s="195">
        <f t="shared" si="31"/>
        <v>0</v>
      </c>
    </row>
    <row r="360" spans="1:12" hidden="1">
      <c r="A360" s="187">
        <v>3</v>
      </c>
      <c r="B360" s="187">
        <v>3</v>
      </c>
      <c r="C360" s="186">
        <v>2</v>
      </c>
      <c r="D360" s="185">
        <v>6</v>
      </c>
      <c r="E360" s="185">
        <v>1</v>
      </c>
      <c r="F360" s="184"/>
      <c r="G360" s="183" t="s">
        <v>193</v>
      </c>
      <c r="H360" s="175">
        <v>329</v>
      </c>
      <c r="I360" s="190">
        <f t="shared" si="31"/>
        <v>0</v>
      </c>
      <c r="J360" s="196">
        <f t="shared" si="31"/>
        <v>0</v>
      </c>
      <c r="K360" s="195">
        <f t="shared" si="31"/>
        <v>0</v>
      </c>
      <c r="L360" s="195">
        <f t="shared" si="31"/>
        <v>0</v>
      </c>
    </row>
    <row r="361" spans="1:12" hidden="1">
      <c r="A361" s="194">
        <v>3</v>
      </c>
      <c r="B361" s="194">
        <v>3</v>
      </c>
      <c r="C361" s="193">
        <v>2</v>
      </c>
      <c r="D361" s="192">
        <v>6</v>
      </c>
      <c r="E361" s="192">
        <v>1</v>
      </c>
      <c r="F361" s="191">
        <v>1</v>
      </c>
      <c r="G361" s="197" t="s">
        <v>193</v>
      </c>
      <c r="H361" s="175">
        <v>330</v>
      </c>
      <c r="I361" s="189">
        <v>0</v>
      </c>
      <c r="J361" s="189">
        <v>0</v>
      </c>
      <c r="K361" s="189">
        <v>0</v>
      </c>
      <c r="L361" s="188">
        <v>0</v>
      </c>
    </row>
    <row r="362" spans="1:12" hidden="1">
      <c r="A362" s="187">
        <v>3</v>
      </c>
      <c r="B362" s="187">
        <v>3</v>
      </c>
      <c r="C362" s="186">
        <v>2</v>
      </c>
      <c r="D362" s="185">
        <v>7</v>
      </c>
      <c r="E362" s="185"/>
      <c r="F362" s="184"/>
      <c r="G362" s="183" t="s">
        <v>224</v>
      </c>
      <c r="H362" s="175">
        <v>331</v>
      </c>
      <c r="I362" s="190">
        <f>I363</f>
        <v>0</v>
      </c>
      <c r="J362" s="196">
        <f>J363</f>
        <v>0</v>
      </c>
      <c r="K362" s="195">
        <f>K363</f>
        <v>0</v>
      </c>
      <c r="L362" s="195">
        <f>L363</f>
        <v>0</v>
      </c>
    </row>
    <row r="363" spans="1:12" hidden="1">
      <c r="A363" s="194">
        <v>3</v>
      </c>
      <c r="B363" s="194">
        <v>3</v>
      </c>
      <c r="C363" s="193">
        <v>2</v>
      </c>
      <c r="D363" s="192">
        <v>7</v>
      </c>
      <c r="E363" s="192">
        <v>1</v>
      </c>
      <c r="F363" s="191"/>
      <c r="G363" s="183" t="s">
        <v>224</v>
      </c>
      <c r="H363" s="175">
        <v>332</v>
      </c>
      <c r="I363" s="190">
        <f>SUM(I364:I365)</f>
        <v>0</v>
      </c>
      <c r="J363" s="190">
        <f>SUM(J364:J365)</f>
        <v>0</v>
      </c>
      <c r="K363" s="190">
        <f>SUM(K364:K365)</f>
        <v>0</v>
      </c>
      <c r="L363" s="190">
        <f>SUM(L364:L365)</f>
        <v>0</v>
      </c>
    </row>
    <row r="364" spans="1:12" ht="25.5" hidden="1" customHeight="1">
      <c r="A364" s="187">
        <v>3</v>
      </c>
      <c r="B364" s="187">
        <v>3</v>
      </c>
      <c r="C364" s="186">
        <v>2</v>
      </c>
      <c r="D364" s="185">
        <v>7</v>
      </c>
      <c r="E364" s="185">
        <v>1</v>
      </c>
      <c r="F364" s="184">
        <v>1</v>
      </c>
      <c r="G364" s="183" t="s">
        <v>225</v>
      </c>
      <c r="H364" s="175">
        <v>333</v>
      </c>
      <c r="I364" s="189">
        <v>0</v>
      </c>
      <c r="J364" s="189">
        <v>0</v>
      </c>
      <c r="K364" s="189">
        <v>0</v>
      </c>
      <c r="L364" s="188">
        <v>0</v>
      </c>
    </row>
    <row r="365" spans="1:12" ht="25.5" hidden="1" customHeight="1">
      <c r="A365" s="187">
        <v>3</v>
      </c>
      <c r="B365" s="187">
        <v>3</v>
      </c>
      <c r="C365" s="186">
        <v>2</v>
      </c>
      <c r="D365" s="185">
        <v>7</v>
      </c>
      <c r="E365" s="185">
        <v>1</v>
      </c>
      <c r="F365" s="184">
        <v>2</v>
      </c>
      <c r="G365" s="183" t="s">
        <v>226</v>
      </c>
      <c r="H365" s="175">
        <v>334</v>
      </c>
      <c r="I365" s="182">
        <v>0</v>
      </c>
      <c r="J365" s="182">
        <v>0</v>
      </c>
      <c r="K365" s="182">
        <v>0</v>
      </c>
      <c r="L365" s="182">
        <v>0</v>
      </c>
    </row>
    <row r="366" spans="1:12">
      <c r="A366" s="181"/>
      <c r="B366" s="181"/>
      <c r="C366" s="180"/>
      <c r="D366" s="179"/>
      <c r="E366" s="178"/>
      <c r="F366" s="177"/>
      <c r="G366" s="176" t="s">
        <v>229</v>
      </c>
      <c r="H366" s="175">
        <v>335</v>
      </c>
      <c r="I366" s="174">
        <f>SUM(I32+I182)</f>
        <v>6160</v>
      </c>
      <c r="J366" s="174">
        <f>SUM(J32+J182)</f>
        <v>6160</v>
      </c>
      <c r="K366" s="174">
        <f>SUM(K32+K182)</f>
        <v>6160</v>
      </c>
      <c r="L366" s="174">
        <f>SUM(L32+L182)</f>
        <v>6160</v>
      </c>
    </row>
    <row r="367" spans="1:12">
      <c r="G367" s="173"/>
      <c r="H367" s="172"/>
      <c r="I367" s="171"/>
      <c r="J367" s="168"/>
      <c r="K367" s="168"/>
      <c r="L367" s="168"/>
    </row>
    <row r="368" spans="1:12">
      <c r="D368" s="638" t="s">
        <v>230</v>
      </c>
      <c r="E368" s="638"/>
      <c r="F368" s="638"/>
      <c r="G368" s="638"/>
      <c r="H368" s="170"/>
      <c r="I368" s="169"/>
      <c r="J368" s="168"/>
      <c r="K368" s="627" t="s">
        <v>231</v>
      </c>
      <c r="L368" s="627"/>
    </row>
    <row r="369" spans="1:12" ht="18.75" customHeight="1">
      <c r="A369" s="167"/>
      <c r="B369" s="167"/>
      <c r="C369" s="167"/>
      <c r="D369" s="629" t="s">
        <v>232</v>
      </c>
      <c r="E369" s="629"/>
      <c r="F369" s="629"/>
      <c r="G369" s="629"/>
      <c r="I369" s="166" t="s">
        <v>233</v>
      </c>
      <c r="K369" s="612" t="s">
        <v>234</v>
      </c>
      <c r="L369" s="612"/>
    </row>
    <row r="370" spans="1:12" ht="15.75" customHeight="1">
      <c r="I370" s="165"/>
      <c r="K370" s="165"/>
      <c r="L370" s="165"/>
    </row>
    <row r="371" spans="1:12" ht="27.75" customHeight="1">
      <c r="D371" s="628" t="s">
        <v>235</v>
      </c>
      <c r="E371" s="628"/>
      <c r="F371" s="628"/>
      <c r="G371" s="628"/>
      <c r="I371" s="165"/>
      <c r="K371" s="627" t="s">
        <v>236</v>
      </c>
      <c r="L371" s="627"/>
    </row>
    <row r="372" spans="1:12" ht="25.5" customHeight="1">
      <c r="D372" s="610" t="s">
        <v>237</v>
      </c>
      <c r="E372" s="611"/>
      <c r="F372" s="611"/>
      <c r="G372" s="611"/>
      <c r="H372" s="163"/>
      <c r="I372" s="164" t="s">
        <v>233</v>
      </c>
      <c r="K372" s="612" t="s">
        <v>234</v>
      </c>
      <c r="L372" s="612"/>
    </row>
    <row r="374" spans="1:12">
      <c r="A374" s="630" t="s">
        <v>288</v>
      </c>
      <c r="B374" s="630"/>
      <c r="C374" s="630"/>
      <c r="D374" s="630"/>
      <c r="E374" s="630"/>
      <c r="F374" s="630"/>
      <c r="G374" s="630"/>
      <c r="H374" s="630"/>
      <c r="I374" s="630"/>
      <c r="J374" s="630"/>
      <c r="K374" s="630"/>
    </row>
  </sheetData>
  <sheetProtection formatCells="0" formatColumns="0" formatRows="0" insertColumns="0" insertRows="0" insertHyperlinks="0" deleteColumns="0" deleteRows="0" sort="0" autoFilter="0" pivotTables="0"/>
  <mergeCells count="30">
    <mergeCell ref="A374:K374"/>
    <mergeCell ref="A7:L7"/>
    <mergeCell ref="A9:L9"/>
    <mergeCell ref="A10:L10"/>
    <mergeCell ref="A31:F31"/>
    <mergeCell ref="K369:L369"/>
    <mergeCell ref="G27:H27"/>
    <mergeCell ref="A28:I28"/>
    <mergeCell ref="D368:G368"/>
    <mergeCell ref="E19:K19"/>
    <mergeCell ref="A20:L20"/>
    <mergeCell ref="A24:I24"/>
    <mergeCell ref="A25:I25"/>
    <mergeCell ref="G12:K12"/>
    <mergeCell ref="A13:L13"/>
    <mergeCell ref="G14:K14"/>
    <mergeCell ref="G15:K15"/>
    <mergeCell ref="B16:L16"/>
    <mergeCell ref="D372:G372"/>
    <mergeCell ref="K372:L372"/>
    <mergeCell ref="A29:F30"/>
    <mergeCell ref="G29:G30"/>
    <mergeCell ref="H29:H30"/>
    <mergeCell ref="I29:J29"/>
    <mergeCell ref="K29:K30"/>
    <mergeCell ref="L29:L30"/>
    <mergeCell ref="K371:L371"/>
    <mergeCell ref="K368:L368"/>
    <mergeCell ref="D371:G371"/>
    <mergeCell ref="D369:G36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22</vt:i4>
      </vt:variant>
      <vt:variant>
        <vt:lpstr>Įvardytieji diapazonai</vt:lpstr>
      </vt:variant>
      <vt:variant>
        <vt:i4>2</vt:i4>
      </vt:variant>
    </vt:vector>
  </HeadingPairs>
  <TitlesOfParts>
    <vt:vector size="24" baseType="lpstr">
      <vt:lpstr>Forma Nr.2_visi</vt:lpstr>
      <vt:lpstr>Forma Nr.2_1prog.</vt:lpstr>
      <vt:lpstr>Forma Nr.2_SB_VISI</vt:lpstr>
      <vt:lpstr>Forma Nr.2_SB_1118</vt:lpstr>
      <vt:lpstr>Forma Nr.2_SB_9611</vt:lpstr>
      <vt:lpstr>Forma Nr.2_SB_11317</vt:lpstr>
      <vt:lpstr>Forma Nr.2_SB_14428</vt:lpstr>
      <vt:lpstr>Forma Nr.2_VBD</vt:lpstr>
      <vt:lpstr>Forma Nr.2_VBD(UK)</vt:lpstr>
      <vt:lpstr>Forma Nr.2_ML</vt:lpstr>
      <vt:lpstr>Forma Nr.2_S</vt:lpstr>
      <vt:lpstr>Forma Nr.2_SB_9</vt:lpstr>
      <vt:lpstr>9_priedas</vt:lpstr>
      <vt:lpstr>9 priedo pažyma</vt:lpstr>
      <vt:lpstr>Sukaupt.pajam.</vt:lpstr>
      <vt:lpstr>sukaupt.pagal šalt.</vt:lpstr>
      <vt:lpstr>Fin.sum.pagal.šalt.</vt:lpstr>
      <vt:lpstr>Gaut.fin.sumos</vt:lpstr>
      <vt:lpstr>pažyma apie pajamas</vt:lpstr>
      <vt:lpstr>Forma 7</vt:lpstr>
      <vt:lpstr>Kontingentai_suv</vt:lpstr>
      <vt:lpstr>Kontingentai_9prog.</vt:lpstr>
      <vt:lpstr>'9_priedas'!Print_Area</vt:lpstr>
      <vt:lpstr>'Forma Nr.2_SB_1118'!Print_Area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Alvyda Šneiderytė</cp:lastModifiedBy>
  <dcterms:created xsi:type="dcterms:W3CDTF">2022-03-30T11:04:35Z</dcterms:created>
  <dcterms:modified xsi:type="dcterms:W3CDTF">2022-07-26T04:57:02Z</dcterms:modified>
  <cp:category/>
</cp:coreProperties>
</file>